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285" windowWidth="10695" windowHeight="8355" tabRatio="668" activeTab="1"/>
  </bookViews>
  <sheets>
    <sheet name="Kitöltési útmutató" sheetId="67" r:id="rId1"/>
    <sheet name="FŐLAP" sheetId="1" r:id="rId2"/>
    <sheet name="PAPÍR (hullám)" sheetId="68" r:id="rId3"/>
    <sheet name="PAPÍR (vegyes)" sheetId="16" r:id="rId4"/>
    <sheet name="MŰANYAG (PET)" sheetId="72" r:id="rId5"/>
    <sheet name="MŰANYAG (PP+HDPE)" sheetId="73" r:id="rId6"/>
    <sheet name="MŰANYAG (egyéb)" sheetId="74" r:id="rId7"/>
    <sheet name="FÉM (alumínium)" sheetId="75" r:id="rId8"/>
    <sheet name="FÉM (vas)" sheetId="92" r:id="rId9"/>
    <sheet name="TSZH uv.FÉM (vas)" sheetId="76" r:id="rId10"/>
    <sheet name="TÁRSÍTOTT (italkarton)" sheetId="77" r:id="rId11"/>
    <sheet name="TÁRSÍTOTT (egyéb papír)" sheetId="78" r:id="rId12"/>
    <sheet name="TÁRSÍTOTT (egyéb műanyag)" sheetId="79" r:id="rId13"/>
    <sheet name="ÜVEG (vegyes)" sheetId="82" r:id="rId14"/>
    <sheet name="HAVI JELENTÉS 1. melléklet" sheetId="95" r:id="rId15"/>
    <sheet name="HAVI JELENTÉS 2. melléklet  " sheetId="93" r:id="rId16"/>
    <sheet name="HAVI JELENTÉS 3. melléklet" sheetId="71" r:id="rId17"/>
    <sheet name="HAVI JELENTÉS 4. melléklet" sheetId="39" r:id="rId18"/>
    <sheet name="HAVI JELENTÉS 5. melléklet" sheetId="70" r:id="rId19"/>
    <sheet name="HAVI JELENTÉS 6. melléklet " sheetId="91" r:id="rId20"/>
    <sheet name="AZONOSÍTÓK" sheetId="41" r:id="rId21"/>
  </sheets>
  <definedNames>
    <definedName name="Adat" localSheetId="20">#REF!</definedName>
    <definedName name="Adat" localSheetId="7">#REF!</definedName>
    <definedName name="Adat" localSheetId="8">#REF!</definedName>
    <definedName name="Adat" localSheetId="15">#REF!</definedName>
    <definedName name="Adat" localSheetId="16">#REF!</definedName>
    <definedName name="Adat" localSheetId="17">#REF!</definedName>
    <definedName name="Adat" localSheetId="18">#REF!</definedName>
    <definedName name="Adat" localSheetId="19">#REF!</definedName>
    <definedName name="Adat" localSheetId="6">#REF!</definedName>
    <definedName name="Adat" localSheetId="4">#REF!</definedName>
    <definedName name="Adat" localSheetId="5">#REF!</definedName>
    <definedName name="Adat" localSheetId="2">#REF!</definedName>
    <definedName name="Adat" localSheetId="12">#REF!</definedName>
    <definedName name="Adat" localSheetId="11">#REF!</definedName>
    <definedName name="Adat" localSheetId="10">#REF!</definedName>
    <definedName name="Adat" localSheetId="9">#REF!</definedName>
    <definedName name="Adat" localSheetId="13">#REF!</definedName>
    <definedName name="Adat">#REF!</definedName>
    <definedName name="Műanyag" localSheetId="7">#REF!</definedName>
    <definedName name="Műanyag" localSheetId="8">#REF!</definedName>
    <definedName name="Műanyag" localSheetId="15">#REF!</definedName>
    <definedName name="Műanyag" localSheetId="19">#REF!</definedName>
    <definedName name="Műanyag" localSheetId="6">#REF!</definedName>
    <definedName name="Műanyag" localSheetId="5">#REF!</definedName>
    <definedName name="Műanyag" localSheetId="12">#REF!</definedName>
    <definedName name="Műanyag" localSheetId="11">#REF!</definedName>
    <definedName name="Műanyag" localSheetId="10">#REF!</definedName>
    <definedName name="Műanyag" localSheetId="9">#REF!</definedName>
    <definedName name="Műanyag" localSheetId="13">#REF!</definedName>
    <definedName name="Műanyag">#REF!</definedName>
    <definedName name="_xlnm.Print_Area" localSheetId="20">AZONOSÍTÓK!$A$1:$F$44</definedName>
    <definedName name="_xlnm.Print_Area" localSheetId="7">'FÉM (alumínium)'!$A$1:$N$527</definedName>
    <definedName name="_xlnm.Print_Area" localSheetId="8">'FÉM (vas)'!$A$1:$N$527</definedName>
    <definedName name="_xlnm.Print_Area" localSheetId="1">FŐLAP!$A$1:$K$73</definedName>
    <definedName name="_xlnm.Print_Area" localSheetId="14">'HAVI JELENTÉS 1. melléklet'!$A$1:$H$81</definedName>
    <definedName name="_xlnm.Print_Area" localSheetId="15">'HAVI JELENTÉS 2. melléklet  '!$A$1:$K$60</definedName>
    <definedName name="_xlnm.Print_Area" localSheetId="16">'HAVI JELENTÉS 3. melléklet'!$A$1:$K$59</definedName>
    <definedName name="_xlnm.Print_Area" localSheetId="17">'HAVI JELENTÉS 4. melléklet'!$A$1:$L$47</definedName>
    <definedName name="_xlnm.Print_Area" localSheetId="18">'HAVI JELENTÉS 5. melléklet'!$A$1:$I$61</definedName>
    <definedName name="_xlnm.Print_Area" localSheetId="19">'HAVI JELENTÉS 6. melléklet '!$A$1:$K$60</definedName>
    <definedName name="_xlnm.Print_Area" localSheetId="6">'MŰANYAG (egyéb)'!$A$1:$N$527</definedName>
    <definedName name="_xlnm.Print_Area" localSheetId="4">'MŰANYAG (PET)'!$A$1:$N$529</definedName>
    <definedName name="_xlnm.Print_Area" localSheetId="5">'MŰANYAG (PP+HDPE)'!$A$1:$N$527</definedName>
    <definedName name="_xlnm.Print_Area" localSheetId="2">'PAPÍR (hullám)'!$A$1:$N$526</definedName>
    <definedName name="_xlnm.Print_Area" localSheetId="3">'PAPÍR (vegyes)'!$A$1:$P$528</definedName>
    <definedName name="_xlnm.Print_Area" localSheetId="12">'TÁRSÍTOTT (egyéb műanyag)'!$A$1:$N$527</definedName>
    <definedName name="_xlnm.Print_Area" localSheetId="11">'TÁRSÍTOTT (egyéb papír)'!$A$1:$N$527</definedName>
    <definedName name="_xlnm.Print_Area" localSheetId="10">'TÁRSÍTOTT (italkarton)'!$A$1:$N$527</definedName>
    <definedName name="_xlnm.Print_Area" localSheetId="9">'TSZH uv.FÉM (vas)'!$A$1:$N$527</definedName>
    <definedName name="_xlnm.Print_Area" localSheetId="13">'ÜVEG (vegyes)'!$A$1:$N$527</definedName>
    <definedName name="Z_75C68F33_DF2B_4765_9EC6_FBB7EB42A3C1_.wvu.PrintArea" localSheetId="20" hidden="1">AZONOSÍTÓK!$B$1:$F$35</definedName>
    <definedName name="Z_75C68F33_DF2B_4765_9EC6_FBB7EB42A3C1_.wvu.PrintArea" localSheetId="7" hidden="1">'FÉM (alumínium)'!$A$1:$N$527</definedName>
    <definedName name="Z_75C68F33_DF2B_4765_9EC6_FBB7EB42A3C1_.wvu.PrintArea" localSheetId="8" hidden="1">'FÉM (vas)'!$A$1:$N$527</definedName>
    <definedName name="Z_75C68F33_DF2B_4765_9EC6_FBB7EB42A3C1_.wvu.PrintArea" localSheetId="15" hidden="1">'HAVI JELENTÉS 2. melléklet  '!$A$4:$N$52</definedName>
    <definedName name="Z_75C68F33_DF2B_4765_9EC6_FBB7EB42A3C1_.wvu.PrintArea" localSheetId="16" hidden="1">'HAVI JELENTÉS 3. melléklet'!$A$4:$O$57</definedName>
    <definedName name="Z_75C68F33_DF2B_4765_9EC6_FBB7EB42A3C1_.wvu.PrintArea" localSheetId="17" hidden="1">'HAVI JELENTÉS 4. melléklet'!$A$2:$H$53</definedName>
    <definedName name="Z_75C68F33_DF2B_4765_9EC6_FBB7EB42A3C1_.wvu.PrintArea" localSheetId="18" hidden="1">'HAVI JELENTÉS 5. melléklet'!$A$4:$M$58</definedName>
    <definedName name="Z_75C68F33_DF2B_4765_9EC6_FBB7EB42A3C1_.wvu.PrintArea" localSheetId="19" hidden="1">'HAVI JELENTÉS 6. melléklet '!$A$4:$O$56</definedName>
    <definedName name="Z_75C68F33_DF2B_4765_9EC6_FBB7EB42A3C1_.wvu.PrintArea" localSheetId="6" hidden="1">'MŰANYAG (egyéb)'!$A$1:$N$527</definedName>
    <definedName name="Z_75C68F33_DF2B_4765_9EC6_FBB7EB42A3C1_.wvu.PrintArea" localSheetId="4" hidden="1">'MŰANYAG (PET)'!$A$1:$N$529</definedName>
    <definedName name="Z_75C68F33_DF2B_4765_9EC6_FBB7EB42A3C1_.wvu.PrintArea" localSheetId="5" hidden="1">'MŰANYAG (PP+HDPE)'!$A$1:$N$527</definedName>
    <definedName name="Z_75C68F33_DF2B_4765_9EC6_FBB7EB42A3C1_.wvu.PrintArea" localSheetId="2" hidden="1">'PAPÍR (hullám)'!$A$1:$N$527</definedName>
    <definedName name="Z_75C68F33_DF2B_4765_9EC6_FBB7EB42A3C1_.wvu.PrintArea" localSheetId="3" hidden="1">'PAPÍR (vegyes)'!$A$1:$P$527</definedName>
    <definedName name="Z_75C68F33_DF2B_4765_9EC6_FBB7EB42A3C1_.wvu.PrintArea" localSheetId="12" hidden="1">'TÁRSÍTOTT (egyéb műanyag)'!$A$1:$N$527</definedName>
    <definedName name="Z_75C68F33_DF2B_4765_9EC6_FBB7EB42A3C1_.wvu.PrintArea" localSheetId="11" hidden="1">'TÁRSÍTOTT (egyéb papír)'!$A$1:$N$527</definedName>
    <definedName name="Z_75C68F33_DF2B_4765_9EC6_FBB7EB42A3C1_.wvu.PrintArea" localSheetId="10" hidden="1">'TÁRSÍTOTT (italkarton)'!$A$1:$N$527</definedName>
    <definedName name="Z_75C68F33_DF2B_4765_9EC6_FBB7EB42A3C1_.wvu.PrintArea" localSheetId="9" hidden="1">'TSZH uv.FÉM (vas)'!$A$1:$M$527</definedName>
    <definedName name="Z_75C68F33_DF2B_4765_9EC6_FBB7EB42A3C1_.wvu.PrintArea" localSheetId="13" hidden="1">'ÜVEG (vegyes)'!$A$1:$N$527</definedName>
    <definedName name="Z_F38B40C8_1D02_4416_80EF_8BA6BDBFF3CC_.wvu.PrintArea" localSheetId="7" hidden="1">'FÉM (alumínium)'!$A$1:$N$527</definedName>
    <definedName name="Z_F38B40C8_1D02_4416_80EF_8BA6BDBFF3CC_.wvu.PrintArea" localSheetId="8" hidden="1">'FÉM (vas)'!$A$1:$N$527</definedName>
    <definedName name="Z_F38B40C8_1D02_4416_80EF_8BA6BDBFF3CC_.wvu.PrintArea" localSheetId="16" hidden="1">'HAVI JELENTÉS 3. melléklet'!$A$1:$K$57</definedName>
    <definedName name="Z_F38B40C8_1D02_4416_80EF_8BA6BDBFF3CC_.wvu.PrintArea" localSheetId="18" hidden="1">'HAVI JELENTÉS 5. melléklet'!$A$1:$I$58</definedName>
    <definedName name="Z_F38B40C8_1D02_4416_80EF_8BA6BDBFF3CC_.wvu.PrintArea" localSheetId="19" hidden="1">'HAVI JELENTÉS 6. melléklet '!$A$1:$K$56</definedName>
    <definedName name="Z_F38B40C8_1D02_4416_80EF_8BA6BDBFF3CC_.wvu.PrintArea" localSheetId="6" hidden="1">'MŰANYAG (egyéb)'!$A$1:$N$527</definedName>
    <definedName name="Z_F38B40C8_1D02_4416_80EF_8BA6BDBFF3CC_.wvu.PrintArea" localSheetId="4" hidden="1">'MŰANYAG (PET)'!$A$1:$N$529</definedName>
    <definedName name="Z_F38B40C8_1D02_4416_80EF_8BA6BDBFF3CC_.wvu.PrintArea" localSheetId="5" hidden="1">'MŰANYAG (PP+HDPE)'!$A$1:$N$527</definedName>
    <definedName name="Z_F38B40C8_1D02_4416_80EF_8BA6BDBFF3CC_.wvu.PrintArea" localSheetId="2" hidden="1">'PAPÍR (hullám)'!$A$1:$N$527</definedName>
    <definedName name="Z_F38B40C8_1D02_4416_80EF_8BA6BDBFF3CC_.wvu.PrintArea" localSheetId="12" hidden="1">'TÁRSÍTOTT (egyéb műanyag)'!$A$1:$N$527</definedName>
    <definedName name="Z_F38B40C8_1D02_4416_80EF_8BA6BDBFF3CC_.wvu.PrintArea" localSheetId="11" hidden="1">'TÁRSÍTOTT (egyéb papír)'!$A$1:$N$527</definedName>
    <definedName name="Z_F38B40C8_1D02_4416_80EF_8BA6BDBFF3CC_.wvu.PrintArea" localSheetId="10" hidden="1">'TÁRSÍTOTT (italkarton)'!$A$1:$N$527</definedName>
    <definedName name="Z_F38B40C8_1D02_4416_80EF_8BA6BDBFF3CC_.wvu.PrintArea" localSheetId="9" hidden="1">'TSZH uv.FÉM (vas)'!$A$1:$M$527</definedName>
    <definedName name="Z_F38B40C8_1D02_4416_80EF_8BA6BDBFF3CC_.wvu.PrintArea" localSheetId="13" hidden="1">'ÜVEG (vegyes)'!$A$1:$N$527</definedName>
  </definedNames>
  <calcPr calcId="145621"/>
</workbook>
</file>

<file path=xl/calcChain.xml><?xml version="1.0" encoding="utf-8"?>
<calcChain xmlns="http://schemas.openxmlformats.org/spreadsheetml/2006/main">
  <c r="B4" i="95" l="1"/>
  <c r="C12" i="95" l="1"/>
  <c r="C11" i="95"/>
  <c r="E11" i="39" l="1"/>
  <c r="E10" i="39"/>
  <c r="H64" i="1"/>
  <c r="H62" i="1"/>
  <c r="H60" i="1"/>
  <c r="H58" i="1"/>
  <c r="H56" i="1"/>
  <c r="H54" i="1"/>
  <c r="H52" i="1"/>
  <c r="H50" i="1"/>
  <c r="H48" i="1"/>
  <c r="H45" i="1"/>
  <c r="K38" i="1" l="1"/>
  <c r="K32" i="1"/>
  <c r="K30" i="1"/>
  <c r="K28" i="1"/>
  <c r="K26" i="1"/>
  <c r="K24" i="1"/>
  <c r="K22" i="1"/>
  <c r="K20" i="1"/>
  <c r="K18" i="1"/>
  <c r="K16" i="1"/>
  <c r="F40" i="1" l="1"/>
  <c r="H40" i="1"/>
  <c r="E18" i="1" l="1"/>
  <c r="E19" i="1"/>
  <c r="E22" i="1"/>
  <c r="E23" i="1"/>
  <c r="E24" i="1"/>
  <c r="E25" i="1"/>
  <c r="E26" i="1"/>
  <c r="E27" i="1"/>
  <c r="E28" i="1"/>
  <c r="E29" i="1"/>
  <c r="E30" i="1"/>
  <c r="E31" i="1"/>
  <c r="E32" i="1"/>
  <c r="E33" i="1"/>
  <c r="E34" i="1"/>
  <c r="E35" i="1"/>
  <c r="E36" i="1"/>
  <c r="E37" i="1"/>
  <c r="G32" i="1" l="1"/>
  <c r="I32" i="1" s="1"/>
  <c r="G28" i="1"/>
  <c r="I28" i="1" s="1"/>
  <c r="G24" i="1"/>
  <c r="I24" i="1" s="1"/>
  <c r="G18" i="1"/>
  <c r="I18" i="1" s="1"/>
  <c r="G26" i="1"/>
  <c r="I26" i="1" s="1"/>
  <c r="G22" i="1"/>
  <c r="I22" i="1" s="1"/>
  <c r="G30" i="1"/>
  <c r="I30" i="1" s="1"/>
  <c r="N510" i="76"/>
  <c r="A1" i="67" l="1"/>
  <c r="A1" i="41"/>
  <c r="A1" i="91"/>
  <c r="A1" i="70"/>
  <c r="A1" i="39"/>
  <c r="A1" i="71"/>
  <c r="A1" i="93"/>
  <c r="A1" i="82"/>
  <c r="A1" i="79"/>
  <c r="A1" i="78"/>
  <c r="A1" i="77"/>
  <c r="A1" i="76"/>
  <c r="A1" i="92"/>
  <c r="A1" i="75"/>
  <c r="A1" i="74"/>
  <c r="A1" i="73"/>
  <c r="A1" i="72"/>
  <c r="A1" i="16"/>
  <c r="A1" i="68"/>
  <c r="N22" i="75" l="1"/>
  <c r="O22" i="75"/>
  <c r="P22" i="75"/>
  <c r="N23" i="75"/>
  <c r="O23" i="75"/>
  <c r="P23" i="75"/>
  <c r="N24" i="75"/>
  <c r="O24" i="75"/>
  <c r="P24" i="75"/>
  <c r="N25" i="75"/>
  <c r="O25" i="75"/>
  <c r="P25" i="75"/>
  <c r="N26" i="75"/>
  <c r="O26" i="75"/>
  <c r="P26" i="75"/>
  <c r="N27" i="75"/>
  <c r="O27" i="75"/>
  <c r="P27" i="75"/>
  <c r="N28" i="75"/>
  <c r="O28" i="75"/>
  <c r="P28" i="75"/>
  <c r="N29" i="75"/>
  <c r="O29" i="75"/>
  <c r="P29" i="75"/>
  <c r="N30" i="75"/>
  <c r="O30" i="75"/>
  <c r="P30" i="75"/>
  <c r="N31" i="75"/>
  <c r="O31" i="75"/>
  <c r="P31" i="75"/>
  <c r="N32" i="75"/>
  <c r="O32" i="75"/>
  <c r="P32" i="75"/>
  <c r="N33" i="75"/>
  <c r="O33" i="75"/>
  <c r="P33" i="75"/>
  <c r="N34" i="75"/>
  <c r="O34" i="75"/>
  <c r="P34" i="75"/>
  <c r="N35" i="75"/>
  <c r="O35" i="75"/>
  <c r="P35" i="75"/>
  <c r="N36" i="75"/>
  <c r="O36" i="75"/>
  <c r="P36" i="75"/>
  <c r="N37" i="75"/>
  <c r="O37" i="75"/>
  <c r="P37" i="75"/>
  <c r="N38" i="75"/>
  <c r="O38" i="75"/>
  <c r="P38" i="75"/>
  <c r="N39" i="75"/>
  <c r="O39" i="75"/>
  <c r="P39" i="75"/>
  <c r="N40" i="75"/>
  <c r="O40" i="75"/>
  <c r="P40" i="75"/>
  <c r="N41" i="75"/>
  <c r="O41" i="75"/>
  <c r="P41" i="75"/>
  <c r="N42" i="75"/>
  <c r="O42" i="75"/>
  <c r="P42" i="75"/>
  <c r="N43" i="75"/>
  <c r="O43" i="75"/>
  <c r="P43" i="75"/>
  <c r="N44" i="75"/>
  <c r="O44" i="75"/>
  <c r="P44" i="75"/>
  <c r="N45" i="75"/>
  <c r="O45" i="75"/>
  <c r="P45" i="75"/>
  <c r="N46" i="75"/>
  <c r="O46" i="75"/>
  <c r="P46" i="75"/>
  <c r="N47" i="75"/>
  <c r="O47" i="75"/>
  <c r="P47" i="75"/>
  <c r="N48" i="75"/>
  <c r="O48" i="75"/>
  <c r="P48" i="75"/>
  <c r="N49" i="75"/>
  <c r="O49" i="75"/>
  <c r="P49" i="75"/>
  <c r="N50" i="75"/>
  <c r="O50" i="75"/>
  <c r="P50" i="75"/>
  <c r="N51" i="75"/>
  <c r="O51" i="75"/>
  <c r="P51" i="75"/>
  <c r="N52" i="75"/>
  <c r="O52" i="75"/>
  <c r="P52" i="75"/>
  <c r="N53" i="75"/>
  <c r="O53" i="75"/>
  <c r="P53" i="75"/>
  <c r="N54" i="75"/>
  <c r="O54" i="75"/>
  <c r="P54" i="75"/>
  <c r="N55" i="75"/>
  <c r="O55" i="75"/>
  <c r="P55" i="75"/>
  <c r="N56" i="75"/>
  <c r="O56" i="75"/>
  <c r="P56" i="75"/>
  <c r="N57" i="75"/>
  <c r="O57" i="75"/>
  <c r="P57" i="75"/>
  <c r="N58" i="75"/>
  <c r="O58" i="75"/>
  <c r="P58" i="75"/>
  <c r="N59" i="75"/>
  <c r="O59" i="75"/>
  <c r="P59" i="75"/>
  <c r="N60" i="75"/>
  <c r="O60" i="75"/>
  <c r="P60" i="75"/>
  <c r="N61" i="75"/>
  <c r="O61" i="75"/>
  <c r="P61" i="75"/>
  <c r="N62" i="75"/>
  <c r="O62" i="75"/>
  <c r="P62" i="75"/>
  <c r="N63" i="75"/>
  <c r="O63" i="75"/>
  <c r="P63" i="75"/>
  <c r="N64" i="75"/>
  <c r="O64" i="75"/>
  <c r="P64" i="75"/>
  <c r="N65" i="75"/>
  <c r="O65" i="75"/>
  <c r="P65" i="75"/>
  <c r="N66" i="75"/>
  <c r="O66" i="75"/>
  <c r="P66" i="75"/>
  <c r="N67" i="75"/>
  <c r="O67" i="75"/>
  <c r="P67" i="75"/>
  <c r="N68" i="75"/>
  <c r="O68" i="75"/>
  <c r="P68" i="75"/>
  <c r="N69" i="75"/>
  <c r="O69" i="75"/>
  <c r="P69" i="75"/>
  <c r="N70" i="75"/>
  <c r="O70" i="75"/>
  <c r="P70" i="75"/>
  <c r="N71" i="75"/>
  <c r="O71" i="75"/>
  <c r="P71" i="75"/>
  <c r="N72" i="75"/>
  <c r="O72" i="75"/>
  <c r="P72" i="75"/>
  <c r="N73" i="75"/>
  <c r="O73" i="75"/>
  <c r="P73" i="75"/>
  <c r="N74" i="75"/>
  <c r="O74" i="75"/>
  <c r="P74" i="75"/>
  <c r="N75" i="75"/>
  <c r="O75" i="75"/>
  <c r="P75" i="75"/>
  <c r="N76" i="75"/>
  <c r="O76" i="75"/>
  <c r="P76" i="75"/>
  <c r="N77" i="75"/>
  <c r="O77" i="75"/>
  <c r="P77" i="75"/>
  <c r="N78" i="75"/>
  <c r="O78" i="75"/>
  <c r="P78" i="75"/>
  <c r="N79" i="75"/>
  <c r="O79" i="75"/>
  <c r="P79" i="75"/>
  <c r="N80" i="75"/>
  <c r="O80" i="75"/>
  <c r="P80" i="75"/>
  <c r="N81" i="75"/>
  <c r="O81" i="75"/>
  <c r="P81" i="75"/>
  <c r="N82" i="75"/>
  <c r="O82" i="75"/>
  <c r="P82" i="75"/>
  <c r="N83" i="75"/>
  <c r="O83" i="75"/>
  <c r="P83" i="75"/>
  <c r="N84" i="75"/>
  <c r="O84" i="75"/>
  <c r="P84" i="75"/>
  <c r="N85" i="75"/>
  <c r="O85" i="75"/>
  <c r="P85" i="75"/>
  <c r="N86" i="75"/>
  <c r="O86" i="75"/>
  <c r="P86" i="75"/>
  <c r="N87" i="75"/>
  <c r="O87" i="75"/>
  <c r="P87" i="75"/>
  <c r="N88" i="75"/>
  <c r="O88" i="75"/>
  <c r="P88" i="75"/>
  <c r="N89" i="75"/>
  <c r="O89" i="75"/>
  <c r="P89" i="75"/>
  <c r="N90" i="75"/>
  <c r="O90" i="75"/>
  <c r="P90" i="75"/>
  <c r="N91" i="75"/>
  <c r="O91" i="75"/>
  <c r="P91" i="75"/>
  <c r="N92" i="75"/>
  <c r="O92" i="75"/>
  <c r="P92" i="75"/>
  <c r="N93" i="75"/>
  <c r="O93" i="75"/>
  <c r="P93" i="75"/>
  <c r="N94" i="75"/>
  <c r="O94" i="75"/>
  <c r="P94" i="75"/>
  <c r="N95" i="75"/>
  <c r="O95" i="75"/>
  <c r="P95" i="75"/>
  <c r="N96" i="75"/>
  <c r="O96" i="75"/>
  <c r="P96" i="75"/>
  <c r="N97" i="75"/>
  <c r="O97" i="75"/>
  <c r="P97" i="75"/>
  <c r="N98" i="75"/>
  <c r="O98" i="75"/>
  <c r="P98" i="75"/>
  <c r="N99" i="75"/>
  <c r="O99" i="75"/>
  <c r="P99" i="75"/>
  <c r="N100" i="75"/>
  <c r="O100" i="75"/>
  <c r="P100" i="75"/>
  <c r="N101" i="75"/>
  <c r="O101" i="75"/>
  <c r="P101" i="75"/>
  <c r="N102" i="75"/>
  <c r="O102" i="75"/>
  <c r="P102" i="75"/>
  <c r="N103" i="75"/>
  <c r="O103" i="75"/>
  <c r="P103" i="75"/>
  <c r="N104" i="75"/>
  <c r="O104" i="75"/>
  <c r="P104" i="75"/>
  <c r="N105" i="75"/>
  <c r="O105" i="75"/>
  <c r="P105" i="75"/>
  <c r="N106" i="75"/>
  <c r="O106" i="75"/>
  <c r="P106" i="75"/>
  <c r="N107" i="75"/>
  <c r="O107" i="75"/>
  <c r="P107" i="75"/>
  <c r="N108" i="75"/>
  <c r="O108" i="75"/>
  <c r="P108" i="75"/>
  <c r="N109" i="75"/>
  <c r="O109" i="75"/>
  <c r="P109" i="75"/>
  <c r="N110" i="75"/>
  <c r="O110" i="75"/>
  <c r="P110" i="75"/>
  <c r="N111" i="75"/>
  <c r="O111" i="75"/>
  <c r="P111" i="75"/>
  <c r="N112" i="75"/>
  <c r="O112" i="75"/>
  <c r="P112" i="75"/>
  <c r="N113" i="75"/>
  <c r="O113" i="75"/>
  <c r="P113" i="75"/>
  <c r="N114" i="75"/>
  <c r="O114" i="75"/>
  <c r="P114" i="75"/>
  <c r="N115" i="75"/>
  <c r="O115" i="75"/>
  <c r="P115" i="75"/>
  <c r="N116" i="75"/>
  <c r="O116" i="75"/>
  <c r="P116" i="75"/>
  <c r="N117" i="75"/>
  <c r="O117" i="75"/>
  <c r="P117" i="75"/>
  <c r="N118" i="75"/>
  <c r="O118" i="75"/>
  <c r="P118" i="75"/>
  <c r="N119" i="75"/>
  <c r="O119" i="75"/>
  <c r="P119" i="75"/>
  <c r="N120" i="75"/>
  <c r="O120" i="75"/>
  <c r="P120" i="75"/>
  <c r="N121" i="75"/>
  <c r="O121" i="75"/>
  <c r="P121" i="75"/>
  <c r="N122" i="75"/>
  <c r="O122" i="75"/>
  <c r="P122" i="75"/>
  <c r="N123" i="75"/>
  <c r="O123" i="75"/>
  <c r="P123" i="75"/>
  <c r="N124" i="75"/>
  <c r="O124" i="75"/>
  <c r="P124" i="75"/>
  <c r="N125" i="75"/>
  <c r="O125" i="75"/>
  <c r="P125" i="75"/>
  <c r="N126" i="75"/>
  <c r="O126" i="75"/>
  <c r="P126" i="75"/>
  <c r="N127" i="75"/>
  <c r="O127" i="75"/>
  <c r="P127" i="75"/>
  <c r="N128" i="75"/>
  <c r="O128" i="75"/>
  <c r="P128" i="75"/>
  <c r="N129" i="75"/>
  <c r="O129" i="75"/>
  <c r="P129" i="75"/>
  <c r="N130" i="75"/>
  <c r="O130" i="75"/>
  <c r="P130" i="75"/>
  <c r="N131" i="75"/>
  <c r="O131" i="75"/>
  <c r="P131" i="75"/>
  <c r="N132" i="75"/>
  <c r="O132" i="75"/>
  <c r="P132" i="75"/>
  <c r="N133" i="75"/>
  <c r="O133" i="75"/>
  <c r="P133" i="75"/>
  <c r="N134" i="75"/>
  <c r="O134" i="75"/>
  <c r="P134" i="75"/>
  <c r="N135" i="75"/>
  <c r="O135" i="75"/>
  <c r="P135" i="75"/>
  <c r="N136" i="75"/>
  <c r="O136" i="75"/>
  <c r="P136" i="75"/>
  <c r="N137" i="75"/>
  <c r="O137" i="75"/>
  <c r="P137" i="75"/>
  <c r="N138" i="75"/>
  <c r="O138" i="75"/>
  <c r="P138" i="75"/>
  <c r="N139" i="75"/>
  <c r="O139" i="75"/>
  <c r="P139" i="75"/>
  <c r="N140" i="75"/>
  <c r="O140" i="75"/>
  <c r="P140" i="75"/>
  <c r="N141" i="75"/>
  <c r="O141" i="75"/>
  <c r="P141" i="75"/>
  <c r="N142" i="75"/>
  <c r="O142" i="75"/>
  <c r="P142" i="75"/>
  <c r="N143" i="75"/>
  <c r="O143" i="75"/>
  <c r="P143" i="75"/>
  <c r="N144" i="75"/>
  <c r="O144" i="75"/>
  <c r="P144" i="75"/>
  <c r="N145" i="75"/>
  <c r="O145" i="75"/>
  <c r="P145" i="75"/>
  <c r="N146" i="75"/>
  <c r="O146" i="75"/>
  <c r="P146" i="75"/>
  <c r="N147" i="75"/>
  <c r="O147" i="75"/>
  <c r="P147" i="75"/>
  <c r="N148" i="75"/>
  <c r="O148" i="75"/>
  <c r="P148" i="75"/>
  <c r="N149" i="75"/>
  <c r="O149" i="75"/>
  <c r="P149" i="75"/>
  <c r="N150" i="75"/>
  <c r="O150" i="75"/>
  <c r="P150" i="75"/>
  <c r="N151" i="75"/>
  <c r="O151" i="75"/>
  <c r="P151" i="75"/>
  <c r="N152" i="75"/>
  <c r="O152" i="75"/>
  <c r="P152" i="75"/>
  <c r="N153" i="75"/>
  <c r="O153" i="75"/>
  <c r="P153" i="75"/>
  <c r="N154" i="75"/>
  <c r="O154" i="75"/>
  <c r="P154" i="75"/>
  <c r="N155" i="75"/>
  <c r="O155" i="75"/>
  <c r="P155" i="75"/>
  <c r="N156" i="75"/>
  <c r="O156" i="75"/>
  <c r="P156" i="75"/>
  <c r="N157" i="75"/>
  <c r="O157" i="75"/>
  <c r="P157" i="75"/>
  <c r="N158" i="75"/>
  <c r="O158" i="75"/>
  <c r="P158" i="75"/>
  <c r="N159" i="75"/>
  <c r="O159" i="75"/>
  <c r="P159" i="75"/>
  <c r="N160" i="75"/>
  <c r="O160" i="75"/>
  <c r="P160" i="75"/>
  <c r="N161" i="75"/>
  <c r="O161" i="75"/>
  <c r="P161" i="75"/>
  <c r="N162" i="75"/>
  <c r="O162" i="75"/>
  <c r="P162" i="75"/>
  <c r="N163" i="75"/>
  <c r="O163" i="75"/>
  <c r="P163" i="75"/>
  <c r="N164" i="75"/>
  <c r="O164" i="75"/>
  <c r="P164" i="75"/>
  <c r="N165" i="75"/>
  <c r="O165" i="75"/>
  <c r="P165" i="75"/>
  <c r="N166" i="75"/>
  <c r="O166" i="75"/>
  <c r="P166" i="75"/>
  <c r="N167" i="75"/>
  <c r="O167" i="75"/>
  <c r="P167" i="75"/>
  <c r="N168" i="75"/>
  <c r="O168" i="75"/>
  <c r="P168" i="75"/>
  <c r="N169" i="75"/>
  <c r="O169" i="75"/>
  <c r="P169" i="75"/>
  <c r="N170" i="75"/>
  <c r="O170" i="75"/>
  <c r="P170" i="75"/>
  <c r="N171" i="75"/>
  <c r="O171" i="75"/>
  <c r="P171" i="75"/>
  <c r="N172" i="75"/>
  <c r="O172" i="75"/>
  <c r="P172" i="75"/>
  <c r="N173" i="75"/>
  <c r="O173" i="75"/>
  <c r="P173" i="75"/>
  <c r="N174" i="75"/>
  <c r="O174" i="75"/>
  <c r="P174" i="75"/>
  <c r="N175" i="75"/>
  <c r="O175" i="75"/>
  <c r="P175" i="75"/>
  <c r="N176" i="75"/>
  <c r="O176" i="75"/>
  <c r="P176" i="75"/>
  <c r="N177" i="75"/>
  <c r="O177" i="75"/>
  <c r="P177" i="75"/>
  <c r="N178" i="75"/>
  <c r="O178" i="75"/>
  <c r="P178" i="75"/>
  <c r="N179" i="75"/>
  <c r="O179" i="75"/>
  <c r="P179" i="75"/>
  <c r="N180" i="75"/>
  <c r="O180" i="75"/>
  <c r="P180" i="75"/>
  <c r="N181" i="75"/>
  <c r="O181" i="75"/>
  <c r="P181" i="75"/>
  <c r="N182" i="75"/>
  <c r="O182" i="75"/>
  <c r="P182" i="75"/>
  <c r="N183" i="75"/>
  <c r="O183" i="75"/>
  <c r="P183" i="75"/>
  <c r="N184" i="75"/>
  <c r="O184" i="75"/>
  <c r="P184" i="75"/>
  <c r="N185" i="75"/>
  <c r="O185" i="75"/>
  <c r="P185" i="75"/>
  <c r="N186" i="75"/>
  <c r="O186" i="75"/>
  <c r="P186" i="75"/>
  <c r="N187" i="75"/>
  <c r="O187" i="75"/>
  <c r="P187" i="75"/>
  <c r="N188" i="75"/>
  <c r="O188" i="75"/>
  <c r="P188" i="75"/>
  <c r="N189" i="75"/>
  <c r="O189" i="75"/>
  <c r="P189" i="75"/>
  <c r="N190" i="75"/>
  <c r="O190" i="75"/>
  <c r="P190" i="75"/>
  <c r="N191" i="75"/>
  <c r="O191" i="75"/>
  <c r="P191" i="75"/>
  <c r="N192" i="75"/>
  <c r="O192" i="75"/>
  <c r="P192" i="75"/>
  <c r="N193" i="75"/>
  <c r="O193" i="75"/>
  <c r="P193" i="75"/>
  <c r="N194" i="75"/>
  <c r="O194" i="75"/>
  <c r="P194" i="75"/>
  <c r="N195" i="75"/>
  <c r="O195" i="75"/>
  <c r="P195" i="75"/>
  <c r="N196" i="75"/>
  <c r="O196" i="75"/>
  <c r="P196" i="75"/>
  <c r="N197" i="75"/>
  <c r="O197" i="75"/>
  <c r="P197" i="75"/>
  <c r="N198" i="75"/>
  <c r="O198" i="75"/>
  <c r="P198" i="75"/>
  <c r="N199" i="75"/>
  <c r="O199" i="75"/>
  <c r="P199" i="75"/>
  <c r="N200" i="75"/>
  <c r="O200" i="75"/>
  <c r="P200" i="75"/>
  <c r="N201" i="75"/>
  <c r="O201" i="75"/>
  <c r="P201" i="75"/>
  <c r="N202" i="75"/>
  <c r="O202" i="75"/>
  <c r="P202" i="75"/>
  <c r="N203" i="75"/>
  <c r="O203" i="75"/>
  <c r="P203" i="75"/>
  <c r="N204" i="75"/>
  <c r="O204" i="75"/>
  <c r="P204" i="75"/>
  <c r="N205" i="75"/>
  <c r="O205" i="75"/>
  <c r="P205" i="75"/>
  <c r="N206" i="75"/>
  <c r="O206" i="75"/>
  <c r="P206" i="75"/>
  <c r="N207" i="75"/>
  <c r="O207" i="75"/>
  <c r="P207" i="75"/>
  <c r="N208" i="75"/>
  <c r="O208" i="75"/>
  <c r="P208" i="75"/>
  <c r="N209" i="75"/>
  <c r="O209" i="75"/>
  <c r="P209" i="75"/>
  <c r="N210" i="75"/>
  <c r="O210" i="75"/>
  <c r="P210" i="75"/>
  <c r="N211" i="75"/>
  <c r="O211" i="75"/>
  <c r="P211" i="75"/>
  <c r="N212" i="75"/>
  <c r="O212" i="75"/>
  <c r="P212" i="75"/>
  <c r="N213" i="75"/>
  <c r="O213" i="75"/>
  <c r="P213" i="75"/>
  <c r="N214" i="75"/>
  <c r="O214" i="75"/>
  <c r="P214" i="75"/>
  <c r="N215" i="75"/>
  <c r="O215" i="75"/>
  <c r="P215" i="75"/>
  <c r="N216" i="75"/>
  <c r="O216" i="75"/>
  <c r="P216" i="75"/>
  <c r="N217" i="75"/>
  <c r="O217" i="75"/>
  <c r="P217" i="75"/>
  <c r="N218" i="75"/>
  <c r="O218" i="75"/>
  <c r="P218" i="75"/>
  <c r="N219" i="75"/>
  <c r="O219" i="75"/>
  <c r="P219" i="75"/>
  <c r="N220" i="75"/>
  <c r="O220" i="75"/>
  <c r="P220" i="75"/>
  <c r="N221" i="75"/>
  <c r="O221" i="75"/>
  <c r="P221" i="75"/>
  <c r="N222" i="75"/>
  <c r="O222" i="75"/>
  <c r="P222" i="75"/>
  <c r="N223" i="75"/>
  <c r="O223" i="75"/>
  <c r="P223" i="75"/>
  <c r="N224" i="75"/>
  <c r="O224" i="75"/>
  <c r="P224" i="75"/>
  <c r="N225" i="75"/>
  <c r="O225" i="75"/>
  <c r="P225" i="75"/>
  <c r="N226" i="75"/>
  <c r="O226" i="75"/>
  <c r="P226" i="75"/>
  <c r="N227" i="75"/>
  <c r="O227" i="75"/>
  <c r="P227" i="75"/>
  <c r="N228" i="75"/>
  <c r="O228" i="75"/>
  <c r="P228" i="75"/>
  <c r="N229" i="75"/>
  <c r="O229" i="75"/>
  <c r="P229" i="75"/>
  <c r="N230" i="75"/>
  <c r="O230" i="75"/>
  <c r="P230" i="75"/>
  <c r="N231" i="75"/>
  <c r="O231" i="75"/>
  <c r="P231" i="75"/>
  <c r="N232" i="75"/>
  <c r="O232" i="75"/>
  <c r="P232" i="75"/>
  <c r="N233" i="75"/>
  <c r="O233" i="75"/>
  <c r="P233" i="75"/>
  <c r="N234" i="75"/>
  <c r="O234" i="75"/>
  <c r="P234" i="75"/>
  <c r="N235" i="75"/>
  <c r="O235" i="75"/>
  <c r="P235" i="75"/>
  <c r="N236" i="75"/>
  <c r="O236" i="75"/>
  <c r="P236" i="75"/>
  <c r="N237" i="75"/>
  <c r="O237" i="75"/>
  <c r="P237" i="75"/>
  <c r="N238" i="75"/>
  <c r="O238" i="75"/>
  <c r="P238" i="75"/>
  <c r="N239" i="75"/>
  <c r="O239" i="75"/>
  <c r="P239" i="75"/>
  <c r="N240" i="75"/>
  <c r="O240" i="75"/>
  <c r="P240" i="75"/>
  <c r="N241" i="75"/>
  <c r="O241" i="75"/>
  <c r="P241" i="75"/>
  <c r="N242" i="75"/>
  <c r="O242" i="75"/>
  <c r="P242" i="75"/>
  <c r="N243" i="75"/>
  <c r="O243" i="75"/>
  <c r="P243" i="75"/>
  <c r="N244" i="75"/>
  <c r="O244" i="75"/>
  <c r="P244" i="75"/>
  <c r="N245" i="75"/>
  <c r="O245" i="75"/>
  <c r="P245" i="75"/>
  <c r="N246" i="75"/>
  <c r="O246" i="75"/>
  <c r="P246" i="75"/>
  <c r="N247" i="75"/>
  <c r="O247" i="75"/>
  <c r="P247" i="75"/>
  <c r="N248" i="75"/>
  <c r="O248" i="75"/>
  <c r="P248" i="75"/>
  <c r="N249" i="75"/>
  <c r="O249" i="75"/>
  <c r="P249" i="75"/>
  <c r="N250" i="75"/>
  <c r="O250" i="75"/>
  <c r="P250" i="75"/>
  <c r="N251" i="75"/>
  <c r="O251" i="75"/>
  <c r="P251" i="75"/>
  <c r="N252" i="75"/>
  <c r="O252" i="75"/>
  <c r="P252" i="75"/>
  <c r="N253" i="75"/>
  <c r="O253" i="75"/>
  <c r="P253" i="75"/>
  <c r="N254" i="75"/>
  <c r="O254" i="75"/>
  <c r="P254" i="75"/>
  <c r="N255" i="75"/>
  <c r="O255" i="75"/>
  <c r="P255" i="75"/>
  <c r="N256" i="75"/>
  <c r="O256" i="75"/>
  <c r="P256" i="75"/>
  <c r="N257" i="75"/>
  <c r="O257" i="75"/>
  <c r="P257" i="75"/>
  <c r="N258" i="75"/>
  <c r="O258" i="75"/>
  <c r="P258" i="75"/>
  <c r="N259" i="75"/>
  <c r="O259" i="75"/>
  <c r="P259" i="75"/>
  <c r="N260" i="75"/>
  <c r="O260" i="75"/>
  <c r="P260" i="75"/>
  <c r="N261" i="75"/>
  <c r="O261" i="75"/>
  <c r="P261" i="75"/>
  <c r="N262" i="75"/>
  <c r="O262" i="75"/>
  <c r="P262" i="75"/>
  <c r="N263" i="75"/>
  <c r="O263" i="75"/>
  <c r="P263" i="75"/>
  <c r="N264" i="75"/>
  <c r="O264" i="75"/>
  <c r="P264" i="75"/>
  <c r="N265" i="75"/>
  <c r="O265" i="75"/>
  <c r="P265" i="75"/>
  <c r="N266" i="75"/>
  <c r="O266" i="75"/>
  <c r="P266" i="75"/>
  <c r="N267" i="75"/>
  <c r="O267" i="75"/>
  <c r="P267" i="75"/>
  <c r="N268" i="75"/>
  <c r="O268" i="75"/>
  <c r="P268" i="75"/>
  <c r="N269" i="75"/>
  <c r="O269" i="75"/>
  <c r="P269" i="75"/>
  <c r="N270" i="75"/>
  <c r="O270" i="75"/>
  <c r="P270" i="75"/>
  <c r="N271" i="75"/>
  <c r="O271" i="75"/>
  <c r="P271" i="75"/>
  <c r="N272" i="75"/>
  <c r="O272" i="75"/>
  <c r="P272" i="75"/>
  <c r="N273" i="75"/>
  <c r="O273" i="75"/>
  <c r="P273" i="75"/>
  <c r="N274" i="75"/>
  <c r="O274" i="75"/>
  <c r="P274" i="75"/>
  <c r="N275" i="75"/>
  <c r="O275" i="75"/>
  <c r="P275" i="75"/>
  <c r="N276" i="75"/>
  <c r="O276" i="75"/>
  <c r="P276" i="75"/>
  <c r="N277" i="75"/>
  <c r="O277" i="75"/>
  <c r="P277" i="75"/>
  <c r="N278" i="75"/>
  <c r="O278" i="75"/>
  <c r="P278" i="75"/>
  <c r="N279" i="75"/>
  <c r="O279" i="75"/>
  <c r="P279" i="75"/>
  <c r="N280" i="75"/>
  <c r="O280" i="75"/>
  <c r="P280" i="75"/>
  <c r="N281" i="75"/>
  <c r="O281" i="75"/>
  <c r="P281" i="75"/>
  <c r="N282" i="75"/>
  <c r="O282" i="75"/>
  <c r="P282" i="75"/>
  <c r="N283" i="75"/>
  <c r="O283" i="75"/>
  <c r="P283" i="75"/>
  <c r="N284" i="75"/>
  <c r="O284" i="75"/>
  <c r="P284" i="75"/>
  <c r="N285" i="75"/>
  <c r="O285" i="75"/>
  <c r="P285" i="75"/>
  <c r="N286" i="75"/>
  <c r="O286" i="75"/>
  <c r="P286" i="75"/>
  <c r="N287" i="75"/>
  <c r="O287" i="75"/>
  <c r="P287" i="75"/>
  <c r="N288" i="75"/>
  <c r="O288" i="75"/>
  <c r="P288" i="75"/>
  <c r="N289" i="75"/>
  <c r="O289" i="75"/>
  <c r="P289" i="75"/>
  <c r="N290" i="75"/>
  <c r="O290" i="75"/>
  <c r="P290" i="75"/>
  <c r="N291" i="75"/>
  <c r="O291" i="75"/>
  <c r="P291" i="75"/>
  <c r="N292" i="75"/>
  <c r="O292" i="75"/>
  <c r="P292" i="75"/>
  <c r="N293" i="75"/>
  <c r="O293" i="75"/>
  <c r="P293" i="75"/>
  <c r="N294" i="75"/>
  <c r="O294" i="75"/>
  <c r="P294" i="75"/>
  <c r="N295" i="75"/>
  <c r="O295" i="75"/>
  <c r="P295" i="75"/>
  <c r="N296" i="75"/>
  <c r="O296" i="75"/>
  <c r="P296" i="75"/>
  <c r="N297" i="75"/>
  <c r="O297" i="75"/>
  <c r="P297" i="75"/>
  <c r="N298" i="75"/>
  <c r="O298" i="75"/>
  <c r="P298" i="75"/>
  <c r="N299" i="75"/>
  <c r="O299" i="75"/>
  <c r="P299" i="75"/>
  <c r="N300" i="75"/>
  <c r="O300" i="75"/>
  <c r="P300" i="75"/>
  <c r="N301" i="75"/>
  <c r="O301" i="75"/>
  <c r="P301" i="75"/>
  <c r="N302" i="75"/>
  <c r="O302" i="75"/>
  <c r="P302" i="75"/>
  <c r="N303" i="75"/>
  <c r="O303" i="75"/>
  <c r="P303" i="75"/>
  <c r="N304" i="75"/>
  <c r="O304" i="75"/>
  <c r="P304" i="75"/>
  <c r="N305" i="75"/>
  <c r="O305" i="75"/>
  <c r="P305" i="75"/>
  <c r="N306" i="75"/>
  <c r="O306" i="75"/>
  <c r="P306" i="75"/>
  <c r="N307" i="75"/>
  <c r="O307" i="75"/>
  <c r="P307" i="75"/>
  <c r="N308" i="75"/>
  <c r="O308" i="75"/>
  <c r="P308" i="75"/>
  <c r="N309" i="75"/>
  <c r="O309" i="75"/>
  <c r="P309" i="75"/>
  <c r="N310" i="75"/>
  <c r="O310" i="75"/>
  <c r="P310" i="75"/>
  <c r="N311" i="75"/>
  <c r="O311" i="75"/>
  <c r="P311" i="75"/>
  <c r="N312" i="75"/>
  <c r="O312" i="75"/>
  <c r="P312" i="75"/>
  <c r="N313" i="75"/>
  <c r="O313" i="75"/>
  <c r="P313" i="75"/>
  <c r="N314" i="75"/>
  <c r="O314" i="75"/>
  <c r="P314" i="75"/>
  <c r="N315" i="75"/>
  <c r="O315" i="75"/>
  <c r="P315" i="75"/>
  <c r="N316" i="75"/>
  <c r="O316" i="75"/>
  <c r="P316" i="75"/>
  <c r="N317" i="75"/>
  <c r="O317" i="75"/>
  <c r="P317" i="75"/>
  <c r="N318" i="75"/>
  <c r="O318" i="75"/>
  <c r="P318" i="75"/>
  <c r="N319" i="75"/>
  <c r="O319" i="75"/>
  <c r="P319" i="75"/>
  <c r="N320" i="75"/>
  <c r="O320" i="75"/>
  <c r="P320" i="75"/>
  <c r="N321" i="75"/>
  <c r="O321" i="75"/>
  <c r="P321" i="75"/>
  <c r="N322" i="75"/>
  <c r="O322" i="75"/>
  <c r="P322" i="75"/>
  <c r="N323" i="75"/>
  <c r="O323" i="75"/>
  <c r="P323" i="75"/>
  <c r="N324" i="75"/>
  <c r="O324" i="75"/>
  <c r="P324" i="75"/>
  <c r="N325" i="75"/>
  <c r="O325" i="75"/>
  <c r="P325" i="75"/>
  <c r="N326" i="75"/>
  <c r="O326" i="75"/>
  <c r="P326" i="75"/>
  <c r="N327" i="75"/>
  <c r="O327" i="75"/>
  <c r="P327" i="75"/>
  <c r="N328" i="75"/>
  <c r="O328" i="75"/>
  <c r="P328" i="75"/>
  <c r="N329" i="75"/>
  <c r="O329" i="75"/>
  <c r="P329" i="75"/>
  <c r="N330" i="75"/>
  <c r="O330" i="75"/>
  <c r="P330" i="75"/>
  <c r="N331" i="75"/>
  <c r="O331" i="75"/>
  <c r="P331" i="75"/>
  <c r="N332" i="75"/>
  <c r="O332" i="75"/>
  <c r="P332" i="75"/>
  <c r="N333" i="75"/>
  <c r="O333" i="75"/>
  <c r="P333" i="75"/>
  <c r="N334" i="75"/>
  <c r="O334" i="75"/>
  <c r="P334" i="75"/>
  <c r="N335" i="75"/>
  <c r="O335" i="75"/>
  <c r="P335" i="75"/>
  <c r="N336" i="75"/>
  <c r="O336" i="75"/>
  <c r="P336" i="75"/>
  <c r="N337" i="75"/>
  <c r="O337" i="75"/>
  <c r="P337" i="75"/>
  <c r="N338" i="75"/>
  <c r="O338" i="75"/>
  <c r="P338" i="75"/>
  <c r="N339" i="75"/>
  <c r="O339" i="75"/>
  <c r="P339" i="75"/>
  <c r="N340" i="75"/>
  <c r="O340" i="75"/>
  <c r="P340" i="75"/>
  <c r="N341" i="75"/>
  <c r="O341" i="75"/>
  <c r="P341" i="75"/>
  <c r="N342" i="75"/>
  <c r="O342" i="75"/>
  <c r="P342" i="75"/>
  <c r="N343" i="75"/>
  <c r="O343" i="75"/>
  <c r="P343" i="75"/>
  <c r="N344" i="75"/>
  <c r="O344" i="75"/>
  <c r="P344" i="75"/>
  <c r="N345" i="75"/>
  <c r="O345" i="75"/>
  <c r="P345" i="75"/>
  <c r="N346" i="75"/>
  <c r="O346" i="75"/>
  <c r="P346" i="75"/>
  <c r="N347" i="75"/>
  <c r="O347" i="75"/>
  <c r="P347" i="75"/>
  <c r="N348" i="75"/>
  <c r="O348" i="75"/>
  <c r="P348" i="75"/>
  <c r="N349" i="75"/>
  <c r="O349" i="75"/>
  <c r="P349" i="75"/>
  <c r="N350" i="75"/>
  <c r="O350" i="75"/>
  <c r="P350" i="75"/>
  <c r="N351" i="75"/>
  <c r="O351" i="75"/>
  <c r="P351" i="75"/>
  <c r="N352" i="75"/>
  <c r="O352" i="75"/>
  <c r="P352" i="75"/>
  <c r="N353" i="75"/>
  <c r="O353" i="75"/>
  <c r="P353" i="75"/>
  <c r="N354" i="75"/>
  <c r="O354" i="75"/>
  <c r="P354" i="75"/>
  <c r="N355" i="75"/>
  <c r="O355" i="75"/>
  <c r="P355" i="75"/>
  <c r="N356" i="75"/>
  <c r="O356" i="75"/>
  <c r="P356" i="75"/>
  <c r="N357" i="75"/>
  <c r="O357" i="75"/>
  <c r="P357" i="75"/>
  <c r="N358" i="75"/>
  <c r="O358" i="75"/>
  <c r="P358" i="75"/>
  <c r="N359" i="75"/>
  <c r="O359" i="75"/>
  <c r="P359" i="75"/>
  <c r="N360" i="75"/>
  <c r="O360" i="75"/>
  <c r="P360" i="75"/>
  <c r="N361" i="75"/>
  <c r="O361" i="75"/>
  <c r="P361" i="75"/>
  <c r="N362" i="75"/>
  <c r="O362" i="75"/>
  <c r="P362" i="75"/>
  <c r="N363" i="75"/>
  <c r="O363" i="75"/>
  <c r="P363" i="75"/>
  <c r="N364" i="75"/>
  <c r="O364" i="75"/>
  <c r="P364" i="75"/>
  <c r="N365" i="75"/>
  <c r="O365" i="75"/>
  <c r="P365" i="75"/>
  <c r="N366" i="75"/>
  <c r="O366" i="75"/>
  <c r="P366" i="75"/>
  <c r="N367" i="75"/>
  <c r="O367" i="75"/>
  <c r="P367" i="75"/>
  <c r="N368" i="75"/>
  <c r="O368" i="75"/>
  <c r="P368" i="75"/>
  <c r="N369" i="75"/>
  <c r="O369" i="75"/>
  <c r="P369" i="75"/>
  <c r="N370" i="75"/>
  <c r="O370" i="75"/>
  <c r="P370" i="75"/>
  <c r="N371" i="75"/>
  <c r="O371" i="75"/>
  <c r="P371" i="75"/>
  <c r="N372" i="75"/>
  <c r="O372" i="75"/>
  <c r="P372" i="75"/>
  <c r="N373" i="75"/>
  <c r="O373" i="75"/>
  <c r="P373" i="75"/>
  <c r="N374" i="75"/>
  <c r="O374" i="75"/>
  <c r="P374" i="75"/>
  <c r="N375" i="75"/>
  <c r="O375" i="75"/>
  <c r="P375" i="75"/>
  <c r="N376" i="75"/>
  <c r="O376" i="75"/>
  <c r="P376" i="75"/>
  <c r="N377" i="75"/>
  <c r="O377" i="75"/>
  <c r="P377" i="75"/>
  <c r="N378" i="75"/>
  <c r="O378" i="75"/>
  <c r="P378" i="75"/>
  <c r="N379" i="75"/>
  <c r="O379" i="75"/>
  <c r="P379" i="75"/>
  <c r="N380" i="75"/>
  <c r="O380" i="75"/>
  <c r="P380" i="75"/>
  <c r="N381" i="75"/>
  <c r="O381" i="75"/>
  <c r="P381" i="75"/>
  <c r="N382" i="75"/>
  <c r="O382" i="75"/>
  <c r="P382" i="75"/>
  <c r="N383" i="75"/>
  <c r="O383" i="75"/>
  <c r="P383" i="75"/>
  <c r="N384" i="75"/>
  <c r="O384" i="75"/>
  <c r="P384" i="75"/>
  <c r="N385" i="75"/>
  <c r="O385" i="75"/>
  <c r="P385" i="75"/>
  <c r="N386" i="75"/>
  <c r="O386" i="75"/>
  <c r="P386" i="75"/>
  <c r="N387" i="75"/>
  <c r="O387" i="75"/>
  <c r="P387" i="75"/>
  <c r="N388" i="75"/>
  <c r="O388" i="75"/>
  <c r="P388" i="75"/>
  <c r="N389" i="75"/>
  <c r="O389" i="75"/>
  <c r="P389" i="75"/>
  <c r="N390" i="75"/>
  <c r="O390" i="75"/>
  <c r="P390" i="75"/>
  <c r="N391" i="75"/>
  <c r="O391" i="75"/>
  <c r="P391" i="75"/>
  <c r="N392" i="75"/>
  <c r="O392" i="75"/>
  <c r="P392" i="75"/>
  <c r="N393" i="75"/>
  <c r="O393" i="75"/>
  <c r="P393" i="75"/>
  <c r="N394" i="75"/>
  <c r="O394" i="75"/>
  <c r="P394" i="75"/>
  <c r="N395" i="75"/>
  <c r="O395" i="75"/>
  <c r="P395" i="75"/>
  <c r="N396" i="75"/>
  <c r="O396" i="75"/>
  <c r="P396" i="75"/>
  <c r="N397" i="75"/>
  <c r="O397" i="75"/>
  <c r="P397" i="75"/>
  <c r="N398" i="75"/>
  <c r="O398" i="75"/>
  <c r="P398" i="75"/>
  <c r="N399" i="75"/>
  <c r="O399" i="75"/>
  <c r="P399" i="75"/>
  <c r="N400" i="75"/>
  <c r="O400" i="75"/>
  <c r="P400" i="75"/>
  <c r="N401" i="75"/>
  <c r="O401" i="75"/>
  <c r="P401" i="75"/>
  <c r="N402" i="75"/>
  <c r="O402" i="75"/>
  <c r="P402" i="75"/>
  <c r="N403" i="75"/>
  <c r="O403" i="75"/>
  <c r="P403" i="75"/>
  <c r="N404" i="75"/>
  <c r="O404" i="75"/>
  <c r="P404" i="75"/>
  <c r="N405" i="75"/>
  <c r="O405" i="75"/>
  <c r="P405" i="75"/>
  <c r="N406" i="75"/>
  <c r="O406" i="75"/>
  <c r="P406" i="75"/>
  <c r="N407" i="75"/>
  <c r="O407" i="75"/>
  <c r="P407" i="75"/>
  <c r="N408" i="75"/>
  <c r="O408" i="75"/>
  <c r="P408" i="75"/>
  <c r="N409" i="75"/>
  <c r="O409" i="75"/>
  <c r="P409" i="75"/>
  <c r="N410" i="75"/>
  <c r="O410" i="75"/>
  <c r="P410" i="75"/>
  <c r="N411" i="75"/>
  <c r="O411" i="75"/>
  <c r="P411" i="75"/>
  <c r="N412" i="75"/>
  <c r="O412" i="75"/>
  <c r="P412" i="75"/>
  <c r="N413" i="75"/>
  <c r="O413" i="75"/>
  <c r="P413" i="75"/>
  <c r="N414" i="75"/>
  <c r="O414" i="75"/>
  <c r="P414" i="75"/>
  <c r="N415" i="75"/>
  <c r="O415" i="75"/>
  <c r="P415" i="75"/>
  <c r="N416" i="75"/>
  <c r="O416" i="75"/>
  <c r="P416" i="75"/>
  <c r="N417" i="75"/>
  <c r="O417" i="75"/>
  <c r="P417" i="75"/>
  <c r="N418" i="75"/>
  <c r="O418" i="75"/>
  <c r="P418" i="75"/>
  <c r="N419" i="75"/>
  <c r="O419" i="75"/>
  <c r="P419" i="75"/>
  <c r="N420" i="75"/>
  <c r="O420" i="75"/>
  <c r="P420" i="75"/>
  <c r="N421" i="75"/>
  <c r="O421" i="75"/>
  <c r="P421" i="75"/>
  <c r="N422" i="75"/>
  <c r="O422" i="75"/>
  <c r="P422" i="75"/>
  <c r="N423" i="75"/>
  <c r="O423" i="75"/>
  <c r="P423" i="75"/>
  <c r="N424" i="75"/>
  <c r="O424" i="75"/>
  <c r="P424" i="75"/>
  <c r="N425" i="75"/>
  <c r="O425" i="75"/>
  <c r="P425" i="75"/>
  <c r="N426" i="75"/>
  <c r="O426" i="75"/>
  <c r="P426" i="75"/>
  <c r="N427" i="75"/>
  <c r="O427" i="75"/>
  <c r="P427" i="75"/>
  <c r="N428" i="75"/>
  <c r="O428" i="75"/>
  <c r="P428" i="75"/>
  <c r="N429" i="75"/>
  <c r="O429" i="75"/>
  <c r="P429" i="75"/>
  <c r="N430" i="75"/>
  <c r="O430" i="75"/>
  <c r="P430" i="75"/>
  <c r="N431" i="75"/>
  <c r="O431" i="75"/>
  <c r="P431" i="75"/>
  <c r="N432" i="75"/>
  <c r="O432" i="75"/>
  <c r="P432" i="75"/>
  <c r="N433" i="75"/>
  <c r="O433" i="75"/>
  <c r="P433" i="75"/>
  <c r="N434" i="75"/>
  <c r="O434" i="75"/>
  <c r="P434" i="75"/>
  <c r="N435" i="75"/>
  <c r="O435" i="75"/>
  <c r="P435" i="75"/>
  <c r="N436" i="75"/>
  <c r="O436" i="75"/>
  <c r="P436" i="75"/>
  <c r="N437" i="75"/>
  <c r="O437" i="75"/>
  <c r="P437" i="75"/>
  <c r="N438" i="75"/>
  <c r="O438" i="75"/>
  <c r="P438" i="75"/>
  <c r="N439" i="75"/>
  <c r="O439" i="75"/>
  <c r="P439" i="75"/>
  <c r="N440" i="75"/>
  <c r="O440" i="75"/>
  <c r="P440" i="75"/>
  <c r="N441" i="75"/>
  <c r="O441" i="75"/>
  <c r="P441" i="75"/>
  <c r="N442" i="75"/>
  <c r="O442" i="75"/>
  <c r="P442" i="75"/>
  <c r="N443" i="75"/>
  <c r="O443" i="75"/>
  <c r="P443" i="75"/>
  <c r="N444" i="75"/>
  <c r="O444" i="75"/>
  <c r="P444" i="75"/>
  <c r="N445" i="75"/>
  <c r="O445" i="75"/>
  <c r="P445" i="75"/>
  <c r="N446" i="75"/>
  <c r="O446" i="75"/>
  <c r="P446" i="75"/>
  <c r="N447" i="75"/>
  <c r="O447" i="75"/>
  <c r="P447" i="75"/>
  <c r="N448" i="75"/>
  <c r="O448" i="75"/>
  <c r="P448" i="75"/>
  <c r="N449" i="75"/>
  <c r="O449" i="75"/>
  <c r="P449" i="75"/>
  <c r="N450" i="75"/>
  <c r="O450" i="75"/>
  <c r="P450" i="75"/>
  <c r="N451" i="75"/>
  <c r="O451" i="75"/>
  <c r="P451" i="75"/>
  <c r="N452" i="75"/>
  <c r="O452" i="75"/>
  <c r="P452" i="75"/>
  <c r="N453" i="75"/>
  <c r="O453" i="75"/>
  <c r="P453" i="75"/>
  <c r="N454" i="75"/>
  <c r="O454" i="75"/>
  <c r="P454" i="75"/>
  <c r="N455" i="75"/>
  <c r="O455" i="75"/>
  <c r="P455" i="75"/>
  <c r="N456" i="75"/>
  <c r="O456" i="75"/>
  <c r="P456" i="75"/>
  <c r="N457" i="75"/>
  <c r="O457" i="75"/>
  <c r="P457" i="75"/>
  <c r="N458" i="75"/>
  <c r="O458" i="75"/>
  <c r="P458" i="75"/>
  <c r="N459" i="75"/>
  <c r="O459" i="75"/>
  <c r="P459" i="75"/>
  <c r="N460" i="75"/>
  <c r="O460" i="75"/>
  <c r="P460" i="75"/>
  <c r="N461" i="75"/>
  <c r="O461" i="75"/>
  <c r="P461" i="75"/>
  <c r="N462" i="75"/>
  <c r="O462" i="75"/>
  <c r="P462" i="75"/>
  <c r="N463" i="75"/>
  <c r="O463" i="75"/>
  <c r="P463" i="75"/>
  <c r="N464" i="75"/>
  <c r="O464" i="75"/>
  <c r="P464" i="75"/>
  <c r="N465" i="75"/>
  <c r="O465" i="75"/>
  <c r="P465" i="75"/>
  <c r="N466" i="75"/>
  <c r="O466" i="75"/>
  <c r="P466" i="75"/>
  <c r="N467" i="75"/>
  <c r="O467" i="75"/>
  <c r="P467" i="75"/>
  <c r="N468" i="75"/>
  <c r="O468" i="75"/>
  <c r="P468" i="75"/>
  <c r="N469" i="75"/>
  <c r="O469" i="75"/>
  <c r="P469" i="75"/>
  <c r="N470" i="75"/>
  <c r="O470" i="75"/>
  <c r="P470" i="75"/>
  <c r="N471" i="75"/>
  <c r="O471" i="75"/>
  <c r="P471" i="75"/>
  <c r="N472" i="75"/>
  <c r="O472" i="75"/>
  <c r="P472" i="75"/>
  <c r="N473" i="75"/>
  <c r="O473" i="75"/>
  <c r="P473" i="75"/>
  <c r="N474" i="75"/>
  <c r="O474" i="75"/>
  <c r="P474" i="75"/>
  <c r="N475" i="75"/>
  <c r="O475" i="75"/>
  <c r="P475" i="75"/>
  <c r="N476" i="75"/>
  <c r="O476" i="75"/>
  <c r="P476" i="75"/>
  <c r="N477" i="75"/>
  <c r="O477" i="75"/>
  <c r="P477" i="75"/>
  <c r="N478" i="75"/>
  <c r="O478" i="75"/>
  <c r="P478" i="75"/>
  <c r="N479" i="75"/>
  <c r="O479" i="75"/>
  <c r="P479" i="75"/>
  <c r="N480" i="75"/>
  <c r="O480" i="75"/>
  <c r="P480" i="75"/>
  <c r="N481" i="75"/>
  <c r="O481" i="75"/>
  <c r="P481" i="75"/>
  <c r="N482" i="75"/>
  <c r="O482" i="75"/>
  <c r="P482" i="75"/>
  <c r="N483" i="75"/>
  <c r="O483" i="75"/>
  <c r="P483" i="75"/>
  <c r="N484" i="75"/>
  <c r="O484" i="75"/>
  <c r="P484" i="75"/>
  <c r="N485" i="75"/>
  <c r="O485" i="75"/>
  <c r="P485" i="75"/>
  <c r="N486" i="75"/>
  <c r="O486" i="75"/>
  <c r="P486" i="75"/>
  <c r="N487" i="75"/>
  <c r="O487" i="75"/>
  <c r="P487" i="75"/>
  <c r="N488" i="75"/>
  <c r="O488" i="75"/>
  <c r="P488" i="75"/>
  <c r="N489" i="75"/>
  <c r="O489" i="75"/>
  <c r="P489" i="75"/>
  <c r="N490" i="75"/>
  <c r="O490" i="75"/>
  <c r="P490" i="75"/>
  <c r="N491" i="75"/>
  <c r="O491" i="75"/>
  <c r="P491" i="75"/>
  <c r="N492" i="75"/>
  <c r="O492" i="75"/>
  <c r="P492" i="75"/>
  <c r="N493" i="75"/>
  <c r="O493" i="75"/>
  <c r="P493" i="75"/>
  <c r="N494" i="75"/>
  <c r="O494" i="75"/>
  <c r="P494" i="75"/>
  <c r="N495" i="75"/>
  <c r="O495" i="75"/>
  <c r="P495" i="75"/>
  <c r="N496" i="75"/>
  <c r="O496" i="75"/>
  <c r="P496" i="75"/>
  <c r="N497" i="75"/>
  <c r="O497" i="75"/>
  <c r="P497" i="75"/>
  <c r="N498" i="75"/>
  <c r="O498" i="75"/>
  <c r="P498" i="75"/>
  <c r="N499" i="75"/>
  <c r="O499" i="75"/>
  <c r="P499" i="75"/>
  <c r="N500" i="75"/>
  <c r="O500" i="75"/>
  <c r="P500" i="75"/>
  <c r="N501" i="75"/>
  <c r="O501" i="75"/>
  <c r="P501" i="75"/>
  <c r="N502" i="75"/>
  <c r="O502" i="75"/>
  <c r="P502" i="75"/>
  <c r="N503" i="75"/>
  <c r="O503" i="75"/>
  <c r="P503" i="75"/>
  <c r="N504" i="75"/>
  <c r="O504" i="75"/>
  <c r="P504" i="75"/>
  <c r="N505" i="75"/>
  <c r="O505" i="75"/>
  <c r="P505" i="75"/>
  <c r="N506" i="75"/>
  <c r="O506" i="75"/>
  <c r="P506" i="75"/>
  <c r="N507" i="75"/>
  <c r="O507" i="75"/>
  <c r="P507" i="75"/>
  <c r="B4" i="93" l="1"/>
  <c r="C12" i="93"/>
  <c r="C11" i="93"/>
  <c r="K45" i="93"/>
  <c r="J45" i="93"/>
  <c r="H45" i="93"/>
  <c r="I44" i="93"/>
  <c r="I43" i="93"/>
  <c r="I42" i="93"/>
  <c r="I41" i="93"/>
  <c r="I40" i="93"/>
  <c r="I39" i="93"/>
  <c r="I38" i="93"/>
  <c r="I37" i="93"/>
  <c r="I36" i="93"/>
  <c r="I35" i="93"/>
  <c r="I34" i="93"/>
  <c r="I33" i="93"/>
  <c r="I32" i="93"/>
  <c r="I31" i="93"/>
  <c r="I30" i="93"/>
  <c r="I29" i="93"/>
  <c r="I28" i="93"/>
  <c r="I27" i="93"/>
  <c r="I26" i="93"/>
  <c r="I25" i="93"/>
  <c r="I24" i="93"/>
  <c r="I23" i="93"/>
  <c r="I22" i="93"/>
  <c r="I21" i="93"/>
  <c r="P508" i="92" l="1"/>
  <c r="O508" i="92"/>
  <c r="N508" i="92"/>
  <c r="P507" i="92"/>
  <c r="O507" i="92"/>
  <c r="N507" i="92"/>
  <c r="P506" i="92"/>
  <c r="O506" i="92"/>
  <c r="N506" i="92"/>
  <c r="P505" i="92"/>
  <c r="O505" i="92"/>
  <c r="N505" i="92"/>
  <c r="P504" i="92"/>
  <c r="O504" i="92"/>
  <c r="N504" i="92"/>
  <c r="P503" i="92"/>
  <c r="O503" i="92"/>
  <c r="N503" i="92"/>
  <c r="P502" i="92"/>
  <c r="O502" i="92"/>
  <c r="N502" i="92"/>
  <c r="P501" i="92"/>
  <c r="O501" i="92"/>
  <c r="N501" i="92"/>
  <c r="P500" i="92"/>
  <c r="O500" i="92"/>
  <c r="N500" i="92"/>
  <c r="P499" i="92"/>
  <c r="O499" i="92"/>
  <c r="N499" i="92"/>
  <c r="P498" i="92"/>
  <c r="O498" i="92"/>
  <c r="N498" i="92"/>
  <c r="P497" i="92"/>
  <c r="O497" i="92"/>
  <c r="N497" i="92"/>
  <c r="P496" i="92"/>
  <c r="O496" i="92"/>
  <c r="N496" i="92"/>
  <c r="P495" i="92"/>
  <c r="O495" i="92"/>
  <c r="N495" i="92"/>
  <c r="P494" i="92"/>
  <c r="O494" i="92"/>
  <c r="N494" i="92"/>
  <c r="P493" i="92"/>
  <c r="O493" i="92"/>
  <c r="N493" i="92"/>
  <c r="P492" i="92"/>
  <c r="O492" i="92"/>
  <c r="N492" i="92"/>
  <c r="P491" i="92"/>
  <c r="O491" i="92"/>
  <c r="N491" i="92"/>
  <c r="P490" i="92"/>
  <c r="O490" i="92"/>
  <c r="N490" i="92"/>
  <c r="P489" i="92"/>
  <c r="O489" i="92"/>
  <c r="N489" i="92"/>
  <c r="P488" i="92"/>
  <c r="O488" i="92"/>
  <c r="N488" i="92"/>
  <c r="P487" i="92"/>
  <c r="O487" i="92"/>
  <c r="N487" i="92"/>
  <c r="P486" i="92"/>
  <c r="O486" i="92"/>
  <c r="N486" i="92"/>
  <c r="P485" i="92"/>
  <c r="O485" i="92"/>
  <c r="N485" i="92"/>
  <c r="P484" i="92"/>
  <c r="O484" i="92"/>
  <c r="N484" i="92"/>
  <c r="P483" i="92"/>
  <c r="O483" i="92"/>
  <c r="N483" i="92"/>
  <c r="P482" i="92"/>
  <c r="O482" i="92"/>
  <c r="N482" i="92"/>
  <c r="P481" i="92"/>
  <c r="O481" i="92"/>
  <c r="N481" i="92"/>
  <c r="P480" i="92"/>
  <c r="O480" i="92"/>
  <c r="N480" i="92"/>
  <c r="P479" i="92"/>
  <c r="O479" i="92"/>
  <c r="N479" i="92"/>
  <c r="P478" i="92"/>
  <c r="O478" i="92"/>
  <c r="N478" i="92"/>
  <c r="P477" i="92"/>
  <c r="O477" i="92"/>
  <c r="N477" i="92"/>
  <c r="P476" i="92"/>
  <c r="O476" i="92"/>
  <c r="N476" i="92"/>
  <c r="P475" i="92"/>
  <c r="O475" i="92"/>
  <c r="N475" i="92"/>
  <c r="P474" i="92"/>
  <c r="O474" i="92"/>
  <c r="N474" i="92"/>
  <c r="P473" i="92"/>
  <c r="O473" i="92"/>
  <c r="N473" i="92"/>
  <c r="P472" i="92"/>
  <c r="O472" i="92"/>
  <c r="N472" i="92"/>
  <c r="P471" i="92"/>
  <c r="O471" i="92"/>
  <c r="N471" i="92"/>
  <c r="P470" i="92"/>
  <c r="O470" i="92"/>
  <c r="N470" i="92"/>
  <c r="P469" i="92"/>
  <c r="O469" i="92"/>
  <c r="N469" i="92"/>
  <c r="P468" i="92"/>
  <c r="O468" i="92"/>
  <c r="N468" i="92"/>
  <c r="P467" i="92"/>
  <c r="O467" i="92"/>
  <c r="N467" i="92"/>
  <c r="P466" i="92"/>
  <c r="O466" i="92"/>
  <c r="N466" i="92"/>
  <c r="P465" i="92"/>
  <c r="O465" i="92"/>
  <c r="N465" i="92"/>
  <c r="P464" i="92"/>
  <c r="O464" i="92"/>
  <c r="N464" i="92"/>
  <c r="P463" i="92"/>
  <c r="O463" i="92"/>
  <c r="N463" i="92"/>
  <c r="P462" i="92"/>
  <c r="O462" i="92"/>
  <c r="N462" i="92"/>
  <c r="P461" i="92"/>
  <c r="O461" i="92"/>
  <c r="N461" i="92"/>
  <c r="P460" i="92"/>
  <c r="O460" i="92"/>
  <c r="N460" i="92"/>
  <c r="P459" i="92"/>
  <c r="O459" i="92"/>
  <c r="N459" i="92"/>
  <c r="P458" i="92"/>
  <c r="O458" i="92"/>
  <c r="N458" i="92"/>
  <c r="P457" i="92"/>
  <c r="O457" i="92"/>
  <c r="N457" i="92"/>
  <c r="P456" i="92"/>
  <c r="O456" i="92"/>
  <c r="N456" i="92"/>
  <c r="P455" i="92"/>
  <c r="O455" i="92"/>
  <c r="N455" i="92"/>
  <c r="P454" i="92"/>
  <c r="O454" i="92"/>
  <c r="N454" i="92"/>
  <c r="P453" i="92"/>
  <c r="O453" i="92"/>
  <c r="N453" i="92"/>
  <c r="P452" i="92"/>
  <c r="O452" i="92"/>
  <c r="N452" i="92"/>
  <c r="P451" i="92"/>
  <c r="O451" i="92"/>
  <c r="N451" i="92"/>
  <c r="P450" i="92"/>
  <c r="O450" i="92"/>
  <c r="N450" i="92"/>
  <c r="P449" i="92"/>
  <c r="O449" i="92"/>
  <c r="N449" i="92"/>
  <c r="P448" i="92"/>
  <c r="O448" i="92"/>
  <c r="N448" i="92"/>
  <c r="P447" i="92"/>
  <c r="O447" i="92"/>
  <c r="N447" i="92"/>
  <c r="P446" i="92"/>
  <c r="O446" i="92"/>
  <c r="N446" i="92"/>
  <c r="P445" i="92"/>
  <c r="O445" i="92"/>
  <c r="N445" i="92"/>
  <c r="P444" i="92"/>
  <c r="O444" i="92"/>
  <c r="N444" i="92"/>
  <c r="P443" i="92"/>
  <c r="O443" i="92"/>
  <c r="N443" i="92"/>
  <c r="P442" i="92"/>
  <c r="O442" i="92"/>
  <c r="N442" i="92"/>
  <c r="P441" i="92"/>
  <c r="O441" i="92"/>
  <c r="N441" i="92"/>
  <c r="P440" i="92"/>
  <c r="O440" i="92"/>
  <c r="N440" i="92"/>
  <c r="P439" i="92"/>
  <c r="O439" i="92"/>
  <c r="N439" i="92"/>
  <c r="P438" i="92"/>
  <c r="O438" i="92"/>
  <c r="N438" i="92"/>
  <c r="P437" i="92"/>
  <c r="O437" i="92"/>
  <c r="N437" i="92"/>
  <c r="P436" i="92"/>
  <c r="O436" i="92"/>
  <c r="N436" i="92"/>
  <c r="P435" i="92"/>
  <c r="O435" i="92"/>
  <c r="N435" i="92"/>
  <c r="P434" i="92"/>
  <c r="O434" i="92"/>
  <c r="N434" i="92"/>
  <c r="P433" i="92"/>
  <c r="O433" i="92"/>
  <c r="N433" i="92"/>
  <c r="P432" i="92"/>
  <c r="O432" i="92"/>
  <c r="N432" i="92"/>
  <c r="P431" i="92"/>
  <c r="O431" i="92"/>
  <c r="N431" i="92"/>
  <c r="P430" i="92"/>
  <c r="O430" i="92"/>
  <c r="N430" i="92"/>
  <c r="P429" i="92"/>
  <c r="O429" i="92"/>
  <c r="N429" i="92"/>
  <c r="P428" i="92"/>
  <c r="O428" i="92"/>
  <c r="N428" i="92"/>
  <c r="P427" i="92"/>
  <c r="O427" i="92"/>
  <c r="N427" i="92"/>
  <c r="P426" i="92"/>
  <c r="O426" i="92"/>
  <c r="N426" i="92"/>
  <c r="P425" i="92"/>
  <c r="O425" i="92"/>
  <c r="N425" i="92"/>
  <c r="P424" i="92"/>
  <c r="O424" i="92"/>
  <c r="N424" i="92"/>
  <c r="P423" i="92"/>
  <c r="O423" i="92"/>
  <c r="N423" i="92"/>
  <c r="P422" i="92"/>
  <c r="O422" i="92"/>
  <c r="N422" i="92"/>
  <c r="P421" i="92"/>
  <c r="O421" i="92"/>
  <c r="N421" i="92"/>
  <c r="P420" i="92"/>
  <c r="O420" i="92"/>
  <c r="N420" i="92"/>
  <c r="P419" i="92"/>
  <c r="O419" i="92"/>
  <c r="N419" i="92"/>
  <c r="P418" i="92"/>
  <c r="O418" i="92"/>
  <c r="N418" i="92"/>
  <c r="P417" i="92"/>
  <c r="O417" i="92"/>
  <c r="N417" i="92"/>
  <c r="P416" i="92"/>
  <c r="O416" i="92"/>
  <c r="N416" i="92"/>
  <c r="P415" i="92"/>
  <c r="O415" i="92"/>
  <c r="N415" i="92"/>
  <c r="P414" i="92"/>
  <c r="O414" i="92"/>
  <c r="N414" i="92"/>
  <c r="P413" i="92"/>
  <c r="O413" i="92"/>
  <c r="N413" i="92"/>
  <c r="P412" i="92"/>
  <c r="O412" i="92"/>
  <c r="N412" i="92"/>
  <c r="P411" i="92"/>
  <c r="O411" i="92"/>
  <c r="N411" i="92"/>
  <c r="P410" i="92"/>
  <c r="O410" i="92"/>
  <c r="N410" i="92"/>
  <c r="P409" i="92"/>
  <c r="O409" i="92"/>
  <c r="N409" i="92"/>
  <c r="P408" i="92"/>
  <c r="O408" i="92"/>
  <c r="N408" i="92"/>
  <c r="P407" i="92"/>
  <c r="O407" i="92"/>
  <c r="N407" i="92"/>
  <c r="P406" i="92"/>
  <c r="O406" i="92"/>
  <c r="N406" i="92"/>
  <c r="P405" i="92"/>
  <c r="O405" i="92"/>
  <c r="N405" i="92"/>
  <c r="P404" i="92"/>
  <c r="O404" i="92"/>
  <c r="N404" i="92"/>
  <c r="P403" i="92"/>
  <c r="O403" i="92"/>
  <c r="N403" i="92"/>
  <c r="P402" i="92"/>
  <c r="O402" i="92"/>
  <c r="N402" i="92"/>
  <c r="P401" i="92"/>
  <c r="O401" i="92"/>
  <c r="N401" i="92"/>
  <c r="P400" i="92"/>
  <c r="O400" i="92"/>
  <c r="N400" i="92"/>
  <c r="P399" i="92"/>
  <c r="O399" i="92"/>
  <c r="N399" i="92"/>
  <c r="P398" i="92"/>
  <c r="O398" i="92"/>
  <c r="N398" i="92"/>
  <c r="P397" i="92"/>
  <c r="O397" i="92"/>
  <c r="N397" i="92"/>
  <c r="P396" i="92"/>
  <c r="O396" i="92"/>
  <c r="N396" i="92"/>
  <c r="P395" i="92"/>
  <c r="O395" i="92"/>
  <c r="N395" i="92"/>
  <c r="P394" i="92"/>
  <c r="O394" i="92"/>
  <c r="N394" i="92"/>
  <c r="P393" i="92"/>
  <c r="O393" i="92"/>
  <c r="N393" i="92"/>
  <c r="P392" i="92"/>
  <c r="O392" i="92"/>
  <c r="N392" i="92"/>
  <c r="P391" i="92"/>
  <c r="O391" i="92"/>
  <c r="N391" i="92"/>
  <c r="P390" i="92"/>
  <c r="O390" i="92"/>
  <c r="N390" i="92"/>
  <c r="P389" i="92"/>
  <c r="O389" i="92"/>
  <c r="N389" i="92"/>
  <c r="P388" i="92"/>
  <c r="O388" i="92"/>
  <c r="N388" i="92"/>
  <c r="P387" i="92"/>
  <c r="O387" i="92"/>
  <c r="N387" i="92"/>
  <c r="P386" i="92"/>
  <c r="O386" i="92"/>
  <c r="N386" i="92"/>
  <c r="P385" i="92"/>
  <c r="O385" i="92"/>
  <c r="N385" i="92"/>
  <c r="P384" i="92"/>
  <c r="O384" i="92"/>
  <c r="N384" i="92"/>
  <c r="P383" i="92"/>
  <c r="O383" i="92"/>
  <c r="N383" i="92"/>
  <c r="P382" i="92"/>
  <c r="O382" i="92"/>
  <c r="N382" i="92"/>
  <c r="P381" i="92"/>
  <c r="O381" i="92"/>
  <c r="N381" i="92"/>
  <c r="P380" i="92"/>
  <c r="O380" i="92"/>
  <c r="N380" i="92"/>
  <c r="P379" i="92"/>
  <c r="O379" i="92"/>
  <c r="N379" i="92"/>
  <c r="P378" i="92"/>
  <c r="O378" i="92"/>
  <c r="N378" i="92"/>
  <c r="P377" i="92"/>
  <c r="O377" i="92"/>
  <c r="N377" i="92"/>
  <c r="P376" i="92"/>
  <c r="O376" i="92"/>
  <c r="N376" i="92"/>
  <c r="P375" i="92"/>
  <c r="O375" i="92"/>
  <c r="N375" i="92"/>
  <c r="P374" i="92"/>
  <c r="O374" i="92"/>
  <c r="N374" i="92"/>
  <c r="P373" i="92"/>
  <c r="O373" i="92"/>
  <c r="N373" i="92"/>
  <c r="P372" i="92"/>
  <c r="O372" i="92"/>
  <c r="N372" i="92"/>
  <c r="P371" i="92"/>
  <c r="O371" i="92"/>
  <c r="N371" i="92"/>
  <c r="P370" i="92"/>
  <c r="O370" i="92"/>
  <c r="N370" i="92"/>
  <c r="P369" i="92"/>
  <c r="O369" i="92"/>
  <c r="N369" i="92"/>
  <c r="P368" i="92"/>
  <c r="O368" i="92"/>
  <c r="N368" i="92"/>
  <c r="P367" i="92"/>
  <c r="O367" i="92"/>
  <c r="N367" i="92"/>
  <c r="P366" i="92"/>
  <c r="O366" i="92"/>
  <c r="N366" i="92"/>
  <c r="P365" i="92"/>
  <c r="O365" i="92"/>
  <c r="N365" i="92"/>
  <c r="P364" i="92"/>
  <c r="O364" i="92"/>
  <c r="N364" i="92"/>
  <c r="P363" i="92"/>
  <c r="O363" i="92"/>
  <c r="N363" i="92"/>
  <c r="P362" i="92"/>
  <c r="O362" i="92"/>
  <c r="N362" i="92"/>
  <c r="P361" i="92"/>
  <c r="O361" i="92"/>
  <c r="N361" i="92"/>
  <c r="P360" i="92"/>
  <c r="O360" i="92"/>
  <c r="N360" i="92"/>
  <c r="P359" i="92"/>
  <c r="O359" i="92"/>
  <c r="N359" i="92"/>
  <c r="P358" i="92"/>
  <c r="O358" i="92"/>
  <c r="N358" i="92"/>
  <c r="P357" i="92"/>
  <c r="O357" i="92"/>
  <c r="N357" i="92"/>
  <c r="P356" i="92"/>
  <c r="O356" i="92"/>
  <c r="N356" i="92"/>
  <c r="P355" i="92"/>
  <c r="O355" i="92"/>
  <c r="N355" i="92"/>
  <c r="P354" i="92"/>
  <c r="O354" i="92"/>
  <c r="N354" i="92"/>
  <c r="P353" i="92"/>
  <c r="O353" i="92"/>
  <c r="N353" i="92"/>
  <c r="P352" i="92"/>
  <c r="O352" i="92"/>
  <c r="N352" i="92"/>
  <c r="P351" i="92"/>
  <c r="O351" i="92"/>
  <c r="N351" i="92"/>
  <c r="P350" i="92"/>
  <c r="O350" i="92"/>
  <c r="N350" i="92"/>
  <c r="P349" i="92"/>
  <c r="O349" i="92"/>
  <c r="N349" i="92"/>
  <c r="P348" i="92"/>
  <c r="O348" i="92"/>
  <c r="N348" i="92"/>
  <c r="P347" i="92"/>
  <c r="O347" i="92"/>
  <c r="N347" i="92"/>
  <c r="P346" i="92"/>
  <c r="O346" i="92"/>
  <c r="N346" i="92"/>
  <c r="P345" i="92"/>
  <c r="O345" i="92"/>
  <c r="N345" i="92"/>
  <c r="P344" i="92"/>
  <c r="O344" i="92"/>
  <c r="N344" i="92"/>
  <c r="P343" i="92"/>
  <c r="O343" i="92"/>
  <c r="N343" i="92"/>
  <c r="P342" i="92"/>
  <c r="O342" i="92"/>
  <c r="N342" i="92"/>
  <c r="P341" i="92"/>
  <c r="O341" i="92"/>
  <c r="N341" i="92"/>
  <c r="P340" i="92"/>
  <c r="O340" i="92"/>
  <c r="N340" i="92"/>
  <c r="P339" i="92"/>
  <c r="O339" i="92"/>
  <c r="N339" i="92"/>
  <c r="P338" i="92"/>
  <c r="O338" i="92"/>
  <c r="N338" i="92"/>
  <c r="P337" i="92"/>
  <c r="O337" i="92"/>
  <c r="N337" i="92"/>
  <c r="P336" i="92"/>
  <c r="O336" i="92"/>
  <c r="N336" i="92"/>
  <c r="P335" i="92"/>
  <c r="O335" i="92"/>
  <c r="N335" i="92"/>
  <c r="P334" i="92"/>
  <c r="O334" i="92"/>
  <c r="N334" i="92"/>
  <c r="P333" i="92"/>
  <c r="O333" i="92"/>
  <c r="N333" i="92"/>
  <c r="P332" i="92"/>
  <c r="O332" i="92"/>
  <c r="N332" i="92"/>
  <c r="P331" i="92"/>
  <c r="O331" i="92"/>
  <c r="N331" i="92"/>
  <c r="P330" i="92"/>
  <c r="O330" i="92"/>
  <c r="N330" i="92"/>
  <c r="P329" i="92"/>
  <c r="O329" i="92"/>
  <c r="N329" i="92"/>
  <c r="P328" i="92"/>
  <c r="O328" i="92"/>
  <c r="N328" i="92"/>
  <c r="P327" i="92"/>
  <c r="O327" i="92"/>
  <c r="N327" i="92"/>
  <c r="P326" i="92"/>
  <c r="O326" i="92"/>
  <c r="N326" i="92"/>
  <c r="P325" i="92"/>
  <c r="O325" i="92"/>
  <c r="N325" i="92"/>
  <c r="P324" i="92"/>
  <c r="O324" i="92"/>
  <c r="N324" i="92"/>
  <c r="P323" i="92"/>
  <c r="O323" i="92"/>
  <c r="N323" i="92"/>
  <c r="P322" i="92"/>
  <c r="O322" i="92"/>
  <c r="N322" i="92"/>
  <c r="P321" i="92"/>
  <c r="O321" i="92"/>
  <c r="N321" i="92"/>
  <c r="P320" i="92"/>
  <c r="O320" i="92"/>
  <c r="N320" i="92"/>
  <c r="P319" i="92"/>
  <c r="O319" i="92"/>
  <c r="N319" i="92"/>
  <c r="P318" i="92"/>
  <c r="O318" i="92"/>
  <c r="N318" i="92"/>
  <c r="P317" i="92"/>
  <c r="O317" i="92"/>
  <c r="N317" i="92"/>
  <c r="P316" i="92"/>
  <c r="O316" i="92"/>
  <c r="N316" i="92"/>
  <c r="P315" i="92"/>
  <c r="O315" i="92"/>
  <c r="N315" i="92"/>
  <c r="P314" i="92"/>
  <c r="O314" i="92"/>
  <c r="N314" i="92"/>
  <c r="P313" i="92"/>
  <c r="O313" i="92"/>
  <c r="N313" i="92"/>
  <c r="P312" i="92"/>
  <c r="O312" i="92"/>
  <c r="N312" i="92"/>
  <c r="P311" i="92"/>
  <c r="O311" i="92"/>
  <c r="N311" i="92"/>
  <c r="P310" i="92"/>
  <c r="O310" i="92"/>
  <c r="N310" i="92"/>
  <c r="P309" i="92"/>
  <c r="O309" i="92"/>
  <c r="N309" i="92"/>
  <c r="P308" i="92"/>
  <c r="O308" i="92"/>
  <c r="N308" i="92"/>
  <c r="P307" i="92"/>
  <c r="O307" i="92"/>
  <c r="N307" i="92"/>
  <c r="P306" i="92"/>
  <c r="O306" i="92"/>
  <c r="N306" i="92"/>
  <c r="P305" i="92"/>
  <c r="O305" i="92"/>
  <c r="N305" i="92"/>
  <c r="P304" i="92"/>
  <c r="O304" i="92"/>
  <c r="N304" i="92"/>
  <c r="P303" i="92"/>
  <c r="O303" i="92"/>
  <c r="N303" i="92"/>
  <c r="P302" i="92"/>
  <c r="O302" i="92"/>
  <c r="N302" i="92"/>
  <c r="P301" i="92"/>
  <c r="O301" i="92"/>
  <c r="N301" i="92"/>
  <c r="P300" i="92"/>
  <c r="O300" i="92"/>
  <c r="N300" i="92"/>
  <c r="P299" i="92"/>
  <c r="O299" i="92"/>
  <c r="N299" i="92"/>
  <c r="P298" i="92"/>
  <c r="O298" i="92"/>
  <c r="N298" i="92"/>
  <c r="P297" i="92"/>
  <c r="O297" i="92"/>
  <c r="N297" i="92"/>
  <c r="P296" i="92"/>
  <c r="O296" i="92"/>
  <c r="N296" i="92"/>
  <c r="P295" i="92"/>
  <c r="O295" i="92"/>
  <c r="N295" i="92"/>
  <c r="P294" i="92"/>
  <c r="O294" i="92"/>
  <c r="N294" i="92"/>
  <c r="P293" i="92"/>
  <c r="O293" i="92"/>
  <c r="N293" i="92"/>
  <c r="P292" i="92"/>
  <c r="O292" i="92"/>
  <c r="N292" i="92"/>
  <c r="P291" i="92"/>
  <c r="O291" i="92"/>
  <c r="N291" i="92"/>
  <c r="P290" i="92"/>
  <c r="O290" i="92"/>
  <c r="N290" i="92"/>
  <c r="P289" i="92"/>
  <c r="O289" i="92"/>
  <c r="N289" i="92"/>
  <c r="P288" i="92"/>
  <c r="O288" i="92"/>
  <c r="N288" i="92"/>
  <c r="P287" i="92"/>
  <c r="O287" i="92"/>
  <c r="N287" i="92"/>
  <c r="P286" i="92"/>
  <c r="O286" i="92"/>
  <c r="N286" i="92"/>
  <c r="P285" i="92"/>
  <c r="O285" i="92"/>
  <c r="N285" i="92"/>
  <c r="P284" i="92"/>
  <c r="O284" i="92"/>
  <c r="N284" i="92"/>
  <c r="P283" i="92"/>
  <c r="O283" i="92"/>
  <c r="N283" i="92"/>
  <c r="P282" i="92"/>
  <c r="O282" i="92"/>
  <c r="N282" i="92"/>
  <c r="P281" i="92"/>
  <c r="O281" i="92"/>
  <c r="N281" i="92"/>
  <c r="P280" i="92"/>
  <c r="O280" i="92"/>
  <c r="N280" i="92"/>
  <c r="P279" i="92"/>
  <c r="O279" i="92"/>
  <c r="N279" i="92"/>
  <c r="P278" i="92"/>
  <c r="O278" i="92"/>
  <c r="N278" i="92"/>
  <c r="P277" i="92"/>
  <c r="O277" i="92"/>
  <c r="N277" i="92"/>
  <c r="P276" i="92"/>
  <c r="O276" i="92"/>
  <c r="N276" i="92"/>
  <c r="P275" i="92"/>
  <c r="O275" i="92"/>
  <c r="N275" i="92"/>
  <c r="P274" i="92"/>
  <c r="O274" i="92"/>
  <c r="N274" i="92"/>
  <c r="P273" i="92"/>
  <c r="O273" i="92"/>
  <c r="N273" i="92"/>
  <c r="P272" i="92"/>
  <c r="O272" i="92"/>
  <c r="N272" i="92"/>
  <c r="P271" i="92"/>
  <c r="O271" i="92"/>
  <c r="N271" i="92"/>
  <c r="P270" i="92"/>
  <c r="O270" i="92"/>
  <c r="N270" i="92"/>
  <c r="P269" i="92"/>
  <c r="O269" i="92"/>
  <c r="N269" i="92"/>
  <c r="P268" i="92"/>
  <c r="O268" i="92"/>
  <c r="N268" i="92"/>
  <c r="P267" i="92"/>
  <c r="O267" i="92"/>
  <c r="N267" i="92"/>
  <c r="P266" i="92"/>
  <c r="O266" i="92"/>
  <c r="N266" i="92"/>
  <c r="P265" i="92"/>
  <c r="O265" i="92"/>
  <c r="N265" i="92"/>
  <c r="P264" i="92"/>
  <c r="O264" i="92"/>
  <c r="N264" i="92"/>
  <c r="P263" i="92"/>
  <c r="O263" i="92"/>
  <c r="N263" i="92"/>
  <c r="P262" i="92"/>
  <c r="O262" i="92"/>
  <c r="N262" i="92"/>
  <c r="P261" i="92"/>
  <c r="O261" i="92"/>
  <c r="N261" i="92"/>
  <c r="P260" i="92"/>
  <c r="O260" i="92"/>
  <c r="N260" i="92"/>
  <c r="P259" i="92"/>
  <c r="O259" i="92"/>
  <c r="N259" i="92"/>
  <c r="P258" i="92"/>
  <c r="O258" i="92"/>
  <c r="N258" i="92"/>
  <c r="P257" i="92"/>
  <c r="O257" i="92"/>
  <c r="N257" i="92"/>
  <c r="P256" i="92"/>
  <c r="O256" i="92"/>
  <c r="N256" i="92"/>
  <c r="P255" i="92"/>
  <c r="O255" i="92"/>
  <c r="N255" i="92"/>
  <c r="P254" i="92"/>
  <c r="O254" i="92"/>
  <c r="N254" i="92"/>
  <c r="P253" i="92"/>
  <c r="O253" i="92"/>
  <c r="N253" i="92"/>
  <c r="P252" i="92"/>
  <c r="O252" i="92"/>
  <c r="N252" i="92"/>
  <c r="P251" i="92"/>
  <c r="O251" i="92"/>
  <c r="N251" i="92"/>
  <c r="P250" i="92"/>
  <c r="O250" i="92"/>
  <c r="N250" i="92"/>
  <c r="P249" i="92"/>
  <c r="O249" i="92"/>
  <c r="N249" i="92"/>
  <c r="P248" i="92"/>
  <c r="O248" i="92"/>
  <c r="N248" i="92"/>
  <c r="P247" i="92"/>
  <c r="O247" i="92"/>
  <c r="N247" i="92"/>
  <c r="P246" i="92"/>
  <c r="O246" i="92"/>
  <c r="N246" i="92"/>
  <c r="P245" i="92"/>
  <c r="O245" i="92"/>
  <c r="N245" i="92"/>
  <c r="P244" i="92"/>
  <c r="O244" i="92"/>
  <c r="N244" i="92"/>
  <c r="P243" i="92"/>
  <c r="O243" i="92"/>
  <c r="N243" i="92"/>
  <c r="P242" i="92"/>
  <c r="O242" i="92"/>
  <c r="N242" i="92"/>
  <c r="P241" i="92"/>
  <c r="O241" i="92"/>
  <c r="N241" i="92"/>
  <c r="P240" i="92"/>
  <c r="O240" i="92"/>
  <c r="N240" i="92"/>
  <c r="P239" i="92"/>
  <c r="O239" i="92"/>
  <c r="N239" i="92"/>
  <c r="P238" i="92"/>
  <c r="O238" i="92"/>
  <c r="N238" i="92"/>
  <c r="P237" i="92"/>
  <c r="O237" i="92"/>
  <c r="N237" i="92"/>
  <c r="P236" i="92"/>
  <c r="O236" i="92"/>
  <c r="N236" i="92"/>
  <c r="P235" i="92"/>
  <c r="O235" i="92"/>
  <c r="N235" i="92"/>
  <c r="P234" i="92"/>
  <c r="O234" i="92"/>
  <c r="N234" i="92"/>
  <c r="P233" i="92"/>
  <c r="O233" i="92"/>
  <c r="N233" i="92"/>
  <c r="P232" i="92"/>
  <c r="O232" i="92"/>
  <c r="N232" i="92"/>
  <c r="P231" i="92"/>
  <c r="O231" i="92"/>
  <c r="N231" i="92"/>
  <c r="P230" i="92"/>
  <c r="O230" i="92"/>
  <c r="N230" i="92"/>
  <c r="P229" i="92"/>
  <c r="O229" i="92"/>
  <c r="N229" i="92"/>
  <c r="P228" i="92"/>
  <c r="O228" i="92"/>
  <c r="N228" i="92"/>
  <c r="P227" i="92"/>
  <c r="O227" i="92"/>
  <c r="N227" i="92"/>
  <c r="P226" i="92"/>
  <c r="O226" i="92"/>
  <c r="N226" i="92"/>
  <c r="P225" i="92"/>
  <c r="O225" i="92"/>
  <c r="N225" i="92"/>
  <c r="P224" i="92"/>
  <c r="O224" i="92"/>
  <c r="N224" i="92"/>
  <c r="P223" i="92"/>
  <c r="O223" i="92"/>
  <c r="N223" i="92"/>
  <c r="P222" i="92"/>
  <c r="O222" i="92"/>
  <c r="N222" i="92"/>
  <c r="P221" i="92"/>
  <c r="O221" i="92"/>
  <c r="N221" i="92"/>
  <c r="P220" i="92"/>
  <c r="O220" i="92"/>
  <c r="N220" i="92"/>
  <c r="P219" i="92"/>
  <c r="O219" i="92"/>
  <c r="N219" i="92"/>
  <c r="P218" i="92"/>
  <c r="O218" i="92"/>
  <c r="N218" i="92"/>
  <c r="P217" i="92"/>
  <c r="O217" i="92"/>
  <c r="N217" i="92"/>
  <c r="P216" i="92"/>
  <c r="O216" i="92"/>
  <c r="N216" i="92"/>
  <c r="P215" i="92"/>
  <c r="O215" i="92"/>
  <c r="N215" i="92"/>
  <c r="P214" i="92"/>
  <c r="O214" i="92"/>
  <c r="N214" i="92"/>
  <c r="P213" i="92"/>
  <c r="O213" i="92"/>
  <c r="N213" i="92"/>
  <c r="P212" i="92"/>
  <c r="O212" i="92"/>
  <c r="N212" i="92"/>
  <c r="P211" i="92"/>
  <c r="O211" i="92"/>
  <c r="N211" i="92"/>
  <c r="P210" i="92"/>
  <c r="O210" i="92"/>
  <c r="N210" i="92"/>
  <c r="P209" i="92"/>
  <c r="O209" i="92"/>
  <c r="N209" i="92"/>
  <c r="P208" i="92"/>
  <c r="O208" i="92"/>
  <c r="N208" i="92"/>
  <c r="P207" i="92"/>
  <c r="O207" i="92"/>
  <c r="N207" i="92"/>
  <c r="P206" i="92"/>
  <c r="O206" i="92"/>
  <c r="N206" i="92"/>
  <c r="P205" i="92"/>
  <c r="O205" i="92"/>
  <c r="N205" i="92"/>
  <c r="P204" i="92"/>
  <c r="O204" i="92"/>
  <c r="N204" i="92"/>
  <c r="P203" i="92"/>
  <c r="O203" i="92"/>
  <c r="N203" i="92"/>
  <c r="P202" i="92"/>
  <c r="O202" i="92"/>
  <c r="N202" i="92"/>
  <c r="P201" i="92"/>
  <c r="O201" i="92"/>
  <c r="N201" i="92"/>
  <c r="P200" i="92"/>
  <c r="O200" i="92"/>
  <c r="N200" i="92"/>
  <c r="P199" i="92"/>
  <c r="O199" i="92"/>
  <c r="N199" i="92"/>
  <c r="P198" i="92"/>
  <c r="O198" i="92"/>
  <c r="N198" i="92"/>
  <c r="P197" i="92"/>
  <c r="O197" i="92"/>
  <c r="N197" i="92"/>
  <c r="P196" i="92"/>
  <c r="O196" i="92"/>
  <c r="N196" i="92"/>
  <c r="P195" i="92"/>
  <c r="O195" i="92"/>
  <c r="N195" i="92"/>
  <c r="P194" i="92"/>
  <c r="O194" i="92"/>
  <c r="N194" i="92"/>
  <c r="P193" i="92"/>
  <c r="O193" i="92"/>
  <c r="N193" i="92"/>
  <c r="P192" i="92"/>
  <c r="O192" i="92"/>
  <c r="N192" i="92"/>
  <c r="P191" i="92"/>
  <c r="O191" i="92"/>
  <c r="N191" i="92"/>
  <c r="P190" i="92"/>
  <c r="O190" i="92"/>
  <c r="N190" i="92"/>
  <c r="P189" i="92"/>
  <c r="O189" i="92"/>
  <c r="N189" i="92"/>
  <c r="P188" i="92"/>
  <c r="O188" i="92"/>
  <c r="N188" i="92"/>
  <c r="P187" i="92"/>
  <c r="O187" i="92"/>
  <c r="N187" i="92"/>
  <c r="P186" i="92"/>
  <c r="O186" i="92"/>
  <c r="N186" i="92"/>
  <c r="P185" i="92"/>
  <c r="O185" i="92"/>
  <c r="N185" i="92"/>
  <c r="P184" i="92"/>
  <c r="O184" i="92"/>
  <c r="N184" i="92"/>
  <c r="P183" i="92"/>
  <c r="O183" i="92"/>
  <c r="N183" i="92"/>
  <c r="P182" i="92"/>
  <c r="O182" i="92"/>
  <c r="N182" i="92"/>
  <c r="P181" i="92"/>
  <c r="O181" i="92"/>
  <c r="N181" i="92"/>
  <c r="P180" i="92"/>
  <c r="O180" i="92"/>
  <c r="N180" i="92"/>
  <c r="P179" i="92"/>
  <c r="O179" i="92"/>
  <c r="N179" i="92"/>
  <c r="P178" i="92"/>
  <c r="O178" i="92"/>
  <c r="N178" i="92"/>
  <c r="P177" i="92"/>
  <c r="O177" i="92"/>
  <c r="N177" i="92"/>
  <c r="P176" i="92"/>
  <c r="O176" i="92"/>
  <c r="N176" i="92"/>
  <c r="P175" i="92"/>
  <c r="O175" i="92"/>
  <c r="N175" i="92"/>
  <c r="P174" i="92"/>
  <c r="O174" i="92"/>
  <c r="N174" i="92"/>
  <c r="P173" i="92"/>
  <c r="O173" i="92"/>
  <c r="N173" i="92"/>
  <c r="P172" i="92"/>
  <c r="O172" i="92"/>
  <c r="N172" i="92"/>
  <c r="P171" i="92"/>
  <c r="O171" i="92"/>
  <c r="N171" i="92"/>
  <c r="P170" i="92"/>
  <c r="O170" i="92"/>
  <c r="N170" i="92"/>
  <c r="P169" i="92"/>
  <c r="O169" i="92"/>
  <c r="N169" i="92"/>
  <c r="P168" i="92"/>
  <c r="O168" i="92"/>
  <c r="N168" i="92"/>
  <c r="P167" i="92"/>
  <c r="O167" i="92"/>
  <c r="N167" i="92"/>
  <c r="P166" i="92"/>
  <c r="O166" i="92"/>
  <c r="N166" i="92"/>
  <c r="P165" i="92"/>
  <c r="O165" i="92"/>
  <c r="N165" i="92"/>
  <c r="P164" i="92"/>
  <c r="O164" i="92"/>
  <c r="N164" i="92"/>
  <c r="P163" i="92"/>
  <c r="O163" i="92"/>
  <c r="N163" i="92"/>
  <c r="P162" i="92"/>
  <c r="O162" i="92"/>
  <c r="N162" i="92"/>
  <c r="P161" i="92"/>
  <c r="O161" i="92"/>
  <c r="N161" i="92"/>
  <c r="P160" i="92"/>
  <c r="O160" i="92"/>
  <c r="N160" i="92"/>
  <c r="P159" i="92"/>
  <c r="O159" i="92"/>
  <c r="N159" i="92"/>
  <c r="P158" i="92"/>
  <c r="O158" i="92"/>
  <c r="N158" i="92"/>
  <c r="P157" i="92"/>
  <c r="O157" i="92"/>
  <c r="N157" i="92"/>
  <c r="P156" i="92"/>
  <c r="O156" i="92"/>
  <c r="N156" i="92"/>
  <c r="P155" i="92"/>
  <c r="O155" i="92"/>
  <c r="N155" i="92"/>
  <c r="P154" i="92"/>
  <c r="O154" i="92"/>
  <c r="N154" i="92"/>
  <c r="P153" i="92"/>
  <c r="O153" i="92"/>
  <c r="N153" i="92"/>
  <c r="P152" i="92"/>
  <c r="O152" i="92"/>
  <c r="N152" i="92"/>
  <c r="P151" i="92"/>
  <c r="O151" i="92"/>
  <c r="N151" i="92"/>
  <c r="P150" i="92"/>
  <c r="O150" i="92"/>
  <c r="N150" i="92"/>
  <c r="P149" i="92"/>
  <c r="O149" i="92"/>
  <c r="N149" i="92"/>
  <c r="P148" i="92"/>
  <c r="O148" i="92"/>
  <c r="N148" i="92"/>
  <c r="P147" i="92"/>
  <c r="O147" i="92"/>
  <c r="N147" i="92"/>
  <c r="P146" i="92"/>
  <c r="O146" i="92"/>
  <c r="N146" i="92"/>
  <c r="P145" i="92"/>
  <c r="O145" i="92"/>
  <c r="N145" i="92"/>
  <c r="P144" i="92"/>
  <c r="O144" i="92"/>
  <c r="N144" i="92"/>
  <c r="P143" i="92"/>
  <c r="O143" i="92"/>
  <c r="N143" i="92"/>
  <c r="P142" i="92"/>
  <c r="O142" i="92"/>
  <c r="N142" i="92"/>
  <c r="P141" i="92"/>
  <c r="O141" i="92"/>
  <c r="N141" i="92"/>
  <c r="P140" i="92"/>
  <c r="O140" i="92"/>
  <c r="N140" i="92"/>
  <c r="P139" i="92"/>
  <c r="O139" i="92"/>
  <c r="N139" i="92"/>
  <c r="P138" i="92"/>
  <c r="O138" i="92"/>
  <c r="N138" i="92"/>
  <c r="P137" i="92"/>
  <c r="O137" i="92"/>
  <c r="N137" i="92"/>
  <c r="P136" i="92"/>
  <c r="O136" i="92"/>
  <c r="N136" i="92"/>
  <c r="P135" i="92"/>
  <c r="O135" i="92"/>
  <c r="N135" i="92"/>
  <c r="P134" i="92"/>
  <c r="O134" i="92"/>
  <c r="N134" i="92"/>
  <c r="P133" i="92"/>
  <c r="O133" i="92"/>
  <c r="N133" i="92"/>
  <c r="P132" i="92"/>
  <c r="O132" i="92"/>
  <c r="N132" i="92"/>
  <c r="P131" i="92"/>
  <c r="O131" i="92"/>
  <c r="N131" i="92"/>
  <c r="P130" i="92"/>
  <c r="O130" i="92"/>
  <c r="N130" i="92"/>
  <c r="P129" i="92"/>
  <c r="O129" i="92"/>
  <c r="N129" i="92"/>
  <c r="P128" i="92"/>
  <c r="O128" i="92"/>
  <c r="N128" i="92"/>
  <c r="P127" i="92"/>
  <c r="O127" i="92"/>
  <c r="N127" i="92"/>
  <c r="P126" i="92"/>
  <c r="O126" i="92"/>
  <c r="N126" i="92"/>
  <c r="P125" i="92"/>
  <c r="O125" i="92"/>
  <c r="N125" i="92"/>
  <c r="P124" i="92"/>
  <c r="O124" i="92"/>
  <c r="N124" i="92"/>
  <c r="P123" i="92"/>
  <c r="O123" i="92"/>
  <c r="N123" i="92"/>
  <c r="P122" i="92"/>
  <c r="O122" i="92"/>
  <c r="N122" i="92"/>
  <c r="P121" i="92"/>
  <c r="O121" i="92"/>
  <c r="N121" i="92"/>
  <c r="P120" i="92"/>
  <c r="O120" i="92"/>
  <c r="N120" i="92"/>
  <c r="P119" i="92"/>
  <c r="O119" i="92"/>
  <c r="N119" i="92"/>
  <c r="P118" i="92"/>
  <c r="O118" i="92"/>
  <c r="N118" i="92"/>
  <c r="P117" i="92"/>
  <c r="O117" i="92"/>
  <c r="N117" i="92"/>
  <c r="P116" i="92"/>
  <c r="O116" i="92"/>
  <c r="N116" i="92"/>
  <c r="P115" i="92"/>
  <c r="O115" i="92"/>
  <c r="N115" i="92"/>
  <c r="P114" i="92"/>
  <c r="O114" i="92"/>
  <c r="N114" i="92"/>
  <c r="P113" i="92"/>
  <c r="O113" i="92"/>
  <c r="N113" i="92"/>
  <c r="P112" i="92"/>
  <c r="O112" i="92"/>
  <c r="N112" i="92"/>
  <c r="P111" i="92"/>
  <c r="O111" i="92"/>
  <c r="N111" i="92"/>
  <c r="P110" i="92"/>
  <c r="O110" i="92"/>
  <c r="N110" i="92"/>
  <c r="P109" i="92"/>
  <c r="O109" i="92"/>
  <c r="N109" i="92"/>
  <c r="P108" i="92"/>
  <c r="O108" i="92"/>
  <c r="N108" i="92"/>
  <c r="P107" i="92"/>
  <c r="O107" i="92"/>
  <c r="N107" i="92"/>
  <c r="P106" i="92"/>
  <c r="O106" i="92"/>
  <c r="N106" i="92"/>
  <c r="P105" i="92"/>
  <c r="O105" i="92"/>
  <c r="N105" i="92"/>
  <c r="P104" i="92"/>
  <c r="O104" i="92"/>
  <c r="N104" i="92"/>
  <c r="P103" i="92"/>
  <c r="O103" i="92"/>
  <c r="N103" i="92"/>
  <c r="P102" i="92"/>
  <c r="O102" i="92"/>
  <c r="N102" i="92"/>
  <c r="P101" i="92"/>
  <c r="O101" i="92"/>
  <c r="N101" i="92"/>
  <c r="P100" i="92"/>
  <c r="O100" i="92"/>
  <c r="N100" i="92"/>
  <c r="P99" i="92"/>
  <c r="O99" i="92"/>
  <c r="N99" i="92"/>
  <c r="P98" i="92"/>
  <c r="O98" i="92"/>
  <c r="N98" i="92"/>
  <c r="P97" i="92"/>
  <c r="O97" i="92"/>
  <c r="N97" i="92"/>
  <c r="P96" i="92"/>
  <c r="O96" i="92"/>
  <c r="N96" i="92"/>
  <c r="P95" i="92"/>
  <c r="O95" i="92"/>
  <c r="N95" i="92"/>
  <c r="P94" i="92"/>
  <c r="O94" i="92"/>
  <c r="N94" i="92"/>
  <c r="P93" i="92"/>
  <c r="O93" i="92"/>
  <c r="N93" i="92"/>
  <c r="P92" i="92"/>
  <c r="O92" i="92"/>
  <c r="N92" i="92"/>
  <c r="P91" i="92"/>
  <c r="O91" i="92"/>
  <c r="N91" i="92"/>
  <c r="P90" i="92"/>
  <c r="O90" i="92"/>
  <c r="N90" i="92"/>
  <c r="P89" i="92"/>
  <c r="O89" i="92"/>
  <c r="N89" i="92"/>
  <c r="P88" i="92"/>
  <c r="O88" i="92"/>
  <c r="N88" i="92"/>
  <c r="P87" i="92"/>
  <c r="O87" i="92"/>
  <c r="N87" i="92"/>
  <c r="P86" i="92"/>
  <c r="O86" i="92"/>
  <c r="N86" i="92"/>
  <c r="P85" i="92"/>
  <c r="O85" i="92"/>
  <c r="N85" i="92"/>
  <c r="P84" i="92"/>
  <c r="O84" i="92"/>
  <c r="N84" i="92"/>
  <c r="P83" i="92"/>
  <c r="O83" i="92"/>
  <c r="N83" i="92"/>
  <c r="P82" i="92"/>
  <c r="O82" i="92"/>
  <c r="N82" i="92"/>
  <c r="P81" i="92"/>
  <c r="O81" i="92"/>
  <c r="N81" i="92"/>
  <c r="P80" i="92"/>
  <c r="O80" i="92"/>
  <c r="N80" i="92"/>
  <c r="P79" i="92"/>
  <c r="O79" i="92"/>
  <c r="N79" i="92"/>
  <c r="P78" i="92"/>
  <c r="O78" i="92"/>
  <c r="N78" i="92"/>
  <c r="P77" i="92"/>
  <c r="O77" i="92"/>
  <c r="N77" i="92"/>
  <c r="P76" i="92"/>
  <c r="O76" i="92"/>
  <c r="N76" i="92"/>
  <c r="P75" i="92"/>
  <c r="O75" i="92"/>
  <c r="N75" i="92"/>
  <c r="P74" i="92"/>
  <c r="O74" i="92"/>
  <c r="N74" i="92"/>
  <c r="P73" i="92"/>
  <c r="O73" i="92"/>
  <c r="N73" i="92"/>
  <c r="P72" i="92"/>
  <c r="O72" i="92"/>
  <c r="N72" i="92"/>
  <c r="P71" i="92"/>
  <c r="O71" i="92"/>
  <c r="N71" i="92"/>
  <c r="P70" i="92"/>
  <c r="O70" i="92"/>
  <c r="N70" i="92"/>
  <c r="P69" i="92"/>
  <c r="O69" i="92"/>
  <c r="N69" i="92"/>
  <c r="P68" i="92"/>
  <c r="O68" i="92"/>
  <c r="N68" i="92"/>
  <c r="P67" i="92"/>
  <c r="O67" i="92"/>
  <c r="N67" i="92"/>
  <c r="P66" i="92"/>
  <c r="O66" i="92"/>
  <c r="N66" i="92"/>
  <c r="P65" i="92"/>
  <c r="O65" i="92"/>
  <c r="N65" i="92"/>
  <c r="P64" i="92"/>
  <c r="O64" i="92"/>
  <c r="N64" i="92"/>
  <c r="P63" i="92"/>
  <c r="O63" i="92"/>
  <c r="N63" i="92"/>
  <c r="P62" i="92"/>
  <c r="O62" i="92"/>
  <c r="N62" i="92"/>
  <c r="P61" i="92"/>
  <c r="O61" i="92"/>
  <c r="N61" i="92"/>
  <c r="P60" i="92"/>
  <c r="O60" i="92"/>
  <c r="N60" i="92"/>
  <c r="P59" i="92"/>
  <c r="O59" i="92"/>
  <c r="N59" i="92"/>
  <c r="P58" i="92"/>
  <c r="O58" i="92"/>
  <c r="N58" i="92"/>
  <c r="P57" i="92"/>
  <c r="O57" i="92"/>
  <c r="N57" i="92"/>
  <c r="P56" i="92"/>
  <c r="O56" i="92"/>
  <c r="N56" i="92"/>
  <c r="P55" i="92"/>
  <c r="O55" i="92"/>
  <c r="N55" i="92"/>
  <c r="P54" i="92"/>
  <c r="O54" i="92"/>
  <c r="N54" i="92"/>
  <c r="P53" i="92"/>
  <c r="O53" i="92"/>
  <c r="N53" i="92"/>
  <c r="P52" i="92"/>
  <c r="O52" i="92"/>
  <c r="N52" i="92"/>
  <c r="P51" i="92"/>
  <c r="O51" i="92"/>
  <c r="N51" i="92"/>
  <c r="P50" i="92"/>
  <c r="O50" i="92"/>
  <c r="N50" i="92"/>
  <c r="P49" i="92"/>
  <c r="O49" i="92"/>
  <c r="N49" i="92"/>
  <c r="P48" i="92"/>
  <c r="O48" i="92"/>
  <c r="N48" i="92"/>
  <c r="P47" i="92"/>
  <c r="O47" i="92"/>
  <c r="N47" i="92"/>
  <c r="P46" i="92"/>
  <c r="O46" i="92"/>
  <c r="N46" i="92"/>
  <c r="P45" i="92"/>
  <c r="O45" i="92"/>
  <c r="N45" i="92"/>
  <c r="P44" i="92"/>
  <c r="O44" i="92"/>
  <c r="N44" i="92"/>
  <c r="P43" i="92"/>
  <c r="O43" i="92"/>
  <c r="N43" i="92"/>
  <c r="P42" i="92"/>
  <c r="O42" i="92"/>
  <c r="N42" i="92"/>
  <c r="P41" i="92"/>
  <c r="O41" i="92"/>
  <c r="N41" i="92"/>
  <c r="P40" i="92"/>
  <c r="O40" i="92"/>
  <c r="N40" i="92"/>
  <c r="P39" i="92"/>
  <c r="O39" i="92"/>
  <c r="N39" i="92"/>
  <c r="P38" i="92"/>
  <c r="O38" i="92"/>
  <c r="N38" i="92"/>
  <c r="P37" i="92"/>
  <c r="O37" i="92"/>
  <c r="N37" i="92"/>
  <c r="P36" i="92"/>
  <c r="O36" i="92"/>
  <c r="N36" i="92"/>
  <c r="P35" i="92"/>
  <c r="O35" i="92"/>
  <c r="N35" i="92"/>
  <c r="P34" i="92"/>
  <c r="O34" i="92"/>
  <c r="N34" i="92"/>
  <c r="P33" i="92"/>
  <c r="O33" i="92"/>
  <c r="N33" i="92"/>
  <c r="P32" i="92"/>
  <c r="O32" i="92"/>
  <c r="N32" i="92"/>
  <c r="P31" i="92"/>
  <c r="O31" i="92"/>
  <c r="N31" i="92"/>
  <c r="P30" i="92"/>
  <c r="O30" i="92"/>
  <c r="N30" i="92"/>
  <c r="P29" i="92"/>
  <c r="O29" i="92"/>
  <c r="N29" i="92"/>
  <c r="P28" i="92"/>
  <c r="O28" i="92"/>
  <c r="N28" i="92"/>
  <c r="P27" i="92"/>
  <c r="O27" i="92"/>
  <c r="N27" i="92"/>
  <c r="P26" i="92"/>
  <c r="O26" i="92"/>
  <c r="N26" i="92"/>
  <c r="P25" i="92"/>
  <c r="O25" i="92"/>
  <c r="N25" i="92"/>
  <c r="P24" i="92"/>
  <c r="O24" i="92"/>
  <c r="N24" i="92"/>
  <c r="P23" i="92"/>
  <c r="O23" i="92"/>
  <c r="N23" i="92"/>
  <c r="P22" i="92"/>
  <c r="O22" i="92"/>
  <c r="N22" i="92"/>
  <c r="P21" i="92"/>
  <c r="O21" i="92"/>
  <c r="N21" i="92"/>
  <c r="P20" i="92"/>
  <c r="O20" i="92"/>
  <c r="N20" i="92"/>
  <c r="B4" i="71" l="1"/>
  <c r="C4" i="82"/>
  <c r="D2" i="82"/>
  <c r="B2" i="82"/>
  <c r="C4" i="79"/>
  <c r="D2" i="79"/>
  <c r="B2" i="79"/>
  <c r="C4" i="78"/>
  <c r="D2" i="78"/>
  <c r="B2" i="78"/>
  <c r="C4" i="77"/>
  <c r="D2" i="77"/>
  <c r="B2" i="77"/>
  <c r="C4" i="76"/>
  <c r="D2" i="76"/>
  <c r="B2" i="76"/>
  <c r="C4" i="92"/>
  <c r="D2" i="92"/>
  <c r="B2" i="92"/>
  <c r="C4" i="75"/>
  <c r="D2" i="75"/>
  <c r="B2" i="75"/>
  <c r="C4" i="74"/>
  <c r="D2" i="74"/>
  <c r="B2" i="74"/>
  <c r="C4" i="73"/>
  <c r="D2" i="73"/>
  <c r="B2" i="73"/>
  <c r="C4" i="72"/>
  <c r="D2" i="72"/>
  <c r="B2" i="72"/>
  <c r="C4" i="16"/>
  <c r="D2" i="16"/>
  <c r="B2" i="16"/>
  <c r="P508" i="82" l="1"/>
  <c r="O508" i="82"/>
  <c r="N508" i="82"/>
  <c r="P507" i="82"/>
  <c r="O507" i="82"/>
  <c r="N507" i="82"/>
  <c r="P506" i="82"/>
  <c r="O506" i="82"/>
  <c r="N506" i="82"/>
  <c r="P505" i="82"/>
  <c r="O505" i="82"/>
  <c r="N505" i="82"/>
  <c r="P504" i="82"/>
  <c r="O504" i="82"/>
  <c r="N504" i="82"/>
  <c r="P503" i="82"/>
  <c r="O503" i="82"/>
  <c r="N503" i="82"/>
  <c r="P502" i="82"/>
  <c r="O502" i="82"/>
  <c r="N502" i="82"/>
  <c r="P501" i="82"/>
  <c r="O501" i="82"/>
  <c r="N501" i="82"/>
  <c r="P500" i="82"/>
  <c r="O500" i="82"/>
  <c r="N500" i="82"/>
  <c r="P499" i="82"/>
  <c r="O499" i="82"/>
  <c r="N499" i="82"/>
  <c r="P498" i="82"/>
  <c r="O498" i="82"/>
  <c r="N498" i="82"/>
  <c r="P497" i="82"/>
  <c r="O497" i="82"/>
  <c r="N497" i="82"/>
  <c r="P496" i="82"/>
  <c r="O496" i="82"/>
  <c r="N496" i="82"/>
  <c r="P495" i="82"/>
  <c r="O495" i="82"/>
  <c r="N495" i="82"/>
  <c r="P494" i="82"/>
  <c r="O494" i="82"/>
  <c r="N494" i="82"/>
  <c r="P493" i="82"/>
  <c r="O493" i="82"/>
  <c r="N493" i="82"/>
  <c r="P492" i="82"/>
  <c r="O492" i="82"/>
  <c r="N492" i="82"/>
  <c r="P491" i="82"/>
  <c r="O491" i="82"/>
  <c r="N491" i="82"/>
  <c r="P490" i="82"/>
  <c r="O490" i="82"/>
  <c r="N490" i="82"/>
  <c r="P489" i="82"/>
  <c r="O489" i="82"/>
  <c r="N489" i="82"/>
  <c r="P488" i="82"/>
  <c r="O488" i="82"/>
  <c r="N488" i="82"/>
  <c r="P487" i="82"/>
  <c r="O487" i="82"/>
  <c r="N487" i="82"/>
  <c r="P486" i="82"/>
  <c r="O486" i="82"/>
  <c r="N486" i="82"/>
  <c r="P485" i="82"/>
  <c r="O485" i="82"/>
  <c r="N485" i="82"/>
  <c r="P484" i="82"/>
  <c r="O484" i="82"/>
  <c r="N484" i="82"/>
  <c r="P483" i="82"/>
  <c r="O483" i="82"/>
  <c r="N483" i="82"/>
  <c r="P482" i="82"/>
  <c r="O482" i="82"/>
  <c r="N482" i="82"/>
  <c r="P481" i="82"/>
  <c r="O481" i="82"/>
  <c r="N481" i="82"/>
  <c r="P480" i="82"/>
  <c r="O480" i="82"/>
  <c r="N480" i="82"/>
  <c r="P479" i="82"/>
  <c r="O479" i="82"/>
  <c r="N479" i="82"/>
  <c r="P478" i="82"/>
  <c r="O478" i="82"/>
  <c r="N478" i="82"/>
  <c r="P477" i="82"/>
  <c r="O477" i="82"/>
  <c r="N477" i="82"/>
  <c r="P476" i="82"/>
  <c r="O476" i="82"/>
  <c r="N476" i="82"/>
  <c r="P475" i="82"/>
  <c r="O475" i="82"/>
  <c r="N475" i="82"/>
  <c r="P474" i="82"/>
  <c r="O474" i="82"/>
  <c r="N474" i="82"/>
  <c r="P473" i="82"/>
  <c r="O473" i="82"/>
  <c r="N473" i="82"/>
  <c r="P472" i="82"/>
  <c r="O472" i="82"/>
  <c r="N472" i="82"/>
  <c r="P471" i="82"/>
  <c r="O471" i="82"/>
  <c r="N471" i="82"/>
  <c r="P470" i="82"/>
  <c r="O470" i="82"/>
  <c r="N470" i="82"/>
  <c r="P469" i="82"/>
  <c r="O469" i="82"/>
  <c r="N469" i="82"/>
  <c r="P468" i="82"/>
  <c r="O468" i="82"/>
  <c r="N468" i="82"/>
  <c r="P467" i="82"/>
  <c r="O467" i="82"/>
  <c r="N467" i="82"/>
  <c r="P466" i="82"/>
  <c r="O466" i="82"/>
  <c r="N466" i="82"/>
  <c r="P465" i="82"/>
  <c r="O465" i="82"/>
  <c r="N465" i="82"/>
  <c r="P464" i="82"/>
  <c r="O464" i="82"/>
  <c r="N464" i="82"/>
  <c r="P463" i="82"/>
  <c r="O463" i="82"/>
  <c r="N463" i="82"/>
  <c r="P462" i="82"/>
  <c r="O462" i="82"/>
  <c r="N462" i="82"/>
  <c r="P461" i="82"/>
  <c r="O461" i="82"/>
  <c r="N461" i="82"/>
  <c r="P460" i="82"/>
  <c r="O460" i="82"/>
  <c r="N460" i="82"/>
  <c r="P459" i="82"/>
  <c r="O459" i="82"/>
  <c r="N459" i="82"/>
  <c r="P458" i="82"/>
  <c r="O458" i="82"/>
  <c r="N458" i="82"/>
  <c r="P457" i="82"/>
  <c r="O457" i="82"/>
  <c r="N457" i="82"/>
  <c r="P456" i="82"/>
  <c r="O456" i="82"/>
  <c r="N456" i="82"/>
  <c r="P455" i="82"/>
  <c r="O455" i="82"/>
  <c r="N455" i="82"/>
  <c r="P454" i="82"/>
  <c r="O454" i="82"/>
  <c r="N454" i="82"/>
  <c r="P453" i="82"/>
  <c r="O453" i="82"/>
  <c r="N453" i="82"/>
  <c r="P452" i="82"/>
  <c r="O452" i="82"/>
  <c r="N452" i="82"/>
  <c r="P451" i="82"/>
  <c r="O451" i="82"/>
  <c r="N451" i="82"/>
  <c r="P450" i="82"/>
  <c r="O450" i="82"/>
  <c r="N450" i="82"/>
  <c r="P449" i="82"/>
  <c r="O449" i="82"/>
  <c r="N449" i="82"/>
  <c r="P448" i="82"/>
  <c r="O448" i="82"/>
  <c r="N448" i="82"/>
  <c r="P447" i="82"/>
  <c r="O447" i="82"/>
  <c r="N447" i="82"/>
  <c r="P446" i="82"/>
  <c r="O446" i="82"/>
  <c r="N446" i="82"/>
  <c r="P445" i="82"/>
  <c r="O445" i="82"/>
  <c r="N445" i="82"/>
  <c r="P444" i="82"/>
  <c r="O444" i="82"/>
  <c r="N444" i="82"/>
  <c r="P443" i="82"/>
  <c r="O443" i="82"/>
  <c r="N443" i="82"/>
  <c r="P442" i="82"/>
  <c r="O442" i="82"/>
  <c r="N442" i="82"/>
  <c r="P441" i="82"/>
  <c r="O441" i="82"/>
  <c r="N441" i="82"/>
  <c r="P440" i="82"/>
  <c r="O440" i="82"/>
  <c r="N440" i="82"/>
  <c r="P439" i="82"/>
  <c r="O439" i="82"/>
  <c r="N439" i="82"/>
  <c r="P438" i="82"/>
  <c r="O438" i="82"/>
  <c r="N438" i="82"/>
  <c r="P437" i="82"/>
  <c r="O437" i="82"/>
  <c r="N437" i="82"/>
  <c r="P436" i="82"/>
  <c r="O436" i="82"/>
  <c r="N436" i="82"/>
  <c r="P435" i="82"/>
  <c r="O435" i="82"/>
  <c r="N435" i="82"/>
  <c r="P434" i="82"/>
  <c r="O434" i="82"/>
  <c r="N434" i="82"/>
  <c r="P433" i="82"/>
  <c r="O433" i="82"/>
  <c r="N433" i="82"/>
  <c r="P432" i="82"/>
  <c r="O432" i="82"/>
  <c r="N432" i="82"/>
  <c r="P431" i="82"/>
  <c r="O431" i="82"/>
  <c r="N431" i="82"/>
  <c r="P430" i="82"/>
  <c r="O430" i="82"/>
  <c r="N430" i="82"/>
  <c r="P429" i="82"/>
  <c r="O429" i="82"/>
  <c r="N429" i="82"/>
  <c r="P428" i="82"/>
  <c r="O428" i="82"/>
  <c r="N428" i="82"/>
  <c r="P427" i="82"/>
  <c r="O427" i="82"/>
  <c r="N427" i="82"/>
  <c r="P426" i="82"/>
  <c r="O426" i="82"/>
  <c r="N426" i="82"/>
  <c r="P425" i="82"/>
  <c r="O425" i="82"/>
  <c r="N425" i="82"/>
  <c r="P424" i="82"/>
  <c r="O424" i="82"/>
  <c r="N424" i="82"/>
  <c r="P423" i="82"/>
  <c r="O423" i="82"/>
  <c r="N423" i="82"/>
  <c r="P422" i="82"/>
  <c r="O422" i="82"/>
  <c r="N422" i="82"/>
  <c r="P421" i="82"/>
  <c r="O421" i="82"/>
  <c r="N421" i="82"/>
  <c r="P420" i="82"/>
  <c r="O420" i="82"/>
  <c r="N420" i="82"/>
  <c r="P419" i="82"/>
  <c r="O419" i="82"/>
  <c r="N419" i="82"/>
  <c r="P418" i="82"/>
  <c r="O418" i="82"/>
  <c r="N418" i="82"/>
  <c r="P417" i="82"/>
  <c r="O417" i="82"/>
  <c r="N417" i="82"/>
  <c r="P416" i="82"/>
  <c r="O416" i="82"/>
  <c r="N416" i="82"/>
  <c r="P415" i="82"/>
  <c r="O415" i="82"/>
  <c r="N415" i="82"/>
  <c r="P414" i="82"/>
  <c r="O414" i="82"/>
  <c r="N414" i="82"/>
  <c r="P413" i="82"/>
  <c r="O413" i="82"/>
  <c r="N413" i="82"/>
  <c r="P412" i="82"/>
  <c r="O412" i="82"/>
  <c r="N412" i="82"/>
  <c r="P411" i="82"/>
  <c r="O411" i="82"/>
  <c r="N411" i="82"/>
  <c r="P410" i="82"/>
  <c r="O410" i="82"/>
  <c r="N410" i="82"/>
  <c r="P409" i="82"/>
  <c r="O409" i="82"/>
  <c r="N409" i="82"/>
  <c r="P408" i="82"/>
  <c r="O408" i="82"/>
  <c r="N408" i="82"/>
  <c r="P407" i="82"/>
  <c r="O407" i="82"/>
  <c r="N407" i="82"/>
  <c r="P406" i="82"/>
  <c r="O406" i="82"/>
  <c r="N406" i="82"/>
  <c r="P405" i="82"/>
  <c r="O405" i="82"/>
  <c r="N405" i="82"/>
  <c r="P404" i="82"/>
  <c r="O404" i="82"/>
  <c r="N404" i="82"/>
  <c r="P403" i="82"/>
  <c r="O403" i="82"/>
  <c r="N403" i="82"/>
  <c r="P402" i="82"/>
  <c r="O402" i="82"/>
  <c r="N402" i="82"/>
  <c r="P401" i="82"/>
  <c r="O401" i="82"/>
  <c r="N401" i="82"/>
  <c r="P400" i="82"/>
  <c r="O400" i="82"/>
  <c r="N400" i="82"/>
  <c r="P399" i="82"/>
  <c r="O399" i="82"/>
  <c r="N399" i="82"/>
  <c r="P398" i="82"/>
  <c r="O398" i="82"/>
  <c r="N398" i="82"/>
  <c r="P397" i="82"/>
  <c r="O397" i="82"/>
  <c r="N397" i="82"/>
  <c r="P396" i="82"/>
  <c r="O396" i="82"/>
  <c r="N396" i="82"/>
  <c r="P395" i="82"/>
  <c r="O395" i="82"/>
  <c r="N395" i="82"/>
  <c r="P394" i="82"/>
  <c r="O394" i="82"/>
  <c r="N394" i="82"/>
  <c r="P393" i="82"/>
  <c r="O393" i="82"/>
  <c r="N393" i="82"/>
  <c r="P392" i="82"/>
  <c r="O392" i="82"/>
  <c r="N392" i="82"/>
  <c r="P391" i="82"/>
  <c r="O391" i="82"/>
  <c r="N391" i="82"/>
  <c r="P390" i="82"/>
  <c r="O390" i="82"/>
  <c r="N390" i="82"/>
  <c r="P389" i="82"/>
  <c r="O389" i="82"/>
  <c r="N389" i="82"/>
  <c r="P388" i="82"/>
  <c r="O388" i="82"/>
  <c r="N388" i="82"/>
  <c r="P387" i="82"/>
  <c r="O387" i="82"/>
  <c r="N387" i="82"/>
  <c r="P386" i="82"/>
  <c r="O386" i="82"/>
  <c r="N386" i="82"/>
  <c r="P385" i="82"/>
  <c r="O385" i="82"/>
  <c r="N385" i="82"/>
  <c r="P384" i="82"/>
  <c r="O384" i="82"/>
  <c r="N384" i="82"/>
  <c r="P383" i="82"/>
  <c r="O383" i="82"/>
  <c r="N383" i="82"/>
  <c r="P382" i="82"/>
  <c r="O382" i="82"/>
  <c r="N382" i="82"/>
  <c r="P381" i="82"/>
  <c r="O381" i="82"/>
  <c r="N381" i="82"/>
  <c r="P380" i="82"/>
  <c r="O380" i="82"/>
  <c r="N380" i="82"/>
  <c r="P379" i="82"/>
  <c r="O379" i="82"/>
  <c r="N379" i="82"/>
  <c r="P378" i="82"/>
  <c r="O378" i="82"/>
  <c r="N378" i="82"/>
  <c r="P377" i="82"/>
  <c r="O377" i="82"/>
  <c r="N377" i="82"/>
  <c r="P376" i="82"/>
  <c r="O376" i="82"/>
  <c r="N376" i="82"/>
  <c r="P375" i="82"/>
  <c r="O375" i="82"/>
  <c r="N375" i="82"/>
  <c r="P374" i="82"/>
  <c r="O374" i="82"/>
  <c r="N374" i="82"/>
  <c r="P373" i="82"/>
  <c r="O373" i="82"/>
  <c r="N373" i="82"/>
  <c r="P372" i="82"/>
  <c r="O372" i="82"/>
  <c r="N372" i="82"/>
  <c r="P371" i="82"/>
  <c r="O371" i="82"/>
  <c r="N371" i="82"/>
  <c r="P370" i="82"/>
  <c r="O370" i="82"/>
  <c r="N370" i="82"/>
  <c r="P369" i="82"/>
  <c r="O369" i="82"/>
  <c r="N369" i="82"/>
  <c r="P368" i="82"/>
  <c r="O368" i="82"/>
  <c r="N368" i="82"/>
  <c r="P367" i="82"/>
  <c r="O367" i="82"/>
  <c r="N367" i="82"/>
  <c r="P366" i="82"/>
  <c r="O366" i="82"/>
  <c r="N366" i="82"/>
  <c r="P365" i="82"/>
  <c r="O365" i="82"/>
  <c r="N365" i="82"/>
  <c r="P364" i="82"/>
  <c r="O364" i="82"/>
  <c r="N364" i="82"/>
  <c r="P363" i="82"/>
  <c r="O363" i="82"/>
  <c r="N363" i="82"/>
  <c r="P362" i="82"/>
  <c r="O362" i="82"/>
  <c r="N362" i="82"/>
  <c r="P361" i="82"/>
  <c r="O361" i="82"/>
  <c r="N361" i="82"/>
  <c r="P360" i="82"/>
  <c r="O360" i="82"/>
  <c r="N360" i="82"/>
  <c r="P359" i="82"/>
  <c r="O359" i="82"/>
  <c r="N359" i="82"/>
  <c r="P358" i="82"/>
  <c r="O358" i="82"/>
  <c r="N358" i="82"/>
  <c r="P357" i="82"/>
  <c r="O357" i="82"/>
  <c r="N357" i="82"/>
  <c r="P356" i="82"/>
  <c r="O356" i="82"/>
  <c r="N356" i="82"/>
  <c r="P355" i="82"/>
  <c r="O355" i="82"/>
  <c r="N355" i="82"/>
  <c r="P354" i="82"/>
  <c r="O354" i="82"/>
  <c r="N354" i="82"/>
  <c r="P353" i="82"/>
  <c r="O353" i="82"/>
  <c r="N353" i="82"/>
  <c r="P352" i="82"/>
  <c r="O352" i="82"/>
  <c r="N352" i="82"/>
  <c r="P351" i="82"/>
  <c r="O351" i="82"/>
  <c r="N351" i="82"/>
  <c r="P350" i="82"/>
  <c r="O350" i="82"/>
  <c r="N350" i="82"/>
  <c r="P349" i="82"/>
  <c r="O349" i="82"/>
  <c r="N349" i="82"/>
  <c r="P348" i="82"/>
  <c r="O348" i="82"/>
  <c r="N348" i="82"/>
  <c r="P347" i="82"/>
  <c r="O347" i="82"/>
  <c r="N347" i="82"/>
  <c r="P346" i="82"/>
  <c r="O346" i="82"/>
  <c r="N346" i="82"/>
  <c r="P345" i="82"/>
  <c r="O345" i="82"/>
  <c r="N345" i="82"/>
  <c r="P344" i="82"/>
  <c r="O344" i="82"/>
  <c r="N344" i="82"/>
  <c r="P343" i="82"/>
  <c r="O343" i="82"/>
  <c r="N343" i="82"/>
  <c r="P342" i="82"/>
  <c r="O342" i="82"/>
  <c r="N342" i="82"/>
  <c r="P341" i="82"/>
  <c r="O341" i="82"/>
  <c r="N341" i="82"/>
  <c r="P340" i="82"/>
  <c r="O340" i="82"/>
  <c r="N340" i="82"/>
  <c r="P339" i="82"/>
  <c r="O339" i="82"/>
  <c r="N339" i="82"/>
  <c r="P338" i="82"/>
  <c r="O338" i="82"/>
  <c r="N338" i="82"/>
  <c r="P337" i="82"/>
  <c r="O337" i="82"/>
  <c r="N337" i="82"/>
  <c r="P336" i="82"/>
  <c r="O336" i="82"/>
  <c r="N336" i="82"/>
  <c r="P335" i="82"/>
  <c r="O335" i="82"/>
  <c r="N335" i="82"/>
  <c r="P334" i="82"/>
  <c r="O334" i="82"/>
  <c r="N334" i="82"/>
  <c r="P333" i="82"/>
  <c r="O333" i="82"/>
  <c r="N333" i="82"/>
  <c r="P332" i="82"/>
  <c r="O332" i="82"/>
  <c r="N332" i="82"/>
  <c r="P331" i="82"/>
  <c r="O331" i="82"/>
  <c r="N331" i="82"/>
  <c r="P330" i="82"/>
  <c r="O330" i="82"/>
  <c r="N330" i="82"/>
  <c r="P329" i="82"/>
  <c r="O329" i="82"/>
  <c r="N329" i="82"/>
  <c r="P328" i="82"/>
  <c r="O328" i="82"/>
  <c r="N328" i="82"/>
  <c r="P327" i="82"/>
  <c r="O327" i="82"/>
  <c r="N327" i="82"/>
  <c r="P326" i="82"/>
  <c r="O326" i="82"/>
  <c r="N326" i="82"/>
  <c r="P325" i="82"/>
  <c r="O325" i="82"/>
  <c r="N325" i="82"/>
  <c r="P324" i="82"/>
  <c r="O324" i="82"/>
  <c r="N324" i="82"/>
  <c r="P323" i="82"/>
  <c r="O323" i="82"/>
  <c r="N323" i="82"/>
  <c r="P322" i="82"/>
  <c r="O322" i="82"/>
  <c r="N322" i="82"/>
  <c r="P321" i="82"/>
  <c r="O321" i="82"/>
  <c r="N321" i="82"/>
  <c r="P320" i="82"/>
  <c r="O320" i="82"/>
  <c r="N320" i="82"/>
  <c r="P319" i="82"/>
  <c r="O319" i="82"/>
  <c r="N319" i="82"/>
  <c r="P318" i="82"/>
  <c r="O318" i="82"/>
  <c r="N318" i="82"/>
  <c r="P317" i="82"/>
  <c r="O317" i="82"/>
  <c r="N317" i="82"/>
  <c r="P316" i="82"/>
  <c r="O316" i="82"/>
  <c r="N316" i="82"/>
  <c r="P315" i="82"/>
  <c r="O315" i="82"/>
  <c r="N315" i="82"/>
  <c r="P314" i="82"/>
  <c r="O314" i="82"/>
  <c r="N314" i="82"/>
  <c r="P313" i="82"/>
  <c r="O313" i="82"/>
  <c r="N313" i="82"/>
  <c r="P312" i="82"/>
  <c r="O312" i="82"/>
  <c r="N312" i="82"/>
  <c r="P311" i="82"/>
  <c r="O311" i="82"/>
  <c r="N311" i="82"/>
  <c r="P310" i="82"/>
  <c r="O310" i="82"/>
  <c r="N310" i="82"/>
  <c r="P309" i="82"/>
  <c r="O309" i="82"/>
  <c r="N309" i="82"/>
  <c r="P308" i="82"/>
  <c r="O308" i="82"/>
  <c r="N308" i="82"/>
  <c r="P307" i="82"/>
  <c r="O307" i="82"/>
  <c r="N307" i="82"/>
  <c r="P306" i="82"/>
  <c r="O306" i="82"/>
  <c r="N306" i="82"/>
  <c r="P305" i="82"/>
  <c r="O305" i="82"/>
  <c r="N305" i="82"/>
  <c r="P304" i="82"/>
  <c r="O304" i="82"/>
  <c r="N304" i="82"/>
  <c r="P303" i="82"/>
  <c r="O303" i="82"/>
  <c r="N303" i="82"/>
  <c r="P302" i="82"/>
  <c r="O302" i="82"/>
  <c r="N302" i="82"/>
  <c r="P301" i="82"/>
  <c r="O301" i="82"/>
  <c r="N301" i="82"/>
  <c r="P300" i="82"/>
  <c r="O300" i="82"/>
  <c r="N300" i="82"/>
  <c r="P299" i="82"/>
  <c r="O299" i="82"/>
  <c r="N299" i="82"/>
  <c r="P298" i="82"/>
  <c r="O298" i="82"/>
  <c r="N298" i="82"/>
  <c r="P297" i="82"/>
  <c r="O297" i="82"/>
  <c r="N297" i="82"/>
  <c r="P296" i="82"/>
  <c r="O296" i="82"/>
  <c r="N296" i="82"/>
  <c r="P295" i="82"/>
  <c r="O295" i="82"/>
  <c r="N295" i="82"/>
  <c r="P294" i="82"/>
  <c r="O294" i="82"/>
  <c r="N294" i="82"/>
  <c r="P293" i="82"/>
  <c r="O293" i="82"/>
  <c r="N293" i="82"/>
  <c r="P292" i="82"/>
  <c r="O292" i="82"/>
  <c r="N292" i="82"/>
  <c r="P291" i="82"/>
  <c r="O291" i="82"/>
  <c r="N291" i="82"/>
  <c r="P290" i="82"/>
  <c r="O290" i="82"/>
  <c r="N290" i="82"/>
  <c r="P289" i="82"/>
  <c r="O289" i="82"/>
  <c r="N289" i="82"/>
  <c r="P288" i="82"/>
  <c r="O288" i="82"/>
  <c r="N288" i="82"/>
  <c r="P287" i="82"/>
  <c r="O287" i="82"/>
  <c r="N287" i="82"/>
  <c r="P286" i="82"/>
  <c r="O286" i="82"/>
  <c r="N286" i="82"/>
  <c r="P285" i="82"/>
  <c r="O285" i="82"/>
  <c r="N285" i="82"/>
  <c r="P284" i="82"/>
  <c r="O284" i="82"/>
  <c r="N284" i="82"/>
  <c r="P283" i="82"/>
  <c r="O283" i="82"/>
  <c r="N283" i="82"/>
  <c r="P282" i="82"/>
  <c r="O282" i="82"/>
  <c r="N282" i="82"/>
  <c r="P281" i="82"/>
  <c r="O281" i="82"/>
  <c r="N281" i="82"/>
  <c r="P280" i="82"/>
  <c r="O280" i="82"/>
  <c r="N280" i="82"/>
  <c r="P279" i="82"/>
  <c r="O279" i="82"/>
  <c r="N279" i="82"/>
  <c r="P278" i="82"/>
  <c r="O278" i="82"/>
  <c r="N278" i="82"/>
  <c r="P277" i="82"/>
  <c r="O277" i="82"/>
  <c r="N277" i="82"/>
  <c r="P276" i="82"/>
  <c r="O276" i="82"/>
  <c r="N276" i="82"/>
  <c r="P275" i="82"/>
  <c r="O275" i="82"/>
  <c r="N275" i="82"/>
  <c r="P274" i="82"/>
  <c r="O274" i="82"/>
  <c r="N274" i="82"/>
  <c r="P273" i="82"/>
  <c r="O273" i="82"/>
  <c r="N273" i="82"/>
  <c r="P272" i="82"/>
  <c r="O272" i="82"/>
  <c r="N272" i="82"/>
  <c r="P271" i="82"/>
  <c r="O271" i="82"/>
  <c r="N271" i="82"/>
  <c r="P270" i="82"/>
  <c r="O270" i="82"/>
  <c r="N270" i="82"/>
  <c r="P269" i="82"/>
  <c r="O269" i="82"/>
  <c r="N269" i="82"/>
  <c r="P268" i="82"/>
  <c r="O268" i="82"/>
  <c r="N268" i="82"/>
  <c r="P267" i="82"/>
  <c r="O267" i="82"/>
  <c r="N267" i="82"/>
  <c r="P266" i="82"/>
  <c r="O266" i="82"/>
  <c r="N266" i="82"/>
  <c r="P265" i="82"/>
  <c r="O265" i="82"/>
  <c r="N265" i="82"/>
  <c r="P264" i="82"/>
  <c r="O264" i="82"/>
  <c r="N264" i="82"/>
  <c r="P263" i="82"/>
  <c r="O263" i="82"/>
  <c r="N263" i="82"/>
  <c r="P262" i="82"/>
  <c r="O262" i="82"/>
  <c r="N262" i="82"/>
  <c r="P261" i="82"/>
  <c r="O261" i="82"/>
  <c r="N261" i="82"/>
  <c r="P260" i="82"/>
  <c r="O260" i="82"/>
  <c r="N260" i="82"/>
  <c r="P259" i="82"/>
  <c r="O259" i="82"/>
  <c r="N259" i="82"/>
  <c r="P258" i="82"/>
  <c r="O258" i="82"/>
  <c r="N258" i="82"/>
  <c r="P257" i="82"/>
  <c r="O257" i="82"/>
  <c r="N257" i="82"/>
  <c r="P256" i="82"/>
  <c r="O256" i="82"/>
  <c r="N256" i="82"/>
  <c r="P255" i="82"/>
  <c r="O255" i="82"/>
  <c r="N255" i="82"/>
  <c r="P254" i="82"/>
  <c r="O254" i="82"/>
  <c r="N254" i="82"/>
  <c r="P253" i="82"/>
  <c r="O253" i="82"/>
  <c r="N253" i="82"/>
  <c r="P252" i="82"/>
  <c r="O252" i="82"/>
  <c r="N252" i="82"/>
  <c r="P251" i="82"/>
  <c r="O251" i="82"/>
  <c r="N251" i="82"/>
  <c r="P250" i="82"/>
  <c r="O250" i="82"/>
  <c r="N250" i="82"/>
  <c r="P249" i="82"/>
  <c r="O249" i="82"/>
  <c r="N249" i="82"/>
  <c r="P248" i="82"/>
  <c r="O248" i="82"/>
  <c r="N248" i="82"/>
  <c r="P247" i="82"/>
  <c r="O247" i="82"/>
  <c r="N247" i="82"/>
  <c r="P246" i="82"/>
  <c r="O246" i="82"/>
  <c r="N246" i="82"/>
  <c r="P245" i="82"/>
  <c r="O245" i="82"/>
  <c r="N245" i="82"/>
  <c r="P244" i="82"/>
  <c r="O244" i="82"/>
  <c r="N244" i="82"/>
  <c r="P243" i="82"/>
  <c r="O243" i="82"/>
  <c r="N243" i="82"/>
  <c r="P242" i="82"/>
  <c r="O242" i="82"/>
  <c r="N242" i="82"/>
  <c r="P241" i="82"/>
  <c r="O241" i="82"/>
  <c r="N241" i="82"/>
  <c r="P240" i="82"/>
  <c r="O240" i="82"/>
  <c r="N240" i="82"/>
  <c r="P239" i="82"/>
  <c r="O239" i="82"/>
  <c r="N239" i="82"/>
  <c r="P238" i="82"/>
  <c r="O238" i="82"/>
  <c r="N238" i="82"/>
  <c r="P237" i="82"/>
  <c r="O237" i="82"/>
  <c r="N237" i="82"/>
  <c r="P236" i="82"/>
  <c r="O236" i="82"/>
  <c r="N236" i="82"/>
  <c r="P235" i="82"/>
  <c r="O235" i="82"/>
  <c r="N235" i="82"/>
  <c r="P234" i="82"/>
  <c r="O234" i="82"/>
  <c r="N234" i="82"/>
  <c r="P233" i="82"/>
  <c r="O233" i="82"/>
  <c r="N233" i="82"/>
  <c r="P232" i="82"/>
  <c r="O232" i="82"/>
  <c r="N232" i="82"/>
  <c r="P231" i="82"/>
  <c r="O231" i="82"/>
  <c r="N231" i="82"/>
  <c r="P230" i="82"/>
  <c r="O230" i="82"/>
  <c r="N230" i="82"/>
  <c r="P229" i="82"/>
  <c r="O229" i="82"/>
  <c r="N229" i="82"/>
  <c r="P228" i="82"/>
  <c r="O228" i="82"/>
  <c r="N228" i="82"/>
  <c r="P227" i="82"/>
  <c r="O227" i="82"/>
  <c r="N227" i="82"/>
  <c r="P226" i="82"/>
  <c r="O226" i="82"/>
  <c r="N226" i="82"/>
  <c r="P225" i="82"/>
  <c r="O225" i="82"/>
  <c r="N225" i="82"/>
  <c r="P224" i="82"/>
  <c r="O224" i="82"/>
  <c r="N224" i="82"/>
  <c r="P223" i="82"/>
  <c r="O223" i="82"/>
  <c r="N223" i="82"/>
  <c r="P222" i="82"/>
  <c r="O222" i="82"/>
  <c r="N222" i="82"/>
  <c r="P221" i="82"/>
  <c r="O221" i="82"/>
  <c r="N221" i="82"/>
  <c r="P220" i="82"/>
  <c r="O220" i="82"/>
  <c r="N220" i="82"/>
  <c r="P219" i="82"/>
  <c r="O219" i="82"/>
  <c r="N219" i="82"/>
  <c r="P218" i="82"/>
  <c r="O218" i="82"/>
  <c r="N218" i="82"/>
  <c r="P217" i="82"/>
  <c r="O217" i="82"/>
  <c r="N217" i="82"/>
  <c r="P216" i="82"/>
  <c r="O216" i="82"/>
  <c r="N216" i="82"/>
  <c r="P215" i="82"/>
  <c r="O215" i="82"/>
  <c r="N215" i="82"/>
  <c r="P214" i="82"/>
  <c r="O214" i="82"/>
  <c r="N214" i="82"/>
  <c r="P213" i="82"/>
  <c r="O213" i="82"/>
  <c r="N213" i="82"/>
  <c r="P212" i="82"/>
  <c r="O212" i="82"/>
  <c r="N212" i="82"/>
  <c r="P211" i="82"/>
  <c r="O211" i="82"/>
  <c r="N211" i="82"/>
  <c r="P210" i="82"/>
  <c r="O210" i="82"/>
  <c r="N210" i="82"/>
  <c r="P209" i="82"/>
  <c r="O209" i="82"/>
  <c r="N209" i="82"/>
  <c r="P208" i="82"/>
  <c r="O208" i="82"/>
  <c r="N208" i="82"/>
  <c r="P207" i="82"/>
  <c r="O207" i="82"/>
  <c r="N207" i="82"/>
  <c r="P206" i="82"/>
  <c r="O206" i="82"/>
  <c r="N206" i="82"/>
  <c r="P205" i="82"/>
  <c r="O205" i="82"/>
  <c r="N205" i="82"/>
  <c r="P204" i="82"/>
  <c r="O204" i="82"/>
  <c r="N204" i="82"/>
  <c r="P203" i="82"/>
  <c r="O203" i="82"/>
  <c r="N203" i="82"/>
  <c r="P202" i="82"/>
  <c r="O202" i="82"/>
  <c r="N202" i="82"/>
  <c r="P201" i="82"/>
  <c r="O201" i="82"/>
  <c r="N201" i="82"/>
  <c r="P200" i="82"/>
  <c r="O200" i="82"/>
  <c r="N200" i="82"/>
  <c r="P199" i="82"/>
  <c r="O199" i="82"/>
  <c r="N199" i="82"/>
  <c r="P198" i="82"/>
  <c r="O198" i="82"/>
  <c r="N198" i="82"/>
  <c r="P197" i="82"/>
  <c r="O197" i="82"/>
  <c r="N197" i="82"/>
  <c r="P196" i="82"/>
  <c r="O196" i="82"/>
  <c r="N196" i="82"/>
  <c r="P195" i="82"/>
  <c r="O195" i="82"/>
  <c r="N195" i="82"/>
  <c r="P194" i="82"/>
  <c r="O194" i="82"/>
  <c r="N194" i="82"/>
  <c r="P193" i="82"/>
  <c r="O193" i="82"/>
  <c r="N193" i="82"/>
  <c r="P192" i="82"/>
  <c r="O192" i="82"/>
  <c r="N192" i="82"/>
  <c r="P191" i="82"/>
  <c r="O191" i="82"/>
  <c r="N191" i="82"/>
  <c r="P190" i="82"/>
  <c r="O190" i="82"/>
  <c r="N190" i="82"/>
  <c r="P189" i="82"/>
  <c r="O189" i="82"/>
  <c r="N189" i="82"/>
  <c r="P188" i="82"/>
  <c r="O188" i="82"/>
  <c r="N188" i="82"/>
  <c r="P187" i="82"/>
  <c r="O187" i="82"/>
  <c r="N187" i="82"/>
  <c r="P186" i="82"/>
  <c r="O186" i="82"/>
  <c r="N186" i="82"/>
  <c r="P185" i="82"/>
  <c r="O185" i="82"/>
  <c r="N185" i="82"/>
  <c r="P184" i="82"/>
  <c r="O184" i="82"/>
  <c r="N184" i="82"/>
  <c r="P183" i="82"/>
  <c r="O183" i="82"/>
  <c r="N183" i="82"/>
  <c r="P182" i="82"/>
  <c r="O182" i="82"/>
  <c r="N182" i="82"/>
  <c r="P181" i="82"/>
  <c r="O181" i="82"/>
  <c r="N181" i="82"/>
  <c r="P180" i="82"/>
  <c r="O180" i="82"/>
  <c r="N180" i="82"/>
  <c r="P179" i="82"/>
  <c r="O179" i="82"/>
  <c r="N179" i="82"/>
  <c r="P178" i="82"/>
  <c r="O178" i="82"/>
  <c r="N178" i="82"/>
  <c r="P177" i="82"/>
  <c r="O177" i="82"/>
  <c r="N177" i="82"/>
  <c r="P176" i="82"/>
  <c r="O176" i="82"/>
  <c r="N176" i="82"/>
  <c r="P175" i="82"/>
  <c r="O175" i="82"/>
  <c r="N175" i="82"/>
  <c r="P174" i="82"/>
  <c r="O174" i="82"/>
  <c r="N174" i="82"/>
  <c r="P173" i="82"/>
  <c r="O173" i="82"/>
  <c r="N173" i="82"/>
  <c r="P172" i="82"/>
  <c r="O172" i="82"/>
  <c r="N172" i="82"/>
  <c r="P171" i="82"/>
  <c r="O171" i="82"/>
  <c r="N171" i="82"/>
  <c r="P170" i="82"/>
  <c r="O170" i="82"/>
  <c r="N170" i="82"/>
  <c r="P169" i="82"/>
  <c r="O169" i="82"/>
  <c r="N169" i="82"/>
  <c r="P168" i="82"/>
  <c r="O168" i="82"/>
  <c r="N168" i="82"/>
  <c r="P167" i="82"/>
  <c r="O167" i="82"/>
  <c r="N167" i="82"/>
  <c r="P166" i="82"/>
  <c r="O166" i="82"/>
  <c r="N166" i="82"/>
  <c r="P165" i="82"/>
  <c r="O165" i="82"/>
  <c r="N165" i="82"/>
  <c r="P164" i="82"/>
  <c r="O164" i="82"/>
  <c r="N164" i="82"/>
  <c r="P163" i="82"/>
  <c r="O163" i="82"/>
  <c r="N163" i="82"/>
  <c r="P162" i="82"/>
  <c r="O162" i="82"/>
  <c r="N162" i="82"/>
  <c r="P161" i="82"/>
  <c r="O161" i="82"/>
  <c r="N161" i="82"/>
  <c r="P160" i="82"/>
  <c r="O160" i="82"/>
  <c r="N160" i="82"/>
  <c r="P159" i="82"/>
  <c r="O159" i="82"/>
  <c r="N159" i="82"/>
  <c r="P158" i="82"/>
  <c r="O158" i="82"/>
  <c r="N158" i="82"/>
  <c r="P157" i="82"/>
  <c r="O157" i="82"/>
  <c r="N157" i="82"/>
  <c r="P156" i="82"/>
  <c r="O156" i="82"/>
  <c r="N156" i="82"/>
  <c r="P155" i="82"/>
  <c r="O155" i="82"/>
  <c r="N155" i="82"/>
  <c r="P154" i="82"/>
  <c r="O154" i="82"/>
  <c r="N154" i="82"/>
  <c r="P153" i="82"/>
  <c r="O153" i="82"/>
  <c r="N153" i="82"/>
  <c r="P152" i="82"/>
  <c r="O152" i="82"/>
  <c r="N152" i="82"/>
  <c r="P151" i="82"/>
  <c r="O151" i="82"/>
  <c r="N151" i="82"/>
  <c r="P150" i="82"/>
  <c r="O150" i="82"/>
  <c r="N150" i="82"/>
  <c r="P149" i="82"/>
  <c r="O149" i="82"/>
  <c r="N149" i="82"/>
  <c r="P148" i="82"/>
  <c r="O148" i="82"/>
  <c r="N148" i="82"/>
  <c r="P147" i="82"/>
  <c r="O147" i="82"/>
  <c r="N147" i="82"/>
  <c r="P146" i="82"/>
  <c r="O146" i="82"/>
  <c r="N146" i="82"/>
  <c r="P145" i="82"/>
  <c r="O145" i="82"/>
  <c r="N145" i="82"/>
  <c r="P144" i="82"/>
  <c r="O144" i="82"/>
  <c r="N144" i="82"/>
  <c r="P143" i="82"/>
  <c r="O143" i="82"/>
  <c r="N143" i="82"/>
  <c r="P142" i="82"/>
  <c r="O142" i="82"/>
  <c r="N142" i="82"/>
  <c r="P141" i="82"/>
  <c r="O141" i="82"/>
  <c r="N141" i="82"/>
  <c r="P140" i="82"/>
  <c r="O140" i="82"/>
  <c r="N140" i="82"/>
  <c r="P139" i="82"/>
  <c r="O139" i="82"/>
  <c r="N139" i="82"/>
  <c r="P138" i="82"/>
  <c r="O138" i="82"/>
  <c r="N138" i="82"/>
  <c r="P137" i="82"/>
  <c r="O137" i="82"/>
  <c r="N137" i="82"/>
  <c r="P136" i="82"/>
  <c r="O136" i="82"/>
  <c r="N136" i="82"/>
  <c r="P135" i="82"/>
  <c r="O135" i="82"/>
  <c r="N135" i="82"/>
  <c r="P134" i="82"/>
  <c r="O134" i="82"/>
  <c r="N134" i="82"/>
  <c r="P133" i="82"/>
  <c r="O133" i="82"/>
  <c r="N133" i="82"/>
  <c r="P132" i="82"/>
  <c r="O132" i="82"/>
  <c r="N132" i="82"/>
  <c r="P131" i="82"/>
  <c r="O131" i="82"/>
  <c r="N131" i="82"/>
  <c r="P130" i="82"/>
  <c r="O130" i="82"/>
  <c r="N130" i="82"/>
  <c r="P129" i="82"/>
  <c r="O129" i="82"/>
  <c r="N129" i="82"/>
  <c r="P128" i="82"/>
  <c r="O128" i="82"/>
  <c r="N128" i="82"/>
  <c r="P127" i="82"/>
  <c r="O127" i="82"/>
  <c r="N127" i="82"/>
  <c r="P126" i="82"/>
  <c r="O126" i="82"/>
  <c r="N126" i="82"/>
  <c r="P125" i="82"/>
  <c r="O125" i="82"/>
  <c r="N125" i="82"/>
  <c r="P124" i="82"/>
  <c r="O124" i="82"/>
  <c r="N124" i="82"/>
  <c r="P123" i="82"/>
  <c r="O123" i="82"/>
  <c r="N123" i="82"/>
  <c r="P122" i="82"/>
  <c r="O122" i="82"/>
  <c r="N122" i="82"/>
  <c r="P121" i="82"/>
  <c r="O121" i="82"/>
  <c r="N121" i="82"/>
  <c r="P120" i="82"/>
  <c r="O120" i="82"/>
  <c r="N120" i="82"/>
  <c r="P119" i="82"/>
  <c r="O119" i="82"/>
  <c r="N119" i="82"/>
  <c r="P118" i="82"/>
  <c r="O118" i="82"/>
  <c r="N118" i="82"/>
  <c r="P117" i="82"/>
  <c r="O117" i="82"/>
  <c r="N117" i="82"/>
  <c r="P116" i="82"/>
  <c r="O116" i="82"/>
  <c r="N116" i="82"/>
  <c r="P115" i="82"/>
  <c r="O115" i="82"/>
  <c r="N115" i="82"/>
  <c r="P114" i="82"/>
  <c r="O114" i="82"/>
  <c r="N114" i="82"/>
  <c r="P113" i="82"/>
  <c r="O113" i="82"/>
  <c r="N113" i="82"/>
  <c r="P112" i="82"/>
  <c r="O112" i="82"/>
  <c r="N112" i="82"/>
  <c r="P111" i="82"/>
  <c r="O111" i="82"/>
  <c r="N111" i="82"/>
  <c r="P110" i="82"/>
  <c r="O110" i="82"/>
  <c r="N110" i="82"/>
  <c r="P109" i="82"/>
  <c r="O109" i="82"/>
  <c r="N109" i="82"/>
  <c r="P108" i="82"/>
  <c r="O108" i="82"/>
  <c r="N108" i="82"/>
  <c r="P107" i="82"/>
  <c r="O107" i="82"/>
  <c r="N107" i="82"/>
  <c r="P106" i="82"/>
  <c r="O106" i="82"/>
  <c r="N106" i="82"/>
  <c r="P105" i="82"/>
  <c r="O105" i="82"/>
  <c r="N105" i="82"/>
  <c r="P104" i="82"/>
  <c r="O104" i="82"/>
  <c r="N104" i="82"/>
  <c r="P103" i="82"/>
  <c r="O103" i="82"/>
  <c r="N103" i="82"/>
  <c r="P102" i="82"/>
  <c r="O102" i="82"/>
  <c r="N102" i="82"/>
  <c r="P101" i="82"/>
  <c r="O101" i="82"/>
  <c r="N101" i="82"/>
  <c r="P100" i="82"/>
  <c r="O100" i="82"/>
  <c r="N100" i="82"/>
  <c r="P99" i="82"/>
  <c r="O99" i="82"/>
  <c r="N99" i="82"/>
  <c r="P98" i="82"/>
  <c r="O98" i="82"/>
  <c r="N98" i="82"/>
  <c r="P97" i="82"/>
  <c r="O97" i="82"/>
  <c r="N97" i="82"/>
  <c r="P96" i="82"/>
  <c r="O96" i="82"/>
  <c r="N96" i="82"/>
  <c r="P95" i="82"/>
  <c r="O95" i="82"/>
  <c r="N95" i="82"/>
  <c r="P94" i="82"/>
  <c r="O94" i="82"/>
  <c r="N94" i="82"/>
  <c r="P93" i="82"/>
  <c r="O93" i="82"/>
  <c r="N93" i="82"/>
  <c r="P92" i="82"/>
  <c r="O92" i="82"/>
  <c r="N92" i="82"/>
  <c r="P91" i="82"/>
  <c r="O91" i="82"/>
  <c r="N91" i="82"/>
  <c r="P90" i="82"/>
  <c r="O90" i="82"/>
  <c r="N90" i="82"/>
  <c r="P89" i="82"/>
  <c r="O89" i="82"/>
  <c r="N89" i="82"/>
  <c r="P88" i="82"/>
  <c r="O88" i="82"/>
  <c r="N88" i="82"/>
  <c r="P87" i="82"/>
  <c r="O87" i="82"/>
  <c r="N87" i="82"/>
  <c r="P86" i="82"/>
  <c r="O86" i="82"/>
  <c r="N86" i="82"/>
  <c r="P85" i="82"/>
  <c r="O85" i="82"/>
  <c r="N85" i="82"/>
  <c r="P84" i="82"/>
  <c r="O84" i="82"/>
  <c r="N84" i="82"/>
  <c r="P83" i="82"/>
  <c r="O83" i="82"/>
  <c r="N83" i="82"/>
  <c r="P82" i="82"/>
  <c r="O82" i="82"/>
  <c r="N82" i="82"/>
  <c r="P81" i="82"/>
  <c r="O81" i="82"/>
  <c r="N81" i="82"/>
  <c r="P80" i="82"/>
  <c r="O80" i="82"/>
  <c r="N80" i="82"/>
  <c r="P79" i="82"/>
  <c r="O79" i="82"/>
  <c r="N79" i="82"/>
  <c r="P78" i="82"/>
  <c r="O78" i="82"/>
  <c r="N78" i="82"/>
  <c r="P77" i="82"/>
  <c r="O77" i="82"/>
  <c r="N77" i="82"/>
  <c r="P76" i="82"/>
  <c r="O76" i="82"/>
  <c r="N76" i="82"/>
  <c r="P75" i="82"/>
  <c r="O75" i="82"/>
  <c r="N75" i="82"/>
  <c r="P74" i="82"/>
  <c r="O74" i="82"/>
  <c r="N74" i="82"/>
  <c r="P73" i="82"/>
  <c r="O73" i="82"/>
  <c r="N73" i="82"/>
  <c r="P72" i="82"/>
  <c r="O72" i="82"/>
  <c r="N72" i="82"/>
  <c r="P71" i="82"/>
  <c r="O71" i="82"/>
  <c r="N71" i="82"/>
  <c r="P70" i="82"/>
  <c r="O70" i="82"/>
  <c r="N70" i="82"/>
  <c r="P69" i="82"/>
  <c r="O69" i="82"/>
  <c r="N69" i="82"/>
  <c r="P68" i="82"/>
  <c r="O68" i="82"/>
  <c r="N68" i="82"/>
  <c r="P67" i="82"/>
  <c r="O67" i="82"/>
  <c r="N67" i="82"/>
  <c r="P66" i="82"/>
  <c r="O66" i="82"/>
  <c r="N66" i="82"/>
  <c r="P65" i="82"/>
  <c r="O65" i="82"/>
  <c r="N65" i="82"/>
  <c r="P64" i="82"/>
  <c r="O64" i="82"/>
  <c r="N64" i="82"/>
  <c r="P63" i="82"/>
  <c r="O63" i="82"/>
  <c r="N63" i="82"/>
  <c r="P62" i="82"/>
  <c r="O62" i="82"/>
  <c r="N62" i="82"/>
  <c r="P61" i="82"/>
  <c r="O61" i="82"/>
  <c r="N61" i="82"/>
  <c r="P60" i="82"/>
  <c r="O60" i="82"/>
  <c r="N60" i="82"/>
  <c r="P59" i="82"/>
  <c r="O59" i="82"/>
  <c r="N59" i="82"/>
  <c r="P58" i="82"/>
  <c r="O58" i="82"/>
  <c r="N58" i="82"/>
  <c r="P57" i="82"/>
  <c r="O57" i="82"/>
  <c r="N57" i="82"/>
  <c r="P56" i="82"/>
  <c r="O56" i="82"/>
  <c r="N56" i="82"/>
  <c r="P55" i="82"/>
  <c r="O55" i="82"/>
  <c r="N55" i="82"/>
  <c r="P54" i="82"/>
  <c r="O54" i="82"/>
  <c r="N54" i="82"/>
  <c r="P53" i="82"/>
  <c r="O53" i="82"/>
  <c r="N53" i="82"/>
  <c r="P52" i="82"/>
  <c r="O52" i="82"/>
  <c r="N52" i="82"/>
  <c r="P51" i="82"/>
  <c r="O51" i="82"/>
  <c r="N51" i="82"/>
  <c r="P50" i="82"/>
  <c r="O50" i="82"/>
  <c r="N50" i="82"/>
  <c r="P49" i="82"/>
  <c r="O49" i="82"/>
  <c r="N49" i="82"/>
  <c r="P48" i="82"/>
  <c r="O48" i="82"/>
  <c r="N48" i="82"/>
  <c r="P47" i="82"/>
  <c r="O47" i="82"/>
  <c r="N47" i="82"/>
  <c r="P46" i="82"/>
  <c r="O46" i="82"/>
  <c r="N46" i="82"/>
  <c r="P45" i="82"/>
  <c r="O45" i="82"/>
  <c r="N45" i="82"/>
  <c r="P44" i="82"/>
  <c r="O44" i="82"/>
  <c r="N44" i="82"/>
  <c r="P43" i="82"/>
  <c r="O43" i="82"/>
  <c r="N43" i="82"/>
  <c r="P42" i="82"/>
  <c r="O42" i="82"/>
  <c r="N42" i="82"/>
  <c r="P41" i="82"/>
  <c r="O41" i="82"/>
  <c r="N41" i="82"/>
  <c r="P40" i="82"/>
  <c r="O40" i="82"/>
  <c r="N40" i="82"/>
  <c r="P39" i="82"/>
  <c r="O39" i="82"/>
  <c r="N39" i="82"/>
  <c r="P38" i="82"/>
  <c r="O38" i="82"/>
  <c r="N38" i="82"/>
  <c r="P37" i="82"/>
  <c r="O37" i="82"/>
  <c r="N37" i="82"/>
  <c r="P36" i="82"/>
  <c r="O36" i="82"/>
  <c r="N36" i="82"/>
  <c r="P35" i="82"/>
  <c r="O35" i="82"/>
  <c r="N35" i="82"/>
  <c r="P34" i="82"/>
  <c r="O34" i="82"/>
  <c r="N34" i="82"/>
  <c r="P33" i="82"/>
  <c r="O33" i="82"/>
  <c r="N33" i="82"/>
  <c r="P32" i="82"/>
  <c r="O32" i="82"/>
  <c r="N32" i="82"/>
  <c r="P31" i="82"/>
  <c r="O31" i="82"/>
  <c r="N31" i="82"/>
  <c r="P30" i="82"/>
  <c r="O30" i="82"/>
  <c r="N30" i="82"/>
  <c r="P29" i="82"/>
  <c r="O29" i="82"/>
  <c r="N29" i="82"/>
  <c r="P28" i="82"/>
  <c r="O28" i="82"/>
  <c r="N28" i="82"/>
  <c r="P27" i="82"/>
  <c r="O27" i="82"/>
  <c r="N27" i="82"/>
  <c r="P26" i="82"/>
  <c r="O26" i="82"/>
  <c r="N26" i="82"/>
  <c r="P25" i="82"/>
  <c r="O25" i="82"/>
  <c r="N25" i="82"/>
  <c r="P24" i="82"/>
  <c r="O24" i="82"/>
  <c r="N24" i="82"/>
  <c r="P23" i="82"/>
  <c r="O23" i="82"/>
  <c r="N23" i="82"/>
  <c r="P22" i="82"/>
  <c r="O22" i="82"/>
  <c r="N22" i="82"/>
  <c r="P21" i="82"/>
  <c r="O21" i="82"/>
  <c r="N21" i="82"/>
  <c r="P20" i="82"/>
  <c r="O20" i="82"/>
  <c r="N20" i="82"/>
  <c r="P508" i="79"/>
  <c r="O508" i="79"/>
  <c r="N508" i="79"/>
  <c r="P507" i="79"/>
  <c r="O507" i="79"/>
  <c r="N507" i="79"/>
  <c r="P506" i="79"/>
  <c r="O506" i="79"/>
  <c r="N506" i="79"/>
  <c r="P505" i="79"/>
  <c r="O505" i="79"/>
  <c r="N505" i="79"/>
  <c r="P504" i="79"/>
  <c r="O504" i="79"/>
  <c r="N504" i="79"/>
  <c r="P503" i="79"/>
  <c r="O503" i="79"/>
  <c r="N503" i="79"/>
  <c r="P502" i="79"/>
  <c r="O502" i="79"/>
  <c r="N502" i="79"/>
  <c r="P501" i="79"/>
  <c r="O501" i="79"/>
  <c r="N501" i="79"/>
  <c r="P500" i="79"/>
  <c r="O500" i="79"/>
  <c r="N500" i="79"/>
  <c r="P499" i="79"/>
  <c r="O499" i="79"/>
  <c r="N499" i="79"/>
  <c r="P498" i="79"/>
  <c r="O498" i="79"/>
  <c r="N498" i="79"/>
  <c r="P497" i="79"/>
  <c r="O497" i="79"/>
  <c r="N497" i="79"/>
  <c r="P496" i="79"/>
  <c r="O496" i="79"/>
  <c r="N496" i="79"/>
  <c r="P495" i="79"/>
  <c r="O495" i="79"/>
  <c r="N495" i="79"/>
  <c r="P494" i="79"/>
  <c r="O494" i="79"/>
  <c r="N494" i="79"/>
  <c r="P493" i="79"/>
  <c r="O493" i="79"/>
  <c r="N493" i="79"/>
  <c r="P492" i="79"/>
  <c r="O492" i="79"/>
  <c r="N492" i="79"/>
  <c r="P491" i="79"/>
  <c r="O491" i="79"/>
  <c r="N491" i="79"/>
  <c r="P490" i="79"/>
  <c r="O490" i="79"/>
  <c r="N490" i="79"/>
  <c r="P489" i="79"/>
  <c r="O489" i="79"/>
  <c r="N489" i="79"/>
  <c r="P488" i="79"/>
  <c r="O488" i="79"/>
  <c r="N488" i="79"/>
  <c r="P487" i="79"/>
  <c r="O487" i="79"/>
  <c r="N487" i="79"/>
  <c r="P486" i="79"/>
  <c r="O486" i="79"/>
  <c r="N486" i="79"/>
  <c r="P485" i="79"/>
  <c r="O485" i="79"/>
  <c r="N485" i="79"/>
  <c r="P484" i="79"/>
  <c r="O484" i="79"/>
  <c r="N484" i="79"/>
  <c r="P483" i="79"/>
  <c r="O483" i="79"/>
  <c r="N483" i="79"/>
  <c r="P482" i="79"/>
  <c r="O482" i="79"/>
  <c r="N482" i="79"/>
  <c r="P481" i="79"/>
  <c r="O481" i="79"/>
  <c r="N481" i="79"/>
  <c r="P480" i="79"/>
  <c r="O480" i="79"/>
  <c r="N480" i="79"/>
  <c r="P479" i="79"/>
  <c r="O479" i="79"/>
  <c r="N479" i="79"/>
  <c r="P478" i="79"/>
  <c r="O478" i="79"/>
  <c r="N478" i="79"/>
  <c r="P477" i="79"/>
  <c r="O477" i="79"/>
  <c r="N477" i="79"/>
  <c r="P476" i="79"/>
  <c r="O476" i="79"/>
  <c r="N476" i="79"/>
  <c r="P475" i="79"/>
  <c r="O475" i="79"/>
  <c r="N475" i="79"/>
  <c r="P474" i="79"/>
  <c r="O474" i="79"/>
  <c r="N474" i="79"/>
  <c r="P473" i="79"/>
  <c r="O473" i="79"/>
  <c r="N473" i="79"/>
  <c r="P472" i="79"/>
  <c r="O472" i="79"/>
  <c r="N472" i="79"/>
  <c r="P471" i="79"/>
  <c r="O471" i="79"/>
  <c r="N471" i="79"/>
  <c r="P470" i="79"/>
  <c r="O470" i="79"/>
  <c r="N470" i="79"/>
  <c r="P469" i="79"/>
  <c r="O469" i="79"/>
  <c r="N469" i="79"/>
  <c r="P468" i="79"/>
  <c r="O468" i="79"/>
  <c r="N468" i="79"/>
  <c r="P467" i="79"/>
  <c r="O467" i="79"/>
  <c r="N467" i="79"/>
  <c r="P466" i="79"/>
  <c r="O466" i="79"/>
  <c r="N466" i="79"/>
  <c r="P465" i="79"/>
  <c r="O465" i="79"/>
  <c r="N465" i="79"/>
  <c r="P464" i="79"/>
  <c r="O464" i="79"/>
  <c r="N464" i="79"/>
  <c r="P463" i="79"/>
  <c r="O463" i="79"/>
  <c r="N463" i="79"/>
  <c r="P462" i="79"/>
  <c r="O462" i="79"/>
  <c r="N462" i="79"/>
  <c r="P461" i="79"/>
  <c r="O461" i="79"/>
  <c r="N461" i="79"/>
  <c r="P460" i="79"/>
  <c r="O460" i="79"/>
  <c r="N460" i="79"/>
  <c r="P459" i="79"/>
  <c r="O459" i="79"/>
  <c r="N459" i="79"/>
  <c r="P458" i="79"/>
  <c r="O458" i="79"/>
  <c r="N458" i="79"/>
  <c r="P457" i="79"/>
  <c r="O457" i="79"/>
  <c r="N457" i="79"/>
  <c r="P456" i="79"/>
  <c r="O456" i="79"/>
  <c r="N456" i="79"/>
  <c r="P455" i="79"/>
  <c r="O455" i="79"/>
  <c r="N455" i="79"/>
  <c r="P454" i="79"/>
  <c r="O454" i="79"/>
  <c r="N454" i="79"/>
  <c r="P453" i="79"/>
  <c r="O453" i="79"/>
  <c r="N453" i="79"/>
  <c r="P452" i="79"/>
  <c r="O452" i="79"/>
  <c r="N452" i="79"/>
  <c r="P451" i="79"/>
  <c r="O451" i="79"/>
  <c r="N451" i="79"/>
  <c r="P450" i="79"/>
  <c r="O450" i="79"/>
  <c r="N450" i="79"/>
  <c r="P449" i="79"/>
  <c r="O449" i="79"/>
  <c r="N449" i="79"/>
  <c r="P448" i="79"/>
  <c r="O448" i="79"/>
  <c r="N448" i="79"/>
  <c r="P447" i="79"/>
  <c r="O447" i="79"/>
  <c r="N447" i="79"/>
  <c r="P446" i="79"/>
  <c r="O446" i="79"/>
  <c r="N446" i="79"/>
  <c r="P445" i="79"/>
  <c r="O445" i="79"/>
  <c r="N445" i="79"/>
  <c r="P444" i="79"/>
  <c r="O444" i="79"/>
  <c r="N444" i="79"/>
  <c r="P443" i="79"/>
  <c r="O443" i="79"/>
  <c r="N443" i="79"/>
  <c r="P442" i="79"/>
  <c r="O442" i="79"/>
  <c r="N442" i="79"/>
  <c r="P441" i="79"/>
  <c r="O441" i="79"/>
  <c r="N441" i="79"/>
  <c r="P440" i="79"/>
  <c r="O440" i="79"/>
  <c r="N440" i="79"/>
  <c r="P439" i="79"/>
  <c r="O439" i="79"/>
  <c r="N439" i="79"/>
  <c r="P438" i="79"/>
  <c r="O438" i="79"/>
  <c r="N438" i="79"/>
  <c r="P437" i="79"/>
  <c r="O437" i="79"/>
  <c r="N437" i="79"/>
  <c r="P436" i="79"/>
  <c r="O436" i="79"/>
  <c r="N436" i="79"/>
  <c r="P435" i="79"/>
  <c r="O435" i="79"/>
  <c r="N435" i="79"/>
  <c r="P434" i="79"/>
  <c r="O434" i="79"/>
  <c r="N434" i="79"/>
  <c r="P433" i="79"/>
  <c r="O433" i="79"/>
  <c r="N433" i="79"/>
  <c r="P432" i="79"/>
  <c r="O432" i="79"/>
  <c r="N432" i="79"/>
  <c r="P431" i="79"/>
  <c r="O431" i="79"/>
  <c r="N431" i="79"/>
  <c r="P430" i="79"/>
  <c r="O430" i="79"/>
  <c r="N430" i="79"/>
  <c r="P429" i="79"/>
  <c r="O429" i="79"/>
  <c r="N429" i="79"/>
  <c r="P428" i="79"/>
  <c r="O428" i="79"/>
  <c r="N428" i="79"/>
  <c r="P427" i="79"/>
  <c r="O427" i="79"/>
  <c r="N427" i="79"/>
  <c r="P426" i="79"/>
  <c r="O426" i="79"/>
  <c r="N426" i="79"/>
  <c r="P425" i="79"/>
  <c r="O425" i="79"/>
  <c r="N425" i="79"/>
  <c r="P424" i="79"/>
  <c r="O424" i="79"/>
  <c r="N424" i="79"/>
  <c r="P423" i="79"/>
  <c r="O423" i="79"/>
  <c r="N423" i="79"/>
  <c r="P422" i="79"/>
  <c r="O422" i="79"/>
  <c r="N422" i="79"/>
  <c r="P421" i="79"/>
  <c r="O421" i="79"/>
  <c r="N421" i="79"/>
  <c r="P420" i="79"/>
  <c r="O420" i="79"/>
  <c r="N420" i="79"/>
  <c r="P419" i="79"/>
  <c r="O419" i="79"/>
  <c r="N419" i="79"/>
  <c r="P418" i="79"/>
  <c r="O418" i="79"/>
  <c r="N418" i="79"/>
  <c r="P417" i="79"/>
  <c r="O417" i="79"/>
  <c r="N417" i="79"/>
  <c r="P416" i="79"/>
  <c r="O416" i="79"/>
  <c r="N416" i="79"/>
  <c r="P415" i="79"/>
  <c r="O415" i="79"/>
  <c r="N415" i="79"/>
  <c r="P414" i="79"/>
  <c r="O414" i="79"/>
  <c r="N414" i="79"/>
  <c r="P413" i="79"/>
  <c r="O413" i="79"/>
  <c r="N413" i="79"/>
  <c r="P412" i="79"/>
  <c r="O412" i="79"/>
  <c r="N412" i="79"/>
  <c r="P411" i="79"/>
  <c r="O411" i="79"/>
  <c r="N411" i="79"/>
  <c r="P410" i="79"/>
  <c r="O410" i="79"/>
  <c r="N410" i="79"/>
  <c r="P409" i="79"/>
  <c r="O409" i="79"/>
  <c r="N409" i="79"/>
  <c r="P408" i="79"/>
  <c r="O408" i="79"/>
  <c r="N408" i="79"/>
  <c r="P407" i="79"/>
  <c r="O407" i="79"/>
  <c r="N407" i="79"/>
  <c r="P406" i="79"/>
  <c r="O406" i="79"/>
  <c r="N406" i="79"/>
  <c r="P405" i="79"/>
  <c r="O405" i="79"/>
  <c r="N405" i="79"/>
  <c r="P404" i="79"/>
  <c r="O404" i="79"/>
  <c r="N404" i="79"/>
  <c r="P403" i="79"/>
  <c r="O403" i="79"/>
  <c r="N403" i="79"/>
  <c r="P402" i="79"/>
  <c r="O402" i="79"/>
  <c r="N402" i="79"/>
  <c r="P401" i="79"/>
  <c r="O401" i="79"/>
  <c r="N401" i="79"/>
  <c r="P400" i="79"/>
  <c r="O400" i="79"/>
  <c r="N400" i="79"/>
  <c r="P399" i="79"/>
  <c r="O399" i="79"/>
  <c r="N399" i="79"/>
  <c r="P398" i="79"/>
  <c r="O398" i="79"/>
  <c r="N398" i="79"/>
  <c r="P397" i="79"/>
  <c r="O397" i="79"/>
  <c r="N397" i="79"/>
  <c r="P396" i="79"/>
  <c r="O396" i="79"/>
  <c r="N396" i="79"/>
  <c r="P395" i="79"/>
  <c r="O395" i="79"/>
  <c r="N395" i="79"/>
  <c r="P394" i="79"/>
  <c r="O394" i="79"/>
  <c r="N394" i="79"/>
  <c r="P393" i="79"/>
  <c r="O393" i="79"/>
  <c r="N393" i="79"/>
  <c r="P392" i="79"/>
  <c r="O392" i="79"/>
  <c r="N392" i="79"/>
  <c r="P391" i="79"/>
  <c r="O391" i="79"/>
  <c r="N391" i="79"/>
  <c r="P390" i="79"/>
  <c r="O390" i="79"/>
  <c r="N390" i="79"/>
  <c r="P389" i="79"/>
  <c r="O389" i="79"/>
  <c r="N389" i="79"/>
  <c r="P388" i="79"/>
  <c r="O388" i="79"/>
  <c r="N388" i="79"/>
  <c r="P387" i="79"/>
  <c r="O387" i="79"/>
  <c r="N387" i="79"/>
  <c r="P386" i="79"/>
  <c r="O386" i="79"/>
  <c r="N386" i="79"/>
  <c r="P385" i="79"/>
  <c r="O385" i="79"/>
  <c r="N385" i="79"/>
  <c r="P384" i="79"/>
  <c r="O384" i="79"/>
  <c r="N384" i="79"/>
  <c r="P383" i="79"/>
  <c r="O383" i="79"/>
  <c r="N383" i="79"/>
  <c r="P382" i="79"/>
  <c r="O382" i="79"/>
  <c r="N382" i="79"/>
  <c r="P381" i="79"/>
  <c r="O381" i="79"/>
  <c r="N381" i="79"/>
  <c r="P380" i="79"/>
  <c r="O380" i="79"/>
  <c r="N380" i="79"/>
  <c r="P379" i="79"/>
  <c r="O379" i="79"/>
  <c r="N379" i="79"/>
  <c r="P378" i="79"/>
  <c r="O378" i="79"/>
  <c r="N378" i="79"/>
  <c r="P377" i="79"/>
  <c r="O377" i="79"/>
  <c r="N377" i="79"/>
  <c r="P376" i="79"/>
  <c r="O376" i="79"/>
  <c r="N376" i="79"/>
  <c r="P375" i="79"/>
  <c r="O375" i="79"/>
  <c r="N375" i="79"/>
  <c r="P374" i="79"/>
  <c r="O374" i="79"/>
  <c r="N374" i="79"/>
  <c r="P373" i="79"/>
  <c r="O373" i="79"/>
  <c r="N373" i="79"/>
  <c r="P372" i="79"/>
  <c r="O372" i="79"/>
  <c r="N372" i="79"/>
  <c r="P371" i="79"/>
  <c r="O371" i="79"/>
  <c r="N371" i="79"/>
  <c r="P370" i="79"/>
  <c r="O370" i="79"/>
  <c r="N370" i="79"/>
  <c r="P369" i="79"/>
  <c r="O369" i="79"/>
  <c r="N369" i="79"/>
  <c r="P368" i="79"/>
  <c r="O368" i="79"/>
  <c r="N368" i="79"/>
  <c r="P367" i="79"/>
  <c r="O367" i="79"/>
  <c r="N367" i="79"/>
  <c r="P366" i="79"/>
  <c r="O366" i="79"/>
  <c r="N366" i="79"/>
  <c r="P365" i="79"/>
  <c r="O365" i="79"/>
  <c r="N365" i="79"/>
  <c r="P364" i="79"/>
  <c r="O364" i="79"/>
  <c r="N364" i="79"/>
  <c r="P363" i="79"/>
  <c r="O363" i="79"/>
  <c r="N363" i="79"/>
  <c r="P362" i="79"/>
  <c r="O362" i="79"/>
  <c r="N362" i="79"/>
  <c r="P361" i="79"/>
  <c r="O361" i="79"/>
  <c r="N361" i="79"/>
  <c r="P360" i="79"/>
  <c r="O360" i="79"/>
  <c r="N360" i="79"/>
  <c r="P359" i="79"/>
  <c r="O359" i="79"/>
  <c r="N359" i="79"/>
  <c r="P358" i="79"/>
  <c r="O358" i="79"/>
  <c r="N358" i="79"/>
  <c r="P357" i="79"/>
  <c r="O357" i="79"/>
  <c r="N357" i="79"/>
  <c r="P356" i="79"/>
  <c r="O356" i="79"/>
  <c r="N356" i="79"/>
  <c r="P355" i="79"/>
  <c r="O355" i="79"/>
  <c r="N355" i="79"/>
  <c r="P354" i="79"/>
  <c r="O354" i="79"/>
  <c r="N354" i="79"/>
  <c r="P353" i="79"/>
  <c r="O353" i="79"/>
  <c r="N353" i="79"/>
  <c r="P352" i="79"/>
  <c r="O352" i="79"/>
  <c r="N352" i="79"/>
  <c r="P351" i="79"/>
  <c r="O351" i="79"/>
  <c r="N351" i="79"/>
  <c r="P350" i="79"/>
  <c r="O350" i="79"/>
  <c r="N350" i="79"/>
  <c r="P349" i="79"/>
  <c r="O349" i="79"/>
  <c r="N349" i="79"/>
  <c r="P348" i="79"/>
  <c r="O348" i="79"/>
  <c r="N348" i="79"/>
  <c r="P347" i="79"/>
  <c r="O347" i="79"/>
  <c r="N347" i="79"/>
  <c r="P346" i="79"/>
  <c r="O346" i="79"/>
  <c r="N346" i="79"/>
  <c r="P345" i="79"/>
  <c r="O345" i="79"/>
  <c r="N345" i="79"/>
  <c r="P344" i="79"/>
  <c r="O344" i="79"/>
  <c r="N344" i="79"/>
  <c r="P343" i="79"/>
  <c r="O343" i="79"/>
  <c r="N343" i="79"/>
  <c r="P342" i="79"/>
  <c r="O342" i="79"/>
  <c r="N342" i="79"/>
  <c r="P341" i="79"/>
  <c r="O341" i="79"/>
  <c r="N341" i="79"/>
  <c r="P340" i="79"/>
  <c r="O340" i="79"/>
  <c r="N340" i="79"/>
  <c r="P339" i="79"/>
  <c r="O339" i="79"/>
  <c r="N339" i="79"/>
  <c r="P338" i="79"/>
  <c r="O338" i="79"/>
  <c r="N338" i="79"/>
  <c r="P337" i="79"/>
  <c r="O337" i="79"/>
  <c r="N337" i="79"/>
  <c r="P336" i="79"/>
  <c r="O336" i="79"/>
  <c r="N336" i="79"/>
  <c r="P335" i="79"/>
  <c r="O335" i="79"/>
  <c r="N335" i="79"/>
  <c r="P334" i="79"/>
  <c r="O334" i="79"/>
  <c r="N334" i="79"/>
  <c r="P333" i="79"/>
  <c r="O333" i="79"/>
  <c r="N333" i="79"/>
  <c r="P332" i="79"/>
  <c r="O332" i="79"/>
  <c r="N332" i="79"/>
  <c r="P331" i="79"/>
  <c r="O331" i="79"/>
  <c r="N331" i="79"/>
  <c r="P330" i="79"/>
  <c r="O330" i="79"/>
  <c r="N330" i="79"/>
  <c r="P329" i="79"/>
  <c r="O329" i="79"/>
  <c r="N329" i="79"/>
  <c r="P328" i="79"/>
  <c r="O328" i="79"/>
  <c r="N328" i="79"/>
  <c r="P327" i="79"/>
  <c r="O327" i="79"/>
  <c r="N327" i="79"/>
  <c r="P326" i="79"/>
  <c r="O326" i="79"/>
  <c r="N326" i="79"/>
  <c r="P325" i="79"/>
  <c r="O325" i="79"/>
  <c r="N325" i="79"/>
  <c r="P324" i="79"/>
  <c r="O324" i="79"/>
  <c r="N324" i="79"/>
  <c r="P323" i="79"/>
  <c r="O323" i="79"/>
  <c r="N323" i="79"/>
  <c r="P322" i="79"/>
  <c r="O322" i="79"/>
  <c r="N322" i="79"/>
  <c r="P321" i="79"/>
  <c r="O321" i="79"/>
  <c r="N321" i="79"/>
  <c r="P320" i="79"/>
  <c r="O320" i="79"/>
  <c r="N320" i="79"/>
  <c r="P319" i="79"/>
  <c r="O319" i="79"/>
  <c r="N319" i="79"/>
  <c r="P318" i="79"/>
  <c r="O318" i="79"/>
  <c r="N318" i="79"/>
  <c r="P317" i="79"/>
  <c r="O317" i="79"/>
  <c r="N317" i="79"/>
  <c r="P316" i="79"/>
  <c r="O316" i="79"/>
  <c r="N316" i="79"/>
  <c r="P315" i="79"/>
  <c r="O315" i="79"/>
  <c r="N315" i="79"/>
  <c r="P314" i="79"/>
  <c r="O314" i="79"/>
  <c r="N314" i="79"/>
  <c r="P313" i="79"/>
  <c r="O313" i="79"/>
  <c r="N313" i="79"/>
  <c r="P312" i="79"/>
  <c r="O312" i="79"/>
  <c r="N312" i="79"/>
  <c r="P311" i="79"/>
  <c r="O311" i="79"/>
  <c r="N311" i="79"/>
  <c r="P310" i="79"/>
  <c r="O310" i="79"/>
  <c r="N310" i="79"/>
  <c r="P309" i="79"/>
  <c r="O309" i="79"/>
  <c r="N309" i="79"/>
  <c r="P308" i="79"/>
  <c r="O308" i="79"/>
  <c r="N308" i="79"/>
  <c r="P307" i="79"/>
  <c r="O307" i="79"/>
  <c r="N307" i="79"/>
  <c r="P306" i="79"/>
  <c r="O306" i="79"/>
  <c r="N306" i="79"/>
  <c r="P305" i="79"/>
  <c r="O305" i="79"/>
  <c r="N305" i="79"/>
  <c r="P304" i="79"/>
  <c r="O304" i="79"/>
  <c r="N304" i="79"/>
  <c r="P303" i="79"/>
  <c r="O303" i="79"/>
  <c r="N303" i="79"/>
  <c r="P302" i="79"/>
  <c r="O302" i="79"/>
  <c r="N302" i="79"/>
  <c r="P301" i="79"/>
  <c r="O301" i="79"/>
  <c r="N301" i="79"/>
  <c r="P300" i="79"/>
  <c r="O300" i="79"/>
  <c r="N300" i="79"/>
  <c r="P299" i="79"/>
  <c r="O299" i="79"/>
  <c r="N299" i="79"/>
  <c r="P298" i="79"/>
  <c r="O298" i="79"/>
  <c r="N298" i="79"/>
  <c r="P297" i="79"/>
  <c r="O297" i="79"/>
  <c r="N297" i="79"/>
  <c r="P296" i="79"/>
  <c r="O296" i="79"/>
  <c r="N296" i="79"/>
  <c r="P295" i="79"/>
  <c r="O295" i="79"/>
  <c r="N295" i="79"/>
  <c r="P294" i="79"/>
  <c r="O294" i="79"/>
  <c r="N294" i="79"/>
  <c r="P293" i="79"/>
  <c r="O293" i="79"/>
  <c r="N293" i="79"/>
  <c r="P292" i="79"/>
  <c r="O292" i="79"/>
  <c r="N292" i="79"/>
  <c r="P291" i="79"/>
  <c r="O291" i="79"/>
  <c r="N291" i="79"/>
  <c r="P290" i="79"/>
  <c r="O290" i="79"/>
  <c r="N290" i="79"/>
  <c r="P289" i="79"/>
  <c r="O289" i="79"/>
  <c r="N289" i="79"/>
  <c r="P288" i="79"/>
  <c r="O288" i="79"/>
  <c r="N288" i="79"/>
  <c r="P287" i="79"/>
  <c r="O287" i="79"/>
  <c r="N287" i="79"/>
  <c r="P286" i="79"/>
  <c r="O286" i="79"/>
  <c r="N286" i="79"/>
  <c r="P285" i="79"/>
  <c r="O285" i="79"/>
  <c r="N285" i="79"/>
  <c r="P284" i="79"/>
  <c r="O284" i="79"/>
  <c r="N284" i="79"/>
  <c r="P283" i="79"/>
  <c r="O283" i="79"/>
  <c r="N283" i="79"/>
  <c r="P282" i="79"/>
  <c r="O282" i="79"/>
  <c r="N282" i="79"/>
  <c r="P281" i="79"/>
  <c r="O281" i="79"/>
  <c r="N281" i="79"/>
  <c r="P280" i="79"/>
  <c r="O280" i="79"/>
  <c r="N280" i="79"/>
  <c r="P279" i="79"/>
  <c r="O279" i="79"/>
  <c r="N279" i="79"/>
  <c r="P278" i="79"/>
  <c r="O278" i="79"/>
  <c r="N278" i="79"/>
  <c r="P277" i="79"/>
  <c r="O277" i="79"/>
  <c r="N277" i="79"/>
  <c r="P276" i="79"/>
  <c r="O276" i="79"/>
  <c r="N276" i="79"/>
  <c r="P275" i="79"/>
  <c r="O275" i="79"/>
  <c r="N275" i="79"/>
  <c r="P274" i="79"/>
  <c r="O274" i="79"/>
  <c r="N274" i="79"/>
  <c r="P273" i="79"/>
  <c r="O273" i="79"/>
  <c r="N273" i="79"/>
  <c r="P272" i="79"/>
  <c r="O272" i="79"/>
  <c r="N272" i="79"/>
  <c r="P271" i="79"/>
  <c r="O271" i="79"/>
  <c r="N271" i="79"/>
  <c r="P270" i="79"/>
  <c r="O270" i="79"/>
  <c r="N270" i="79"/>
  <c r="P269" i="79"/>
  <c r="O269" i="79"/>
  <c r="N269" i="79"/>
  <c r="P268" i="79"/>
  <c r="O268" i="79"/>
  <c r="N268" i="79"/>
  <c r="P267" i="79"/>
  <c r="O267" i="79"/>
  <c r="N267" i="79"/>
  <c r="P266" i="79"/>
  <c r="O266" i="79"/>
  <c r="N266" i="79"/>
  <c r="P265" i="79"/>
  <c r="O265" i="79"/>
  <c r="N265" i="79"/>
  <c r="P264" i="79"/>
  <c r="O264" i="79"/>
  <c r="N264" i="79"/>
  <c r="P263" i="79"/>
  <c r="O263" i="79"/>
  <c r="N263" i="79"/>
  <c r="P262" i="79"/>
  <c r="O262" i="79"/>
  <c r="N262" i="79"/>
  <c r="P261" i="79"/>
  <c r="O261" i="79"/>
  <c r="N261" i="79"/>
  <c r="P260" i="79"/>
  <c r="O260" i="79"/>
  <c r="N260" i="79"/>
  <c r="P259" i="79"/>
  <c r="O259" i="79"/>
  <c r="N259" i="79"/>
  <c r="P258" i="79"/>
  <c r="O258" i="79"/>
  <c r="N258" i="79"/>
  <c r="P257" i="79"/>
  <c r="O257" i="79"/>
  <c r="N257" i="79"/>
  <c r="P256" i="79"/>
  <c r="O256" i="79"/>
  <c r="N256" i="79"/>
  <c r="P255" i="79"/>
  <c r="O255" i="79"/>
  <c r="N255" i="79"/>
  <c r="P254" i="79"/>
  <c r="O254" i="79"/>
  <c r="N254" i="79"/>
  <c r="P253" i="79"/>
  <c r="O253" i="79"/>
  <c r="N253" i="79"/>
  <c r="P252" i="79"/>
  <c r="O252" i="79"/>
  <c r="N252" i="79"/>
  <c r="P251" i="79"/>
  <c r="O251" i="79"/>
  <c r="N251" i="79"/>
  <c r="P250" i="79"/>
  <c r="O250" i="79"/>
  <c r="N250" i="79"/>
  <c r="P249" i="79"/>
  <c r="O249" i="79"/>
  <c r="N249" i="79"/>
  <c r="P248" i="79"/>
  <c r="O248" i="79"/>
  <c r="N248" i="79"/>
  <c r="P247" i="79"/>
  <c r="O247" i="79"/>
  <c r="N247" i="79"/>
  <c r="P246" i="79"/>
  <c r="O246" i="79"/>
  <c r="N246" i="79"/>
  <c r="P245" i="79"/>
  <c r="O245" i="79"/>
  <c r="N245" i="79"/>
  <c r="P244" i="79"/>
  <c r="O244" i="79"/>
  <c r="N244" i="79"/>
  <c r="P243" i="79"/>
  <c r="O243" i="79"/>
  <c r="N243" i="79"/>
  <c r="P242" i="79"/>
  <c r="O242" i="79"/>
  <c r="N242" i="79"/>
  <c r="P241" i="79"/>
  <c r="O241" i="79"/>
  <c r="N241" i="79"/>
  <c r="P240" i="79"/>
  <c r="O240" i="79"/>
  <c r="N240" i="79"/>
  <c r="P239" i="79"/>
  <c r="O239" i="79"/>
  <c r="N239" i="79"/>
  <c r="P238" i="79"/>
  <c r="O238" i="79"/>
  <c r="N238" i="79"/>
  <c r="P237" i="79"/>
  <c r="O237" i="79"/>
  <c r="N237" i="79"/>
  <c r="P236" i="79"/>
  <c r="O236" i="79"/>
  <c r="N236" i="79"/>
  <c r="P235" i="79"/>
  <c r="O235" i="79"/>
  <c r="N235" i="79"/>
  <c r="P234" i="79"/>
  <c r="O234" i="79"/>
  <c r="N234" i="79"/>
  <c r="P233" i="79"/>
  <c r="O233" i="79"/>
  <c r="N233" i="79"/>
  <c r="P232" i="79"/>
  <c r="O232" i="79"/>
  <c r="N232" i="79"/>
  <c r="P231" i="79"/>
  <c r="O231" i="79"/>
  <c r="N231" i="79"/>
  <c r="P230" i="79"/>
  <c r="O230" i="79"/>
  <c r="N230" i="79"/>
  <c r="P229" i="79"/>
  <c r="O229" i="79"/>
  <c r="N229" i="79"/>
  <c r="P228" i="79"/>
  <c r="O228" i="79"/>
  <c r="N228" i="79"/>
  <c r="P227" i="79"/>
  <c r="O227" i="79"/>
  <c r="N227" i="79"/>
  <c r="P226" i="79"/>
  <c r="O226" i="79"/>
  <c r="N226" i="79"/>
  <c r="P225" i="79"/>
  <c r="O225" i="79"/>
  <c r="N225" i="79"/>
  <c r="P224" i="79"/>
  <c r="O224" i="79"/>
  <c r="N224" i="79"/>
  <c r="P223" i="79"/>
  <c r="O223" i="79"/>
  <c r="N223" i="79"/>
  <c r="P222" i="79"/>
  <c r="O222" i="79"/>
  <c r="N222" i="79"/>
  <c r="P221" i="79"/>
  <c r="O221" i="79"/>
  <c r="N221" i="79"/>
  <c r="P220" i="79"/>
  <c r="O220" i="79"/>
  <c r="N220" i="79"/>
  <c r="P219" i="79"/>
  <c r="O219" i="79"/>
  <c r="N219" i="79"/>
  <c r="P218" i="79"/>
  <c r="O218" i="79"/>
  <c r="N218" i="79"/>
  <c r="P217" i="79"/>
  <c r="O217" i="79"/>
  <c r="N217" i="79"/>
  <c r="P216" i="79"/>
  <c r="O216" i="79"/>
  <c r="N216" i="79"/>
  <c r="P215" i="79"/>
  <c r="O215" i="79"/>
  <c r="N215" i="79"/>
  <c r="P214" i="79"/>
  <c r="O214" i="79"/>
  <c r="N214" i="79"/>
  <c r="P213" i="79"/>
  <c r="O213" i="79"/>
  <c r="N213" i="79"/>
  <c r="P212" i="79"/>
  <c r="O212" i="79"/>
  <c r="N212" i="79"/>
  <c r="P211" i="79"/>
  <c r="O211" i="79"/>
  <c r="N211" i="79"/>
  <c r="P210" i="79"/>
  <c r="O210" i="79"/>
  <c r="N210" i="79"/>
  <c r="P209" i="79"/>
  <c r="O209" i="79"/>
  <c r="N209" i="79"/>
  <c r="P208" i="79"/>
  <c r="O208" i="79"/>
  <c r="N208" i="79"/>
  <c r="P207" i="79"/>
  <c r="O207" i="79"/>
  <c r="N207" i="79"/>
  <c r="P206" i="79"/>
  <c r="O206" i="79"/>
  <c r="N206" i="79"/>
  <c r="P205" i="79"/>
  <c r="O205" i="79"/>
  <c r="N205" i="79"/>
  <c r="P204" i="79"/>
  <c r="O204" i="79"/>
  <c r="N204" i="79"/>
  <c r="P203" i="79"/>
  <c r="O203" i="79"/>
  <c r="N203" i="79"/>
  <c r="P202" i="79"/>
  <c r="O202" i="79"/>
  <c r="N202" i="79"/>
  <c r="P201" i="79"/>
  <c r="O201" i="79"/>
  <c r="N201" i="79"/>
  <c r="P200" i="79"/>
  <c r="O200" i="79"/>
  <c r="N200" i="79"/>
  <c r="P199" i="79"/>
  <c r="O199" i="79"/>
  <c r="N199" i="79"/>
  <c r="P198" i="79"/>
  <c r="O198" i="79"/>
  <c r="N198" i="79"/>
  <c r="P197" i="79"/>
  <c r="O197" i="79"/>
  <c r="N197" i="79"/>
  <c r="P196" i="79"/>
  <c r="O196" i="79"/>
  <c r="N196" i="79"/>
  <c r="P195" i="79"/>
  <c r="O195" i="79"/>
  <c r="N195" i="79"/>
  <c r="P194" i="79"/>
  <c r="O194" i="79"/>
  <c r="N194" i="79"/>
  <c r="P193" i="79"/>
  <c r="O193" i="79"/>
  <c r="N193" i="79"/>
  <c r="P192" i="79"/>
  <c r="O192" i="79"/>
  <c r="N192" i="79"/>
  <c r="P191" i="79"/>
  <c r="O191" i="79"/>
  <c r="N191" i="79"/>
  <c r="P190" i="79"/>
  <c r="O190" i="79"/>
  <c r="N190" i="79"/>
  <c r="P189" i="79"/>
  <c r="O189" i="79"/>
  <c r="N189" i="79"/>
  <c r="P188" i="79"/>
  <c r="O188" i="79"/>
  <c r="N188" i="79"/>
  <c r="P187" i="79"/>
  <c r="O187" i="79"/>
  <c r="N187" i="79"/>
  <c r="P186" i="79"/>
  <c r="O186" i="79"/>
  <c r="N186" i="79"/>
  <c r="P185" i="79"/>
  <c r="O185" i="79"/>
  <c r="N185" i="79"/>
  <c r="P184" i="79"/>
  <c r="O184" i="79"/>
  <c r="N184" i="79"/>
  <c r="P183" i="79"/>
  <c r="O183" i="79"/>
  <c r="N183" i="79"/>
  <c r="P182" i="79"/>
  <c r="O182" i="79"/>
  <c r="N182" i="79"/>
  <c r="P181" i="79"/>
  <c r="O181" i="79"/>
  <c r="N181" i="79"/>
  <c r="P180" i="79"/>
  <c r="O180" i="79"/>
  <c r="N180" i="79"/>
  <c r="P179" i="79"/>
  <c r="O179" i="79"/>
  <c r="N179" i="79"/>
  <c r="P178" i="79"/>
  <c r="O178" i="79"/>
  <c r="N178" i="79"/>
  <c r="P177" i="79"/>
  <c r="O177" i="79"/>
  <c r="N177" i="79"/>
  <c r="P176" i="79"/>
  <c r="O176" i="79"/>
  <c r="N176" i="79"/>
  <c r="P175" i="79"/>
  <c r="O175" i="79"/>
  <c r="N175" i="79"/>
  <c r="P174" i="79"/>
  <c r="O174" i="79"/>
  <c r="N174" i="79"/>
  <c r="P173" i="79"/>
  <c r="O173" i="79"/>
  <c r="N173" i="79"/>
  <c r="P172" i="79"/>
  <c r="O172" i="79"/>
  <c r="N172" i="79"/>
  <c r="P171" i="79"/>
  <c r="O171" i="79"/>
  <c r="N171" i="79"/>
  <c r="P170" i="79"/>
  <c r="O170" i="79"/>
  <c r="N170" i="79"/>
  <c r="P169" i="79"/>
  <c r="O169" i="79"/>
  <c r="N169" i="79"/>
  <c r="P168" i="79"/>
  <c r="O168" i="79"/>
  <c r="N168" i="79"/>
  <c r="P167" i="79"/>
  <c r="O167" i="79"/>
  <c r="N167" i="79"/>
  <c r="P166" i="79"/>
  <c r="O166" i="79"/>
  <c r="N166" i="79"/>
  <c r="P165" i="79"/>
  <c r="O165" i="79"/>
  <c r="N165" i="79"/>
  <c r="P164" i="79"/>
  <c r="O164" i="79"/>
  <c r="N164" i="79"/>
  <c r="P163" i="79"/>
  <c r="O163" i="79"/>
  <c r="N163" i="79"/>
  <c r="P162" i="79"/>
  <c r="O162" i="79"/>
  <c r="N162" i="79"/>
  <c r="P161" i="79"/>
  <c r="O161" i="79"/>
  <c r="N161" i="79"/>
  <c r="P160" i="79"/>
  <c r="O160" i="79"/>
  <c r="N160" i="79"/>
  <c r="P159" i="79"/>
  <c r="O159" i="79"/>
  <c r="N159" i="79"/>
  <c r="P158" i="79"/>
  <c r="O158" i="79"/>
  <c r="N158" i="79"/>
  <c r="P157" i="79"/>
  <c r="O157" i="79"/>
  <c r="N157" i="79"/>
  <c r="P156" i="79"/>
  <c r="O156" i="79"/>
  <c r="N156" i="79"/>
  <c r="P155" i="79"/>
  <c r="O155" i="79"/>
  <c r="N155" i="79"/>
  <c r="P154" i="79"/>
  <c r="O154" i="79"/>
  <c r="N154" i="79"/>
  <c r="P153" i="79"/>
  <c r="O153" i="79"/>
  <c r="N153" i="79"/>
  <c r="P152" i="79"/>
  <c r="O152" i="79"/>
  <c r="N152" i="79"/>
  <c r="P151" i="79"/>
  <c r="O151" i="79"/>
  <c r="N151" i="79"/>
  <c r="P150" i="79"/>
  <c r="O150" i="79"/>
  <c r="N150" i="79"/>
  <c r="P149" i="79"/>
  <c r="O149" i="79"/>
  <c r="N149" i="79"/>
  <c r="P148" i="79"/>
  <c r="O148" i="79"/>
  <c r="N148" i="79"/>
  <c r="P147" i="79"/>
  <c r="O147" i="79"/>
  <c r="N147" i="79"/>
  <c r="P146" i="79"/>
  <c r="O146" i="79"/>
  <c r="N146" i="79"/>
  <c r="P145" i="79"/>
  <c r="O145" i="79"/>
  <c r="N145" i="79"/>
  <c r="P144" i="79"/>
  <c r="O144" i="79"/>
  <c r="N144" i="79"/>
  <c r="P143" i="79"/>
  <c r="O143" i="79"/>
  <c r="N143" i="79"/>
  <c r="P142" i="79"/>
  <c r="O142" i="79"/>
  <c r="N142" i="79"/>
  <c r="P141" i="79"/>
  <c r="O141" i="79"/>
  <c r="N141" i="79"/>
  <c r="P140" i="79"/>
  <c r="O140" i="79"/>
  <c r="N140" i="79"/>
  <c r="P139" i="79"/>
  <c r="O139" i="79"/>
  <c r="N139" i="79"/>
  <c r="P138" i="79"/>
  <c r="O138" i="79"/>
  <c r="N138" i="79"/>
  <c r="P137" i="79"/>
  <c r="O137" i="79"/>
  <c r="N137" i="79"/>
  <c r="P136" i="79"/>
  <c r="O136" i="79"/>
  <c r="N136" i="79"/>
  <c r="P135" i="79"/>
  <c r="O135" i="79"/>
  <c r="N135" i="79"/>
  <c r="P134" i="79"/>
  <c r="O134" i="79"/>
  <c r="N134" i="79"/>
  <c r="P133" i="79"/>
  <c r="O133" i="79"/>
  <c r="N133" i="79"/>
  <c r="P132" i="79"/>
  <c r="O132" i="79"/>
  <c r="N132" i="79"/>
  <c r="P131" i="79"/>
  <c r="O131" i="79"/>
  <c r="N131" i="79"/>
  <c r="P130" i="79"/>
  <c r="O130" i="79"/>
  <c r="N130" i="79"/>
  <c r="P129" i="79"/>
  <c r="O129" i="79"/>
  <c r="N129" i="79"/>
  <c r="P128" i="79"/>
  <c r="O128" i="79"/>
  <c r="N128" i="79"/>
  <c r="P127" i="79"/>
  <c r="O127" i="79"/>
  <c r="N127" i="79"/>
  <c r="P126" i="79"/>
  <c r="O126" i="79"/>
  <c r="N126" i="79"/>
  <c r="P125" i="79"/>
  <c r="O125" i="79"/>
  <c r="N125" i="79"/>
  <c r="P124" i="79"/>
  <c r="O124" i="79"/>
  <c r="N124" i="79"/>
  <c r="P123" i="79"/>
  <c r="O123" i="79"/>
  <c r="N123" i="79"/>
  <c r="P122" i="79"/>
  <c r="O122" i="79"/>
  <c r="N122" i="79"/>
  <c r="P121" i="79"/>
  <c r="O121" i="79"/>
  <c r="N121" i="79"/>
  <c r="P120" i="79"/>
  <c r="O120" i="79"/>
  <c r="N120" i="79"/>
  <c r="P119" i="79"/>
  <c r="O119" i="79"/>
  <c r="N119" i="79"/>
  <c r="P118" i="79"/>
  <c r="O118" i="79"/>
  <c r="N118" i="79"/>
  <c r="P117" i="79"/>
  <c r="O117" i="79"/>
  <c r="N117" i="79"/>
  <c r="P116" i="79"/>
  <c r="O116" i="79"/>
  <c r="N116" i="79"/>
  <c r="P115" i="79"/>
  <c r="O115" i="79"/>
  <c r="N115" i="79"/>
  <c r="P114" i="79"/>
  <c r="O114" i="79"/>
  <c r="N114" i="79"/>
  <c r="P113" i="79"/>
  <c r="O113" i="79"/>
  <c r="N113" i="79"/>
  <c r="P112" i="79"/>
  <c r="O112" i="79"/>
  <c r="N112" i="79"/>
  <c r="P111" i="79"/>
  <c r="O111" i="79"/>
  <c r="N111" i="79"/>
  <c r="P110" i="79"/>
  <c r="O110" i="79"/>
  <c r="N110" i="79"/>
  <c r="P109" i="79"/>
  <c r="O109" i="79"/>
  <c r="N109" i="79"/>
  <c r="P108" i="79"/>
  <c r="O108" i="79"/>
  <c r="N108" i="79"/>
  <c r="P107" i="79"/>
  <c r="O107" i="79"/>
  <c r="N107" i="79"/>
  <c r="P106" i="79"/>
  <c r="O106" i="79"/>
  <c r="N106" i="79"/>
  <c r="P105" i="79"/>
  <c r="O105" i="79"/>
  <c r="N105" i="79"/>
  <c r="P104" i="79"/>
  <c r="O104" i="79"/>
  <c r="N104" i="79"/>
  <c r="P103" i="79"/>
  <c r="O103" i="79"/>
  <c r="N103" i="79"/>
  <c r="P102" i="79"/>
  <c r="O102" i="79"/>
  <c r="N102" i="79"/>
  <c r="P101" i="79"/>
  <c r="O101" i="79"/>
  <c r="N101" i="79"/>
  <c r="P100" i="79"/>
  <c r="O100" i="79"/>
  <c r="N100" i="79"/>
  <c r="P99" i="79"/>
  <c r="O99" i="79"/>
  <c r="N99" i="79"/>
  <c r="P98" i="79"/>
  <c r="O98" i="79"/>
  <c r="N98" i="79"/>
  <c r="P97" i="79"/>
  <c r="O97" i="79"/>
  <c r="N97" i="79"/>
  <c r="P96" i="79"/>
  <c r="O96" i="79"/>
  <c r="N96" i="79"/>
  <c r="P95" i="79"/>
  <c r="O95" i="79"/>
  <c r="N95" i="79"/>
  <c r="P94" i="79"/>
  <c r="O94" i="79"/>
  <c r="N94" i="79"/>
  <c r="P93" i="79"/>
  <c r="O93" i="79"/>
  <c r="N93" i="79"/>
  <c r="P92" i="79"/>
  <c r="O92" i="79"/>
  <c r="N92" i="79"/>
  <c r="P91" i="79"/>
  <c r="O91" i="79"/>
  <c r="N91" i="79"/>
  <c r="P90" i="79"/>
  <c r="O90" i="79"/>
  <c r="N90" i="79"/>
  <c r="P89" i="79"/>
  <c r="O89" i="79"/>
  <c r="N89" i="79"/>
  <c r="P88" i="79"/>
  <c r="O88" i="79"/>
  <c r="N88" i="79"/>
  <c r="P87" i="79"/>
  <c r="O87" i="79"/>
  <c r="N87" i="79"/>
  <c r="P86" i="79"/>
  <c r="O86" i="79"/>
  <c r="N86" i="79"/>
  <c r="P85" i="79"/>
  <c r="O85" i="79"/>
  <c r="N85" i="79"/>
  <c r="P84" i="79"/>
  <c r="O84" i="79"/>
  <c r="N84" i="79"/>
  <c r="P83" i="79"/>
  <c r="O83" i="79"/>
  <c r="N83" i="79"/>
  <c r="P82" i="79"/>
  <c r="O82" i="79"/>
  <c r="N82" i="79"/>
  <c r="P81" i="79"/>
  <c r="O81" i="79"/>
  <c r="N81" i="79"/>
  <c r="P80" i="79"/>
  <c r="O80" i="79"/>
  <c r="N80" i="79"/>
  <c r="P79" i="79"/>
  <c r="O79" i="79"/>
  <c r="N79" i="79"/>
  <c r="P78" i="79"/>
  <c r="O78" i="79"/>
  <c r="N78" i="79"/>
  <c r="P77" i="79"/>
  <c r="O77" i="79"/>
  <c r="N77" i="79"/>
  <c r="P76" i="79"/>
  <c r="O76" i="79"/>
  <c r="N76" i="79"/>
  <c r="P75" i="79"/>
  <c r="O75" i="79"/>
  <c r="N75" i="79"/>
  <c r="P74" i="79"/>
  <c r="O74" i="79"/>
  <c r="N74" i="79"/>
  <c r="P73" i="79"/>
  <c r="O73" i="79"/>
  <c r="N73" i="79"/>
  <c r="P72" i="79"/>
  <c r="O72" i="79"/>
  <c r="N72" i="79"/>
  <c r="P71" i="79"/>
  <c r="O71" i="79"/>
  <c r="N71" i="79"/>
  <c r="P70" i="79"/>
  <c r="O70" i="79"/>
  <c r="N70" i="79"/>
  <c r="P69" i="79"/>
  <c r="O69" i="79"/>
  <c r="N69" i="79"/>
  <c r="P68" i="79"/>
  <c r="O68" i="79"/>
  <c r="N68" i="79"/>
  <c r="P67" i="79"/>
  <c r="O67" i="79"/>
  <c r="N67" i="79"/>
  <c r="P66" i="79"/>
  <c r="O66" i="79"/>
  <c r="N66" i="79"/>
  <c r="P65" i="79"/>
  <c r="O65" i="79"/>
  <c r="N65" i="79"/>
  <c r="P64" i="79"/>
  <c r="O64" i="79"/>
  <c r="N64" i="79"/>
  <c r="P63" i="79"/>
  <c r="O63" i="79"/>
  <c r="N63" i="79"/>
  <c r="P62" i="79"/>
  <c r="O62" i="79"/>
  <c r="N62" i="79"/>
  <c r="P61" i="79"/>
  <c r="O61" i="79"/>
  <c r="N61" i="79"/>
  <c r="P60" i="79"/>
  <c r="O60" i="79"/>
  <c r="N60" i="79"/>
  <c r="P59" i="79"/>
  <c r="O59" i="79"/>
  <c r="N59" i="79"/>
  <c r="P58" i="79"/>
  <c r="O58" i="79"/>
  <c r="N58" i="79"/>
  <c r="P57" i="79"/>
  <c r="O57" i="79"/>
  <c r="N57" i="79"/>
  <c r="P56" i="79"/>
  <c r="O56" i="79"/>
  <c r="N56" i="79"/>
  <c r="P55" i="79"/>
  <c r="O55" i="79"/>
  <c r="N55" i="79"/>
  <c r="P54" i="79"/>
  <c r="O54" i="79"/>
  <c r="N54" i="79"/>
  <c r="P53" i="79"/>
  <c r="O53" i="79"/>
  <c r="N53" i="79"/>
  <c r="P52" i="79"/>
  <c r="O52" i="79"/>
  <c r="N52" i="79"/>
  <c r="P51" i="79"/>
  <c r="O51" i="79"/>
  <c r="N51" i="79"/>
  <c r="P50" i="79"/>
  <c r="O50" i="79"/>
  <c r="N50" i="79"/>
  <c r="P49" i="79"/>
  <c r="O49" i="79"/>
  <c r="N49" i="79"/>
  <c r="P48" i="79"/>
  <c r="O48" i="79"/>
  <c r="N48" i="79"/>
  <c r="P47" i="79"/>
  <c r="O47" i="79"/>
  <c r="N47" i="79"/>
  <c r="P46" i="79"/>
  <c r="O46" i="79"/>
  <c r="N46" i="79"/>
  <c r="P45" i="79"/>
  <c r="O45" i="79"/>
  <c r="N45" i="79"/>
  <c r="P44" i="79"/>
  <c r="O44" i="79"/>
  <c r="N44" i="79"/>
  <c r="P43" i="79"/>
  <c r="O43" i="79"/>
  <c r="N43" i="79"/>
  <c r="P42" i="79"/>
  <c r="O42" i="79"/>
  <c r="N42" i="79"/>
  <c r="P41" i="79"/>
  <c r="O41" i="79"/>
  <c r="N41" i="79"/>
  <c r="P40" i="79"/>
  <c r="O40" i="79"/>
  <c r="N40" i="79"/>
  <c r="P39" i="79"/>
  <c r="O39" i="79"/>
  <c r="N39" i="79"/>
  <c r="P38" i="79"/>
  <c r="O38" i="79"/>
  <c r="N38" i="79"/>
  <c r="P37" i="79"/>
  <c r="O37" i="79"/>
  <c r="N37" i="79"/>
  <c r="P36" i="79"/>
  <c r="O36" i="79"/>
  <c r="N36" i="79"/>
  <c r="P35" i="79"/>
  <c r="O35" i="79"/>
  <c r="N35" i="79"/>
  <c r="P34" i="79"/>
  <c r="O34" i="79"/>
  <c r="N34" i="79"/>
  <c r="P33" i="79"/>
  <c r="O33" i="79"/>
  <c r="N33" i="79"/>
  <c r="P32" i="79"/>
  <c r="O32" i="79"/>
  <c r="N32" i="79"/>
  <c r="P31" i="79"/>
  <c r="O31" i="79"/>
  <c r="N31" i="79"/>
  <c r="P30" i="79"/>
  <c r="O30" i="79"/>
  <c r="N30" i="79"/>
  <c r="P29" i="79"/>
  <c r="O29" i="79"/>
  <c r="N29" i="79"/>
  <c r="P28" i="79"/>
  <c r="O28" i="79"/>
  <c r="N28" i="79"/>
  <c r="P27" i="79"/>
  <c r="O27" i="79"/>
  <c r="N27" i="79"/>
  <c r="P26" i="79"/>
  <c r="O26" i="79"/>
  <c r="N26" i="79"/>
  <c r="P25" i="79"/>
  <c r="O25" i="79"/>
  <c r="N25" i="79"/>
  <c r="P24" i="79"/>
  <c r="O24" i="79"/>
  <c r="N24" i="79"/>
  <c r="P23" i="79"/>
  <c r="O23" i="79"/>
  <c r="N23" i="79"/>
  <c r="P22" i="79"/>
  <c r="O22" i="79"/>
  <c r="N22" i="79"/>
  <c r="P21" i="79"/>
  <c r="O21" i="79"/>
  <c r="N21" i="79"/>
  <c r="P20" i="79"/>
  <c r="O20" i="79"/>
  <c r="N20" i="79"/>
  <c r="P19" i="79"/>
  <c r="O19" i="79"/>
  <c r="N19" i="79"/>
  <c r="P18" i="79"/>
  <c r="O18" i="79"/>
  <c r="N18" i="79"/>
  <c r="P508" i="78"/>
  <c r="O508" i="78"/>
  <c r="N508" i="78"/>
  <c r="P507" i="78"/>
  <c r="O507" i="78"/>
  <c r="N507" i="78"/>
  <c r="P506" i="78"/>
  <c r="O506" i="78"/>
  <c r="N506" i="78"/>
  <c r="P505" i="78"/>
  <c r="O505" i="78"/>
  <c r="N505" i="78"/>
  <c r="P504" i="78"/>
  <c r="O504" i="78"/>
  <c r="N504" i="78"/>
  <c r="P503" i="78"/>
  <c r="O503" i="78"/>
  <c r="N503" i="78"/>
  <c r="P502" i="78"/>
  <c r="O502" i="78"/>
  <c r="N502" i="78"/>
  <c r="P501" i="78"/>
  <c r="O501" i="78"/>
  <c r="N501" i="78"/>
  <c r="P500" i="78"/>
  <c r="O500" i="78"/>
  <c r="N500" i="78"/>
  <c r="P499" i="78"/>
  <c r="O499" i="78"/>
  <c r="N499" i="78"/>
  <c r="P498" i="78"/>
  <c r="O498" i="78"/>
  <c r="N498" i="78"/>
  <c r="P497" i="78"/>
  <c r="O497" i="78"/>
  <c r="N497" i="78"/>
  <c r="P496" i="78"/>
  <c r="O496" i="78"/>
  <c r="N496" i="78"/>
  <c r="P495" i="78"/>
  <c r="O495" i="78"/>
  <c r="N495" i="78"/>
  <c r="P494" i="78"/>
  <c r="O494" i="78"/>
  <c r="N494" i="78"/>
  <c r="P493" i="78"/>
  <c r="O493" i="78"/>
  <c r="N493" i="78"/>
  <c r="P492" i="78"/>
  <c r="O492" i="78"/>
  <c r="N492" i="78"/>
  <c r="P491" i="78"/>
  <c r="O491" i="78"/>
  <c r="N491" i="78"/>
  <c r="P490" i="78"/>
  <c r="O490" i="78"/>
  <c r="N490" i="78"/>
  <c r="P489" i="78"/>
  <c r="O489" i="78"/>
  <c r="N489" i="78"/>
  <c r="P488" i="78"/>
  <c r="O488" i="78"/>
  <c r="N488" i="78"/>
  <c r="P487" i="78"/>
  <c r="O487" i="78"/>
  <c r="N487" i="78"/>
  <c r="P486" i="78"/>
  <c r="O486" i="78"/>
  <c r="N486" i="78"/>
  <c r="P485" i="78"/>
  <c r="O485" i="78"/>
  <c r="N485" i="78"/>
  <c r="P484" i="78"/>
  <c r="O484" i="78"/>
  <c r="N484" i="78"/>
  <c r="P483" i="78"/>
  <c r="O483" i="78"/>
  <c r="N483" i="78"/>
  <c r="P482" i="78"/>
  <c r="O482" i="78"/>
  <c r="N482" i="78"/>
  <c r="P481" i="78"/>
  <c r="O481" i="78"/>
  <c r="N481" i="78"/>
  <c r="P480" i="78"/>
  <c r="O480" i="78"/>
  <c r="N480" i="78"/>
  <c r="P479" i="78"/>
  <c r="O479" i="78"/>
  <c r="N479" i="78"/>
  <c r="P478" i="78"/>
  <c r="O478" i="78"/>
  <c r="N478" i="78"/>
  <c r="P477" i="78"/>
  <c r="O477" i="78"/>
  <c r="N477" i="78"/>
  <c r="P476" i="78"/>
  <c r="O476" i="78"/>
  <c r="N476" i="78"/>
  <c r="P475" i="78"/>
  <c r="O475" i="78"/>
  <c r="N475" i="78"/>
  <c r="P474" i="78"/>
  <c r="O474" i="78"/>
  <c r="N474" i="78"/>
  <c r="P473" i="78"/>
  <c r="O473" i="78"/>
  <c r="N473" i="78"/>
  <c r="P472" i="78"/>
  <c r="O472" i="78"/>
  <c r="N472" i="78"/>
  <c r="P471" i="78"/>
  <c r="O471" i="78"/>
  <c r="N471" i="78"/>
  <c r="P470" i="78"/>
  <c r="O470" i="78"/>
  <c r="N470" i="78"/>
  <c r="P469" i="78"/>
  <c r="O469" i="78"/>
  <c r="N469" i="78"/>
  <c r="P468" i="78"/>
  <c r="O468" i="78"/>
  <c r="N468" i="78"/>
  <c r="P467" i="78"/>
  <c r="O467" i="78"/>
  <c r="N467" i="78"/>
  <c r="P466" i="78"/>
  <c r="O466" i="78"/>
  <c r="N466" i="78"/>
  <c r="P465" i="78"/>
  <c r="O465" i="78"/>
  <c r="N465" i="78"/>
  <c r="P464" i="78"/>
  <c r="O464" i="78"/>
  <c r="N464" i="78"/>
  <c r="P463" i="78"/>
  <c r="O463" i="78"/>
  <c r="N463" i="78"/>
  <c r="P462" i="78"/>
  <c r="O462" i="78"/>
  <c r="N462" i="78"/>
  <c r="P461" i="78"/>
  <c r="O461" i="78"/>
  <c r="N461" i="78"/>
  <c r="P460" i="78"/>
  <c r="O460" i="78"/>
  <c r="N460" i="78"/>
  <c r="P459" i="78"/>
  <c r="O459" i="78"/>
  <c r="N459" i="78"/>
  <c r="P458" i="78"/>
  <c r="O458" i="78"/>
  <c r="N458" i="78"/>
  <c r="P457" i="78"/>
  <c r="O457" i="78"/>
  <c r="N457" i="78"/>
  <c r="P456" i="78"/>
  <c r="O456" i="78"/>
  <c r="N456" i="78"/>
  <c r="P455" i="78"/>
  <c r="O455" i="78"/>
  <c r="N455" i="78"/>
  <c r="P454" i="78"/>
  <c r="O454" i="78"/>
  <c r="N454" i="78"/>
  <c r="P453" i="78"/>
  <c r="O453" i="78"/>
  <c r="N453" i="78"/>
  <c r="P452" i="78"/>
  <c r="O452" i="78"/>
  <c r="N452" i="78"/>
  <c r="P451" i="78"/>
  <c r="O451" i="78"/>
  <c r="N451" i="78"/>
  <c r="P450" i="78"/>
  <c r="O450" i="78"/>
  <c r="N450" i="78"/>
  <c r="P449" i="78"/>
  <c r="O449" i="78"/>
  <c r="N449" i="78"/>
  <c r="P448" i="78"/>
  <c r="O448" i="78"/>
  <c r="N448" i="78"/>
  <c r="P447" i="78"/>
  <c r="O447" i="78"/>
  <c r="N447" i="78"/>
  <c r="P446" i="78"/>
  <c r="O446" i="78"/>
  <c r="N446" i="78"/>
  <c r="P445" i="78"/>
  <c r="O445" i="78"/>
  <c r="N445" i="78"/>
  <c r="P444" i="78"/>
  <c r="O444" i="78"/>
  <c r="N444" i="78"/>
  <c r="P443" i="78"/>
  <c r="O443" i="78"/>
  <c r="N443" i="78"/>
  <c r="P442" i="78"/>
  <c r="O442" i="78"/>
  <c r="N442" i="78"/>
  <c r="P441" i="78"/>
  <c r="O441" i="78"/>
  <c r="N441" i="78"/>
  <c r="P440" i="78"/>
  <c r="O440" i="78"/>
  <c r="N440" i="78"/>
  <c r="P439" i="78"/>
  <c r="O439" i="78"/>
  <c r="N439" i="78"/>
  <c r="P438" i="78"/>
  <c r="O438" i="78"/>
  <c r="N438" i="78"/>
  <c r="P437" i="78"/>
  <c r="O437" i="78"/>
  <c r="N437" i="78"/>
  <c r="P436" i="78"/>
  <c r="O436" i="78"/>
  <c r="N436" i="78"/>
  <c r="P435" i="78"/>
  <c r="O435" i="78"/>
  <c r="N435" i="78"/>
  <c r="P434" i="78"/>
  <c r="O434" i="78"/>
  <c r="N434" i="78"/>
  <c r="P433" i="78"/>
  <c r="O433" i="78"/>
  <c r="N433" i="78"/>
  <c r="P432" i="78"/>
  <c r="O432" i="78"/>
  <c r="N432" i="78"/>
  <c r="P431" i="78"/>
  <c r="O431" i="78"/>
  <c r="N431" i="78"/>
  <c r="P430" i="78"/>
  <c r="O430" i="78"/>
  <c r="N430" i="78"/>
  <c r="P429" i="78"/>
  <c r="O429" i="78"/>
  <c r="N429" i="78"/>
  <c r="P428" i="78"/>
  <c r="O428" i="78"/>
  <c r="N428" i="78"/>
  <c r="P427" i="78"/>
  <c r="O427" i="78"/>
  <c r="N427" i="78"/>
  <c r="P426" i="78"/>
  <c r="O426" i="78"/>
  <c r="N426" i="78"/>
  <c r="P425" i="78"/>
  <c r="O425" i="78"/>
  <c r="N425" i="78"/>
  <c r="P424" i="78"/>
  <c r="O424" i="78"/>
  <c r="N424" i="78"/>
  <c r="P423" i="78"/>
  <c r="O423" i="78"/>
  <c r="N423" i="78"/>
  <c r="P422" i="78"/>
  <c r="O422" i="78"/>
  <c r="N422" i="78"/>
  <c r="P421" i="78"/>
  <c r="O421" i="78"/>
  <c r="N421" i="78"/>
  <c r="P420" i="78"/>
  <c r="O420" i="78"/>
  <c r="N420" i="78"/>
  <c r="P419" i="78"/>
  <c r="O419" i="78"/>
  <c r="N419" i="78"/>
  <c r="P418" i="78"/>
  <c r="O418" i="78"/>
  <c r="N418" i="78"/>
  <c r="P417" i="78"/>
  <c r="O417" i="78"/>
  <c r="N417" i="78"/>
  <c r="P416" i="78"/>
  <c r="O416" i="78"/>
  <c r="N416" i="78"/>
  <c r="P415" i="78"/>
  <c r="O415" i="78"/>
  <c r="N415" i="78"/>
  <c r="P414" i="78"/>
  <c r="O414" i="78"/>
  <c r="N414" i="78"/>
  <c r="P413" i="78"/>
  <c r="O413" i="78"/>
  <c r="N413" i="78"/>
  <c r="P412" i="78"/>
  <c r="O412" i="78"/>
  <c r="N412" i="78"/>
  <c r="P411" i="78"/>
  <c r="O411" i="78"/>
  <c r="N411" i="78"/>
  <c r="P410" i="78"/>
  <c r="O410" i="78"/>
  <c r="N410" i="78"/>
  <c r="P409" i="78"/>
  <c r="O409" i="78"/>
  <c r="N409" i="78"/>
  <c r="P408" i="78"/>
  <c r="O408" i="78"/>
  <c r="N408" i="78"/>
  <c r="P407" i="78"/>
  <c r="O407" i="78"/>
  <c r="N407" i="78"/>
  <c r="P406" i="78"/>
  <c r="O406" i="78"/>
  <c r="N406" i="78"/>
  <c r="P405" i="78"/>
  <c r="O405" i="78"/>
  <c r="N405" i="78"/>
  <c r="P404" i="78"/>
  <c r="O404" i="78"/>
  <c r="N404" i="78"/>
  <c r="P403" i="78"/>
  <c r="O403" i="78"/>
  <c r="N403" i="78"/>
  <c r="P402" i="78"/>
  <c r="O402" i="78"/>
  <c r="N402" i="78"/>
  <c r="P401" i="78"/>
  <c r="O401" i="78"/>
  <c r="N401" i="78"/>
  <c r="P400" i="78"/>
  <c r="O400" i="78"/>
  <c r="N400" i="78"/>
  <c r="P399" i="78"/>
  <c r="O399" i="78"/>
  <c r="N399" i="78"/>
  <c r="P398" i="78"/>
  <c r="O398" i="78"/>
  <c r="N398" i="78"/>
  <c r="P397" i="78"/>
  <c r="O397" i="78"/>
  <c r="N397" i="78"/>
  <c r="P396" i="78"/>
  <c r="O396" i="78"/>
  <c r="N396" i="78"/>
  <c r="P395" i="78"/>
  <c r="O395" i="78"/>
  <c r="N395" i="78"/>
  <c r="P394" i="78"/>
  <c r="O394" i="78"/>
  <c r="N394" i="78"/>
  <c r="P393" i="78"/>
  <c r="O393" i="78"/>
  <c r="N393" i="78"/>
  <c r="P392" i="78"/>
  <c r="O392" i="78"/>
  <c r="N392" i="78"/>
  <c r="P391" i="78"/>
  <c r="O391" i="78"/>
  <c r="N391" i="78"/>
  <c r="P390" i="78"/>
  <c r="O390" i="78"/>
  <c r="N390" i="78"/>
  <c r="P389" i="78"/>
  <c r="O389" i="78"/>
  <c r="N389" i="78"/>
  <c r="P388" i="78"/>
  <c r="O388" i="78"/>
  <c r="N388" i="78"/>
  <c r="P387" i="78"/>
  <c r="O387" i="78"/>
  <c r="N387" i="78"/>
  <c r="P386" i="78"/>
  <c r="O386" i="78"/>
  <c r="N386" i="78"/>
  <c r="P385" i="78"/>
  <c r="O385" i="78"/>
  <c r="N385" i="78"/>
  <c r="P384" i="78"/>
  <c r="O384" i="78"/>
  <c r="N384" i="78"/>
  <c r="P383" i="78"/>
  <c r="O383" i="78"/>
  <c r="N383" i="78"/>
  <c r="P382" i="78"/>
  <c r="O382" i="78"/>
  <c r="N382" i="78"/>
  <c r="P381" i="78"/>
  <c r="O381" i="78"/>
  <c r="N381" i="78"/>
  <c r="P380" i="78"/>
  <c r="O380" i="78"/>
  <c r="N380" i="78"/>
  <c r="P379" i="78"/>
  <c r="O379" i="78"/>
  <c r="N379" i="78"/>
  <c r="P378" i="78"/>
  <c r="O378" i="78"/>
  <c r="N378" i="78"/>
  <c r="P377" i="78"/>
  <c r="O377" i="78"/>
  <c r="N377" i="78"/>
  <c r="P376" i="78"/>
  <c r="O376" i="78"/>
  <c r="N376" i="78"/>
  <c r="P375" i="78"/>
  <c r="O375" i="78"/>
  <c r="N375" i="78"/>
  <c r="P374" i="78"/>
  <c r="O374" i="78"/>
  <c r="N374" i="78"/>
  <c r="P373" i="78"/>
  <c r="O373" i="78"/>
  <c r="N373" i="78"/>
  <c r="P372" i="78"/>
  <c r="O372" i="78"/>
  <c r="N372" i="78"/>
  <c r="P371" i="78"/>
  <c r="O371" i="78"/>
  <c r="N371" i="78"/>
  <c r="P370" i="78"/>
  <c r="O370" i="78"/>
  <c r="N370" i="78"/>
  <c r="P369" i="78"/>
  <c r="O369" i="78"/>
  <c r="N369" i="78"/>
  <c r="P368" i="78"/>
  <c r="O368" i="78"/>
  <c r="N368" i="78"/>
  <c r="P367" i="78"/>
  <c r="O367" i="78"/>
  <c r="N367" i="78"/>
  <c r="P366" i="78"/>
  <c r="O366" i="78"/>
  <c r="N366" i="78"/>
  <c r="P365" i="78"/>
  <c r="O365" i="78"/>
  <c r="N365" i="78"/>
  <c r="P364" i="78"/>
  <c r="O364" i="78"/>
  <c r="N364" i="78"/>
  <c r="P363" i="78"/>
  <c r="O363" i="78"/>
  <c r="N363" i="78"/>
  <c r="P362" i="78"/>
  <c r="O362" i="78"/>
  <c r="N362" i="78"/>
  <c r="P361" i="78"/>
  <c r="O361" i="78"/>
  <c r="N361" i="78"/>
  <c r="P360" i="78"/>
  <c r="O360" i="78"/>
  <c r="N360" i="78"/>
  <c r="P359" i="78"/>
  <c r="O359" i="78"/>
  <c r="N359" i="78"/>
  <c r="P358" i="78"/>
  <c r="O358" i="78"/>
  <c r="N358" i="78"/>
  <c r="P357" i="78"/>
  <c r="O357" i="78"/>
  <c r="N357" i="78"/>
  <c r="P356" i="78"/>
  <c r="O356" i="78"/>
  <c r="N356" i="78"/>
  <c r="P355" i="78"/>
  <c r="O355" i="78"/>
  <c r="N355" i="78"/>
  <c r="P354" i="78"/>
  <c r="O354" i="78"/>
  <c r="N354" i="78"/>
  <c r="P353" i="78"/>
  <c r="O353" i="78"/>
  <c r="N353" i="78"/>
  <c r="P352" i="78"/>
  <c r="O352" i="78"/>
  <c r="N352" i="78"/>
  <c r="P351" i="78"/>
  <c r="O351" i="78"/>
  <c r="N351" i="78"/>
  <c r="P350" i="78"/>
  <c r="O350" i="78"/>
  <c r="N350" i="78"/>
  <c r="P349" i="78"/>
  <c r="O349" i="78"/>
  <c r="N349" i="78"/>
  <c r="P348" i="78"/>
  <c r="O348" i="78"/>
  <c r="N348" i="78"/>
  <c r="P347" i="78"/>
  <c r="O347" i="78"/>
  <c r="N347" i="78"/>
  <c r="P346" i="78"/>
  <c r="O346" i="78"/>
  <c r="N346" i="78"/>
  <c r="P345" i="78"/>
  <c r="O345" i="78"/>
  <c r="N345" i="78"/>
  <c r="P344" i="78"/>
  <c r="O344" i="78"/>
  <c r="N344" i="78"/>
  <c r="P343" i="78"/>
  <c r="O343" i="78"/>
  <c r="N343" i="78"/>
  <c r="P342" i="78"/>
  <c r="O342" i="78"/>
  <c r="N342" i="78"/>
  <c r="P341" i="78"/>
  <c r="O341" i="78"/>
  <c r="N341" i="78"/>
  <c r="P340" i="78"/>
  <c r="O340" i="78"/>
  <c r="N340" i="78"/>
  <c r="P339" i="78"/>
  <c r="O339" i="78"/>
  <c r="N339" i="78"/>
  <c r="P338" i="78"/>
  <c r="O338" i="78"/>
  <c r="N338" i="78"/>
  <c r="P337" i="78"/>
  <c r="O337" i="78"/>
  <c r="N337" i="78"/>
  <c r="P336" i="78"/>
  <c r="O336" i="78"/>
  <c r="N336" i="78"/>
  <c r="P335" i="78"/>
  <c r="O335" i="78"/>
  <c r="N335" i="78"/>
  <c r="P334" i="78"/>
  <c r="O334" i="78"/>
  <c r="N334" i="78"/>
  <c r="P333" i="78"/>
  <c r="O333" i="78"/>
  <c r="N333" i="78"/>
  <c r="P332" i="78"/>
  <c r="O332" i="78"/>
  <c r="N332" i="78"/>
  <c r="P331" i="78"/>
  <c r="O331" i="78"/>
  <c r="N331" i="78"/>
  <c r="P330" i="78"/>
  <c r="O330" i="78"/>
  <c r="N330" i="78"/>
  <c r="P329" i="78"/>
  <c r="O329" i="78"/>
  <c r="N329" i="78"/>
  <c r="P328" i="78"/>
  <c r="O328" i="78"/>
  <c r="N328" i="78"/>
  <c r="P327" i="78"/>
  <c r="O327" i="78"/>
  <c r="N327" i="78"/>
  <c r="P326" i="78"/>
  <c r="O326" i="78"/>
  <c r="N326" i="78"/>
  <c r="P325" i="78"/>
  <c r="O325" i="78"/>
  <c r="N325" i="78"/>
  <c r="P324" i="78"/>
  <c r="O324" i="78"/>
  <c r="N324" i="78"/>
  <c r="P323" i="78"/>
  <c r="O323" i="78"/>
  <c r="N323" i="78"/>
  <c r="P322" i="78"/>
  <c r="O322" i="78"/>
  <c r="N322" i="78"/>
  <c r="P321" i="78"/>
  <c r="O321" i="78"/>
  <c r="N321" i="78"/>
  <c r="P320" i="78"/>
  <c r="O320" i="78"/>
  <c r="N320" i="78"/>
  <c r="P319" i="78"/>
  <c r="O319" i="78"/>
  <c r="N319" i="78"/>
  <c r="P318" i="78"/>
  <c r="O318" i="78"/>
  <c r="N318" i="78"/>
  <c r="P317" i="78"/>
  <c r="O317" i="78"/>
  <c r="N317" i="78"/>
  <c r="P316" i="78"/>
  <c r="O316" i="78"/>
  <c r="N316" i="78"/>
  <c r="P315" i="78"/>
  <c r="O315" i="78"/>
  <c r="N315" i="78"/>
  <c r="P314" i="78"/>
  <c r="O314" i="78"/>
  <c r="N314" i="78"/>
  <c r="P313" i="78"/>
  <c r="O313" i="78"/>
  <c r="N313" i="78"/>
  <c r="P312" i="78"/>
  <c r="O312" i="78"/>
  <c r="N312" i="78"/>
  <c r="P311" i="78"/>
  <c r="O311" i="78"/>
  <c r="N311" i="78"/>
  <c r="P310" i="78"/>
  <c r="O310" i="78"/>
  <c r="N310" i="78"/>
  <c r="P309" i="78"/>
  <c r="O309" i="78"/>
  <c r="N309" i="78"/>
  <c r="P308" i="78"/>
  <c r="O308" i="78"/>
  <c r="N308" i="78"/>
  <c r="P307" i="78"/>
  <c r="O307" i="78"/>
  <c r="N307" i="78"/>
  <c r="P306" i="78"/>
  <c r="O306" i="78"/>
  <c r="N306" i="78"/>
  <c r="P305" i="78"/>
  <c r="O305" i="78"/>
  <c r="N305" i="78"/>
  <c r="P304" i="78"/>
  <c r="O304" i="78"/>
  <c r="N304" i="78"/>
  <c r="P303" i="78"/>
  <c r="O303" i="78"/>
  <c r="N303" i="78"/>
  <c r="P302" i="78"/>
  <c r="O302" i="78"/>
  <c r="N302" i="78"/>
  <c r="P301" i="78"/>
  <c r="O301" i="78"/>
  <c r="N301" i="78"/>
  <c r="P300" i="78"/>
  <c r="O300" i="78"/>
  <c r="N300" i="78"/>
  <c r="P299" i="78"/>
  <c r="O299" i="78"/>
  <c r="N299" i="78"/>
  <c r="P298" i="78"/>
  <c r="O298" i="78"/>
  <c r="N298" i="78"/>
  <c r="P297" i="78"/>
  <c r="O297" i="78"/>
  <c r="N297" i="78"/>
  <c r="P296" i="78"/>
  <c r="O296" i="78"/>
  <c r="N296" i="78"/>
  <c r="P295" i="78"/>
  <c r="O295" i="78"/>
  <c r="N295" i="78"/>
  <c r="P294" i="78"/>
  <c r="O294" i="78"/>
  <c r="N294" i="78"/>
  <c r="P293" i="78"/>
  <c r="O293" i="78"/>
  <c r="N293" i="78"/>
  <c r="P292" i="78"/>
  <c r="O292" i="78"/>
  <c r="N292" i="78"/>
  <c r="P291" i="78"/>
  <c r="O291" i="78"/>
  <c r="N291" i="78"/>
  <c r="P290" i="78"/>
  <c r="O290" i="78"/>
  <c r="N290" i="78"/>
  <c r="P289" i="78"/>
  <c r="O289" i="78"/>
  <c r="N289" i="78"/>
  <c r="P288" i="78"/>
  <c r="O288" i="78"/>
  <c r="N288" i="78"/>
  <c r="P287" i="78"/>
  <c r="O287" i="78"/>
  <c r="N287" i="78"/>
  <c r="P286" i="78"/>
  <c r="O286" i="78"/>
  <c r="N286" i="78"/>
  <c r="P285" i="78"/>
  <c r="O285" i="78"/>
  <c r="N285" i="78"/>
  <c r="P284" i="78"/>
  <c r="O284" i="78"/>
  <c r="N284" i="78"/>
  <c r="P283" i="78"/>
  <c r="O283" i="78"/>
  <c r="N283" i="78"/>
  <c r="P282" i="78"/>
  <c r="O282" i="78"/>
  <c r="N282" i="78"/>
  <c r="P281" i="78"/>
  <c r="O281" i="78"/>
  <c r="N281" i="78"/>
  <c r="P280" i="78"/>
  <c r="O280" i="78"/>
  <c r="N280" i="78"/>
  <c r="P279" i="78"/>
  <c r="O279" i="78"/>
  <c r="N279" i="78"/>
  <c r="P278" i="78"/>
  <c r="O278" i="78"/>
  <c r="N278" i="78"/>
  <c r="P277" i="78"/>
  <c r="O277" i="78"/>
  <c r="N277" i="78"/>
  <c r="P276" i="78"/>
  <c r="O276" i="78"/>
  <c r="N276" i="78"/>
  <c r="P275" i="78"/>
  <c r="O275" i="78"/>
  <c r="N275" i="78"/>
  <c r="P274" i="78"/>
  <c r="O274" i="78"/>
  <c r="N274" i="78"/>
  <c r="P273" i="78"/>
  <c r="O273" i="78"/>
  <c r="N273" i="78"/>
  <c r="P272" i="78"/>
  <c r="O272" i="78"/>
  <c r="N272" i="78"/>
  <c r="P271" i="78"/>
  <c r="O271" i="78"/>
  <c r="N271" i="78"/>
  <c r="P270" i="78"/>
  <c r="O270" i="78"/>
  <c r="N270" i="78"/>
  <c r="P269" i="78"/>
  <c r="O269" i="78"/>
  <c r="N269" i="78"/>
  <c r="P268" i="78"/>
  <c r="O268" i="78"/>
  <c r="N268" i="78"/>
  <c r="P267" i="78"/>
  <c r="O267" i="78"/>
  <c r="N267" i="78"/>
  <c r="P266" i="78"/>
  <c r="O266" i="78"/>
  <c r="N266" i="78"/>
  <c r="P265" i="78"/>
  <c r="O265" i="78"/>
  <c r="N265" i="78"/>
  <c r="P264" i="78"/>
  <c r="O264" i="78"/>
  <c r="N264" i="78"/>
  <c r="P263" i="78"/>
  <c r="O263" i="78"/>
  <c r="N263" i="78"/>
  <c r="P262" i="78"/>
  <c r="O262" i="78"/>
  <c r="N262" i="78"/>
  <c r="P261" i="78"/>
  <c r="O261" i="78"/>
  <c r="N261" i="78"/>
  <c r="P260" i="78"/>
  <c r="O260" i="78"/>
  <c r="N260" i="78"/>
  <c r="P259" i="78"/>
  <c r="O259" i="78"/>
  <c r="N259" i="78"/>
  <c r="P258" i="78"/>
  <c r="O258" i="78"/>
  <c r="N258" i="78"/>
  <c r="P257" i="78"/>
  <c r="O257" i="78"/>
  <c r="N257" i="78"/>
  <c r="P256" i="78"/>
  <c r="O256" i="78"/>
  <c r="N256" i="78"/>
  <c r="P255" i="78"/>
  <c r="O255" i="78"/>
  <c r="N255" i="78"/>
  <c r="P254" i="78"/>
  <c r="O254" i="78"/>
  <c r="N254" i="78"/>
  <c r="P253" i="78"/>
  <c r="O253" i="78"/>
  <c r="N253" i="78"/>
  <c r="P252" i="78"/>
  <c r="O252" i="78"/>
  <c r="N252" i="78"/>
  <c r="P251" i="78"/>
  <c r="O251" i="78"/>
  <c r="N251" i="78"/>
  <c r="P250" i="78"/>
  <c r="O250" i="78"/>
  <c r="N250" i="78"/>
  <c r="P249" i="78"/>
  <c r="O249" i="78"/>
  <c r="N249" i="78"/>
  <c r="P248" i="78"/>
  <c r="O248" i="78"/>
  <c r="N248" i="78"/>
  <c r="P247" i="78"/>
  <c r="O247" i="78"/>
  <c r="N247" i="78"/>
  <c r="P246" i="78"/>
  <c r="O246" i="78"/>
  <c r="N246" i="78"/>
  <c r="P245" i="78"/>
  <c r="O245" i="78"/>
  <c r="N245" i="78"/>
  <c r="P244" i="78"/>
  <c r="O244" i="78"/>
  <c r="N244" i="78"/>
  <c r="P243" i="78"/>
  <c r="O243" i="78"/>
  <c r="N243" i="78"/>
  <c r="P242" i="78"/>
  <c r="O242" i="78"/>
  <c r="N242" i="78"/>
  <c r="P241" i="78"/>
  <c r="O241" i="78"/>
  <c r="N241" i="78"/>
  <c r="P240" i="78"/>
  <c r="O240" i="78"/>
  <c r="N240" i="78"/>
  <c r="P239" i="78"/>
  <c r="O239" i="78"/>
  <c r="N239" i="78"/>
  <c r="P238" i="78"/>
  <c r="O238" i="78"/>
  <c r="N238" i="78"/>
  <c r="P237" i="78"/>
  <c r="O237" i="78"/>
  <c r="N237" i="78"/>
  <c r="P236" i="78"/>
  <c r="O236" i="78"/>
  <c r="N236" i="78"/>
  <c r="P235" i="78"/>
  <c r="O235" i="78"/>
  <c r="N235" i="78"/>
  <c r="P234" i="78"/>
  <c r="O234" i="78"/>
  <c r="N234" i="78"/>
  <c r="P233" i="78"/>
  <c r="O233" i="78"/>
  <c r="N233" i="78"/>
  <c r="P232" i="78"/>
  <c r="O232" i="78"/>
  <c r="N232" i="78"/>
  <c r="P231" i="78"/>
  <c r="O231" i="78"/>
  <c r="N231" i="78"/>
  <c r="P230" i="78"/>
  <c r="O230" i="78"/>
  <c r="N230" i="78"/>
  <c r="P229" i="78"/>
  <c r="O229" i="78"/>
  <c r="N229" i="78"/>
  <c r="P228" i="78"/>
  <c r="O228" i="78"/>
  <c r="N228" i="78"/>
  <c r="P227" i="78"/>
  <c r="O227" i="78"/>
  <c r="N227" i="78"/>
  <c r="P226" i="78"/>
  <c r="O226" i="78"/>
  <c r="N226" i="78"/>
  <c r="P225" i="78"/>
  <c r="O225" i="78"/>
  <c r="N225" i="78"/>
  <c r="P224" i="78"/>
  <c r="O224" i="78"/>
  <c r="N224" i="78"/>
  <c r="P223" i="78"/>
  <c r="O223" i="78"/>
  <c r="N223" i="78"/>
  <c r="P222" i="78"/>
  <c r="O222" i="78"/>
  <c r="N222" i="78"/>
  <c r="P221" i="78"/>
  <c r="O221" i="78"/>
  <c r="N221" i="78"/>
  <c r="P220" i="78"/>
  <c r="O220" i="78"/>
  <c r="N220" i="78"/>
  <c r="P219" i="78"/>
  <c r="O219" i="78"/>
  <c r="N219" i="78"/>
  <c r="P218" i="78"/>
  <c r="O218" i="78"/>
  <c r="N218" i="78"/>
  <c r="P217" i="78"/>
  <c r="O217" i="78"/>
  <c r="N217" i="78"/>
  <c r="P216" i="78"/>
  <c r="O216" i="78"/>
  <c r="N216" i="78"/>
  <c r="P215" i="78"/>
  <c r="O215" i="78"/>
  <c r="N215" i="78"/>
  <c r="P214" i="78"/>
  <c r="O214" i="78"/>
  <c r="N214" i="78"/>
  <c r="P213" i="78"/>
  <c r="O213" i="78"/>
  <c r="N213" i="78"/>
  <c r="P212" i="78"/>
  <c r="O212" i="78"/>
  <c r="N212" i="78"/>
  <c r="P211" i="78"/>
  <c r="O211" i="78"/>
  <c r="N211" i="78"/>
  <c r="P210" i="78"/>
  <c r="O210" i="78"/>
  <c r="N210" i="78"/>
  <c r="P209" i="78"/>
  <c r="O209" i="78"/>
  <c r="N209" i="78"/>
  <c r="P208" i="78"/>
  <c r="O208" i="78"/>
  <c r="N208" i="78"/>
  <c r="P207" i="78"/>
  <c r="O207" i="78"/>
  <c r="N207" i="78"/>
  <c r="P206" i="78"/>
  <c r="O206" i="78"/>
  <c r="N206" i="78"/>
  <c r="P205" i="78"/>
  <c r="O205" i="78"/>
  <c r="N205" i="78"/>
  <c r="P204" i="78"/>
  <c r="O204" i="78"/>
  <c r="N204" i="78"/>
  <c r="P203" i="78"/>
  <c r="O203" i="78"/>
  <c r="N203" i="78"/>
  <c r="P202" i="78"/>
  <c r="O202" i="78"/>
  <c r="N202" i="78"/>
  <c r="P201" i="78"/>
  <c r="O201" i="78"/>
  <c r="N201" i="78"/>
  <c r="P200" i="78"/>
  <c r="O200" i="78"/>
  <c r="N200" i="78"/>
  <c r="P199" i="78"/>
  <c r="O199" i="78"/>
  <c r="N199" i="78"/>
  <c r="P198" i="78"/>
  <c r="O198" i="78"/>
  <c r="N198" i="78"/>
  <c r="P197" i="78"/>
  <c r="O197" i="78"/>
  <c r="N197" i="78"/>
  <c r="P196" i="78"/>
  <c r="O196" i="78"/>
  <c r="N196" i="78"/>
  <c r="P195" i="78"/>
  <c r="O195" i="78"/>
  <c r="N195" i="78"/>
  <c r="P194" i="78"/>
  <c r="O194" i="78"/>
  <c r="N194" i="78"/>
  <c r="P193" i="78"/>
  <c r="O193" i="78"/>
  <c r="N193" i="78"/>
  <c r="P192" i="78"/>
  <c r="O192" i="78"/>
  <c r="N192" i="78"/>
  <c r="P191" i="78"/>
  <c r="O191" i="78"/>
  <c r="N191" i="78"/>
  <c r="P190" i="78"/>
  <c r="O190" i="78"/>
  <c r="N190" i="78"/>
  <c r="P189" i="78"/>
  <c r="O189" i="78"/>
  <c r="N189" i="78"/>
  <c r="P188" i="78"/>
  <c r="O188" i="78"/>
  <c r="N188" i="78"/>
  <c r="P187" i="78"/>
  <c r="O187" i="78"/>
  <c r="N187" i="78"/>
  <c r="P186" i="78"/>
  <c r="O186" i="78"/>
  <c r="N186" i="78"/>
  <c r="P185" i="78"/>
  <c r="O185" i="78"/>
  <c r="N185" i="78"/>
  <c r="P184" i="78"/>
  <c r="O184" i="78"/>
  <c r="N184" i="78"/>
  <c r="P183" i="78"/>
  <c r="O183" i="78"/>
  <c r="N183" i="78"/>
  <c r="P182" i="78"/>
  <c r="O182" i="78"/>
  <c r="N182" i="78"/>
  <c r="P181" i="78"/>
  <c r="O181" i="78"/>
  <c r="N181" i="78"/>
  <c r="P180" i="78"/>
  <c r="O180" i="78"/>
  <c r="N180" i="78"/>
  <c r="P179" i="78"/>
  <c r="O179" i="78"/>
  <c r="N179" i="78"/>
  <c r="P178" i="78"/>
  <c r="O178" i="78"/>
  <c r="N178" i="78"/>
  <c r="P177" i="78"/>
  <c r="O177" i="78"/>
  <c r="N177" i="78"/>
  <c r="P176" i="78"/>
  <c r="O176" i="78"/>
  <c r="N176" i="78"/>
  <c r="P175" i="78"/>
  <c r="O175" i="78"/>
  <c r="N175" i="78"/>
  <c r="P174" i="78"/>
  <c r="O174" i="78"/>
  <c r="N174" i="78"/>
  <c r="P173" i="78"/>
  <c r="O173" i="78"/>
  <c r="N173" i="78"/>
  <c r="P172" i="78"/>
  <c r="O172" i="78"/>
  <c r="N172" i="78"/>
  <c r="P171" i="78"/>
  <c r="O171" i="78"/>
  <c r="N171" i="78"/>
  <c r="P170" i="78"/>
  <c r="O170" i="78"/>
  <c r="N170" i="78"/>
  <c r="P169" i="78"/>
  <c r="O169" i="78"/>
  <c r="N169" i="78"/>
  <c r="P168" i="78"/>
  <c r="O168" i="78"/>
  <c r="N168" i="78"/>
  <c r="P167" i="78"/>
  <c r="O167" i="78"/>
  <c r="N167" i="78"/>
  <c r="P166" i="78"/>
  <c r="O166" i="78"/>
  <c r="N166" i="78"/>
  <c r="P165" i="78"/>
  <c r="O165" i="78"/>
  <c r="N165" i="78"/>
  <c r="P164" i="78"/>
  <c r="O164" i="78"/>
  <c r="N164" i="78"/>
  <c r="P163" i="78"/>
  <c r="O163" i="78"/>
  <c r="N163" i="78"/>
  <c r="P162" i="78"/>
  <c r="O162" i="78"/>
  <c r="N162" i="78"/>
  <c r="P161" i="78"/>
  <c r="O161" i="78"/>
  <c r="N161" i="78"/>
  <c r="P160" i="78"/>
  <c r="O160" i="78"/>
  <c r="N160" i="78"/>
  <c r="P159" i="78"/>
  <c r="O159" i="78"/>
  <c r="N159" i="78"/>
  <c r="P158" i="78"/>
  <c r="O158" i="78"/>
  <c r="N158" i="78"/>
  <c r="P157" i="78"/>
  <c r="O157" i="78"/>
  <c r="N157" i="78"/>
  <c r="P156" i="78"/>
  <c r="O156" i="78"/>
  <c r="N156" i="78"/>
  <c r="P155" i="78"/>
  <c r="O155" i="78"/>
  <c r="N155" i="78"/>
  <c r="P154" i="78"/>
  <c r="O154" i="78"/>
  <c r="N154" i="78"/>
  <c r="P153" i="78"/>
  <c r="O153" i="78"/>
  <c r="N153" i="78"/>
  <c r="P152" i="78"/>
  <c r="O152" i="78"/>
  <c r="N152" i="78"/>
  <c r="P151" i="78"/>
  <c r="O151" i="78"/>
  <c r="N151" i="78"/>
  <c r="P150" i="78"/>
  <c r="O150" i="78"/>
  <c r="N150" i="78"/>
  <c r="P149" i="78"/>
  <c r="O149" i="78"/>
  <c r="N149" i="78"/>
  <c r="P148" i="78"/>
  <c r="O148" i="78"/>
  <c r="N148" i="78"/>
  <c r="P147" i="78"/>
  <c r="O147" i="78"/>
  <c r="N147" i="78"/>
  <c r="P146" i="78"/>
  <c r="O146" i="78"/>
  <c r="N146" i="78"/>
  <c r="P145" i="78"/>
  <c r="O145" i="78"/>
  <c r="N145" i="78"/>
  <c r="P144" i="78"/>
  <c r="O144" i="78"/>
  <c r="N144" i="78"/>
  <c r="P143" i="78"/>
  <c r="O143" i="78"/>
  <c r="N143" i="78"/>
  <c r="P142" i="78"/>
  <c r="O142" i="78"/>
  <c r="N142" i="78"/>
  <c r="P141" i="78"/>
  <c r="O141" i="78"/>
  <c r="N141" i="78"/>
  <c r="P140" i="78"/>
  <c r="O140" i="78"/>
  <c r="N140" i="78"/>
  <c r="P139" i="78"/>
  <c r="O139" i="78"/>
  <c r="N139" i="78"/>
  <c r="P138" i="78"/>
  <c r="O138" i="78"/>
  <c r="N138" i="78"/>
  <c r="P137" i="78"/>
  <c r="O137" i="78"/>
  <c r="N137" i="78"/>
  <c r="P136" i="78"/>
  <c r="O136" i="78"/>
  <c r="N136" i="78"/>
  <c r="P135" i="78"/>
  <c r="O135" i="78"/>
  <c r="N135" i="78"/>
  <c r="P134" i="78"/>
  <c r="O134" i="78"/>
  <c r="N134" i="78"/>
  <c r="P133" i="78"/>
  <c r="O133" i="78"/>
  <c r="N133" i="78"/>
  <c r="P132" i="78"/>
  <c r="O132" i="78"/>
  <c r="N132" i="78"/>
  <c r="P131" i="78"/>
  <c r="O131" i="78"/>
  <c r="N131" i="78"/>
  <c r="P130" i="78"/>
  <c r="O130" i="78"/>
  <c r="N130" i="78"/>
  <c r="P129" i="78"/>
  <c r="O129" i="78"/>
  <c r="N129" i="78"/>
  <c r="P128" i="78"/>
  <c r="O128" i="78"/>
  <c r="N128" i="78"/>
  <c r="P127" i="78"/>
  <c r="O127" i="78"/>
  <c r="N127" i="78"/>
  <c r="P126" i="78"/>
  <c r="O126" i="78"/>
  <c r="N126" i="78"/>
  <c r="P125" i="78"/>
  <c r="O125" i="78"/>
  <c r="N125" i="78"/>
  <c r="P124" i="78"/>
  <c r="O124" i="78"/>
  <c r="N124" i="78"/>
  <c r="P123" i="78"/>
  <c r="O123" i="78"/>
  <c r="N123" i="78"/>
  <c r="P122" i="78"/>
  <c r="O122" i="78"/>
  <c r="N122" i="78"/>
  <c r="P121" i="78"/>
  <c r="O121" i="78"/>
  <c r="N121" i="78"/>
  <c r="P120" i="78"/>
  <c r="O120" i="78"/>
  <c r="N120" i="78"/>
  <c r="P119" i="78"/>
  <c r="O119" i="78"/>
  <c r="N119" i="78"/>
  <c r="P118" i="78"/>
  <c r="O118" i="78"/>
  <c r="N118" i="78"/>
  <c r="P117" i="78"/>
  <c r="O117" i="78"/>
  <c r="N117" i="78"/>
  <c r="P116" i="78"/>
  <c r="O116" i="78"/>
  <c r="N116" i="78"/>
  <c r="P115" i="78"/>
  <c r="O115" i="78"/>
  <c r="N115" i="78"/>
  <c r="P114" i="78"/>
  <c r="O114" i="78"/>
  <c r="N114" i="78"/>
  <c r="P113" i="78"/>
  <c r="O113" i="78"/>
  <c r="N113" i="78"/>
  <c r="P112" i="78"/>
  <c r="O112" i="78"/>
  <c r="N112" i="78"/>
  <c r="P111" i="78"/>
  <c r="O111" i="78"/>
  <c r="N111" i="78"/>
  <c r="P110" i="78"/>
  <c r="O110" i="78"/>
  <c r="N110" i="78"/>
  <c r="P109" i="78"/>
  <c r="O109" i="78"/>
  <c r="N109" i="78"/>
  <c r="P108" i="78"/>
  <c r="O108" i="78"/>
  <c r="N108" i="78"/>
  <c r="P107" i="78"/>
  <c r="O107" i="78"/>
  <c r="N107" i="78"/>
  <c r="P106" i="78"/>
  <c r="O106" i="78"/>
  <c r="N106" i="78"/>
  <c r="P105" i="78"/>
  <c r="O105" i="78"/>
  <c r="N105" i="78"/>
  <c r="P104" i="78"/>
  <c r="O104" i="78"/>
  <c r="N104" i="78"/>
  <c r="P103" i="78"/>
  <c r="O103" i="78"/>
  <c r="N103" i="78"/>
  <c r="P102" i="78"/>
  <c r="O102" i="78"/>
  <c r="N102" i="78"/>
  <c r="P101" i="78"/>
  <c r="O101" i="78"/>
  <c r="N101" i="78"/>
  <c r="P100" i="78"/>
  <c r="O100" i="78"/>
  <c r="N100" i="78"/>
  <c r="P99" i="78"/>
  <c r="O99" i="78"/>
  <c r="N99" i="78"/>
  <c r="P98" i="78"/>
  <c r="O98" i="78"/>
  <c r="N98" i="78"/>
  <c r="P97" i="78"/>
  <c r="O97" i="78"/>
  <c r="N97" i="78"/>
  <c r="P96" i="78"/>
  <c r="O96" i="78"/>
  <c r="N96" i="78"/>
  <c r="P95" i="78"/>
  <c r="O95" i="78"/>
  <c r="N95" i="78"/>
  <c r="P94" i="78"/>
  <c r="O94" i="78"/>
  <c r="N94" i="78"/>
  <c r="P93" i="78"/>
  <c r="O93" i="78"/>
  <c r="N93" i="78"/>
  <c r="P92" i="78"/>
  <c r="O92" i="78"/>
  <c r="N92" i="78"/>
  <c r="P91" i="78"/>
  <c r="O91" i="78"/>
  <c r="N91" i="78"/>
  <c r="P90" i="78"/>
  <c r="O90" i="78"/>
  <c r="N90" i="78"/>
  <c r="P89" i="78"/>
  <c r="O89" i="78"/>
  <c r="N89" i="78"/>
  <c r="P88" i="78"/>
  <c r="O88" i="78"/>
  <c r="N88" i="78"/>
  <c r="P87" i="78"/>
  <c r="O87" i="78"/>
  <c r="N87" i="78"/>
  <c r="P86" i="78"/>
  <c r="O86" i="78"/>
  <c r="N86" i="78"/>
  <c r="P85" i="78"/>
  <c r="O85" i="78"/>
  <c r="N85" i="78"/>
  <c r="P84" i="78"/>
  <c r="O84" i="78"/>
  <c r="N84" i="78"/>
  <c r="P83" i="78"/>
  <c r="O83" i="78"/>
  <c r="N83" i="78"/>
  <c r="P82" i="78"/>
  <c r="O82" i="78"/>
  <c r="N82" i="78"/>
  <c r="P81" i="78"/>
  <c r="O81" i="78"/>
  <c r="N81" i="78"/>
  <c r="P80" i="78"/>
  <c r="O80" i="78"/>
  <c r="N80" i="78"/>
  <c r="P79" i="78"/>
  <c r="O79" i="78"/>
  <c r="N79" i="78"/>
  <c r="P78" i="78"/>
  <c r="O78" i="78"/>
  <c r="N78" i="78"/>
  <c r="P77" i="78"/>
  <c r="O77" i="78"/>
  <c r="N77" i="78"/>
  <c r="P76" i="78"/>
  <c r="O76" i="78"/>
  <c r="N76" i="78"/>
  <c r="P75" i="78"/>
  <c r="O75" i="78"/>
  <c r="N75" i="78"/>
  <c r="P74" i="78"/>
  <c r="O74" i="78"/>
  <c r="N74" i="78"/>
  <c r="P73" i="78"/>
  <c r="O73" i="78"/>
  <c r="N73" i="78"/>
  <c r="P72" i="78"/>
  <c r="O72" i="78"/>
  <c r="N72" i="78"/>
  <c r="P71" i="78"/>
  <c r="O71" i="78"/>
  <c r="N71" i="78"/>
  <c r="P70" i="78"/>
  <c r="O70" i="78"/>
  <c r="N70" i="78"/>
  <c r="P69" i="78"/>
  <c r="O69" i="78"/>
  <c r="N69" i="78"/>
  <c r="P68" i="78"/>
  <c r="O68" i="78"/>
  <c r="N68" i="78"/>
  <c r="P67" i="78"/>
  <c r="O67" i="78"/>
  <c r="N67" i="78"/>
  <c r="P66" i="78"/>
  <c r="O66" i="78"/>
  <c r="N66" i="78"/>
  <c r="P65" i="78"/>
  <c r="O65" i="78"/>
  <c r="N65" i="78"/>
  <c r="P64" i="78"/>
  <c r="O64" i="78"/>
  <c r="N64" i="78"/>
  <c r="P63" i="78"/>
  <c r="O63" i="78"/>
  <c r="N63" i="78"/>
  <c r="P62" i="78"/>
  <c r="O62" i="78"/>
  <c r="N62" i="78"/>
  <c r="P61" i="78"/>
  <c r="O61" i="78"/>
  <c r="N61" i="78"/>
  <c r="P60" i="78"/>
  <c r="O60" i="78"/>
  <c r="N60" i="78"/>
  <c r="P59" i="78"/>
  <c r="O59" i="78"/>
  <c r="N59" i="78"/>
  <c r="P58" i="78"/>
  <c r="O58" i="78"/>
  <c r="N58" i="78"/>
  <c r="P57" i="78"/>
  <c r="O57" i="78"/>
  <c r="N57" i="78"/>
  <c r="P56" i="78"/>
  <c r="O56" i="78"/>
  <c r="N56" i="78"/>
  <c r="P55" i="78"/>
  <c r="O55" i="78"/>
  <c r="N55" i="78"/>
  <c r="P54" i="78"/>
  <c r="O54" i="78"/>
  <c r="N54" i="78"/>
  <c r="P53" i="78"/>
  <c r="O53" i="78"/>
  <c r="N53" i="78"/>
  <c r="P52" i="78"/>
  <c r="O52" i="78"/>
  <c r="N52" i="78"/>
  <c r="P51" i="78"/>
  <c r="O51" i="78"/>
  <c r="N51" i="78"/>
  <c r="P50" i="78"/>
  <c r="O50" i="78"/>
  <c r="N50" i="78"/>
  <c r="P49" i="78"/>
  <c r="O49" i="78"/>
  <c r="N49" i="78"/>
  <c r="P48" i="78"/>
  <c r="O48" i="78"/>
  <c r="N48" i="78"/>
  <c r="P47" i="78"/>
  <c r="O47" i="78"/>
  <c r="N47" i="78"/>
  <c r="P46" i="78"/>
  <c r="O46" i="78"/>
  <c r="N46" i="78"/>
  <c r="P45" i="78"/>
  <c r="O45" i="78"/>
  <c r="N45" i="78"/>
  <c r="P44" i="78"/>
  <c r="O44" i="78"/>
  <c r="N44" i="78"/>
  <c r="P43" i="78"/>
  <c r="O43" i="78"/>
  <c r="N43" i="78"/>
  <c r="P42" i="78"/>
  <c r="O42" i="78"/>
  <c r="N42" i="78"/>
  <c r="P41" i="78"/>
  <c r="O41" i="78"/>
  <c r="N41" i="78"/>
  <c r="P40" i="78"/>
  <c r="O40" i="78"/>
  <c r="N40" i="78"/>
  <c r="P39" i="78"/>
  <c r="O39" i="78"/>
  <c r="N39" i="78"/>
  <c r="P38" i="78"/>
  <c r="O38" i="78"/>
  <c r="N38" i="78"/>
  <c r="P37" i="78"/>
  <c r="O37" i="78"/>
  <c r="N37" i="78"/>
  <c r="P36" i="78"/>
  <c r="O36" i="78"/>
  <c r="N36" i="78"/>
  <c r="P35" i="78"/>
  <c r="O35" i="78"/>
  <c r="N35" i="78"/>
  <c r="P34" i="78"/>
  <c r="O34" i="78"/>
  <c r="N34" i="78"/>
  <c r="P33" i="78"/>
  <c r="O33" i="78"/>
  <c r="N33" i="78"/>
  <c r="P32" i="78"/>
  <c r="O32" i="78"/>
  <c r="N32" i="78"/>
  <c r="P31" i="78"/>
  <c r="O31" i="78"/>
  <c r="N31" i="78"/>
  <c r="P30" i="78"/>
  <c r="O30" i="78"/>
  <c r="N30" i="78"/>
  <c r="P29" i="78"/>
  <c r="O29" i="78"/>
  <c r="N29" i="78"/>
  <c r="P28" i="78"/>
  <c r="O28" i="78"/>
  <c r="N28" i="78"/>
  <c r="P27" i="78"/>
  <c r="O27" i="78"/>
  <c r="N27" i="78"/>
  <c r="P26" i="78"/>
  <c r="O26" i="78"/>
  <c r="N26" i="78"/>
  <c r="P25" i="78"/>
  <c r="O25" i="78"/>
  <c r="N25" i="78"/>
  <c r="P24" i="78"/>
  <c r="O24" i="78"/>
  <c r="N24" i="78"/>
  <c r="P23" i="78"/>
  <c r="O23" i="78"/>
  <c r="N23" i="78"/>
  <c r="P22" i="78"/>
  <c r="O22" i="78"/>
  <c r="N22" i="78"/>
  <c r="P21" i="78"/>
  <c r="O21" i="78"/>
  <c r="N21" i="78"/>
  <c r="P20" i="78"/>
  <c r="O20" i="78"/>
  <c r="N20" i="78"/>
  <c r="P19" i="78"/>
  <c r="O19" i="78"/>
  <c r="N19" i="78"/>
  <c r="P18" i="78"/>
  <c r="O18" i="78"/>
  <c r="N18" i="78"/>
  <c r="P508" i="77"/>
  <c r="O508" i="77"/>
  <c r="N508" i="77"/>
  <c r="P507" i="77"/>
  <c r="O507" i="77"/>
  <c r="N507" i="77"/>
  <c r="P506" i="77"/>
  <c r="O506" i="77"/>
  <c r="N506" i="77"/>
  <c r="P505" i="77"/>
  <c r="O505" i="77"/>
  <c r="N505" i="77"/>
  <c r="P504" i="77"/>
  <c r="O504" i="77"/>
  <c r="N504" i="77"/>
  <c r="P503" i="77"/>
  <c r="O503" i="77"/>
  <c r="N503" i="77"/>
  <c r="P502" i="77"/>
  <c r="O502" i="77"/>
  <c r="N502" i="77"/>
  <c r="P501" i="77"/>
  <c r="O501" i="77"/>
  <c r="N501" i="77"/>
  <c r="P500" i="77"/>
  <c r="O500" i="77"/>
  <c r="N500" i="77"/>
  <c r="P499" i="77"/>
  <c r="O499" i="77"/>
  <c r="N499" i="77"/>
  <c r="P498" i="77"/>
  <c r="O498" i="77"/>
  <c r="N498" i="77"/>
  <c r="P497" i="77"/>
  <c r="O497" i="77"/>
  <c r="N497" i="77"/>
  <c r="P496" i="77"/>
  <c r="O496" i="77"/>
  <c r="N496" i="77"/>
  <c r="P495" i="77"/>
  <c r="O495" i="77"/>
  <c r="N495" i="77"/>
  <c r="P494" i="77"/>
  <c r="O494" i="77"/>
  <c r="N494" i="77"/>
  <c r="P493" i="77"/>
  <c r="O493" i="77"/>
  <c r="N493" i="77"/>
  <c r="P492" i="77"/>
  <c r="O492" i="77"/>
  <c r="N492" i="77"/>
  <c r="P491" i="77"/>
  <c r="O491" i="77"/>
  <c r="N491" i="77"/>
  <c r="P490" i="77"/>
  <c r="O490" i="77"/>
  <c r="N490" i="77"/>
  <c r="P489" i="77"/>
  <c r="O489" i="77"/>
  <c r="N489" i="77"/>
  <c r="P488" i="77"/>
  <c r="O488" i="77"/>
  <c r="N488" i="77"/>
  <c r="P487" i="77"/>
  <c r="O487" i="77"/>
  <c r="N487" i="77"/>
  <c r="P486" i="77"/>
  <c r="O486" i="77"/>
  <c r="N486" i="77"/>
  <c r="P485" i="77"/>
  <c r="O485" i="77"/>
  <c r="N485" i="77"/>
  <c r="P484" i="77"/>
  <c r="O484" i="77"/>
  <c r="N484" i="77"/>
  <c r="P483" i="77"/>
  <c r="O483" i="77"/>
  <c r="N483" i="77"/>
  <c r="P482" i="77"/>
  <c r="O482" i="77"/>
  <c r="N482" i="77"/>
  <c r="P481" i="77"/>
  <c r="O481" i="77"/>
  <c r="N481" i="77"/>
  <c r="P480" i="77"/>
  <c r="O480" i="77"/>
  <c r="N480" i="77"/>
  <c r="P479" i="77"/>
  <c r="O479" i="77"/>
  <c r="N479" i="77"/>
  <c r="P478" i="77"/>
  <c r="O478" i="77"/>
  <c r="N478" i="77"/>
  <c r="P477" i="77"/>
  <c r="O477" i="77"/>
  <c r="N477" i="77"/>
  <c r="P476" i="77"/>
  <c r="O476" i="77"/>
  <c r="N476" i="77"/>
  <c r="P475" i="77"/>
  <c r="O475" i="77"/>
  <c r="N475" i="77"/>
  <c r="P474" i="77"/>
  <c r="O474" i="77"/>
  <c r="N474" i="77"/>
  <c r="P473" i="77"/>
  <c r="O473" i="77"/>
  <c r="N473" i="77"/>
  <c r="P472" i="77"/>
  <c r="O472" i="77"/>
  <c r="N472" i="77"/>
  <c r="P471" i="77"/>
  <c r="O471" i="77"/>
  <c r="N471" i="77"/>
  <c r="P470" i="77"/>
  <c r="O470" i="77"/>
  <c r="N470" i="77"/>
  <c r="P469" i="77"/>
  <c r="O469" i="77"/>
  <c r="N469" i="77"/>
  <c r="P468" i="77"/>
  <c r="O468" i="77"/>
  <c r="N468" i="77"/>
  <c r="P467" i="77"/>
  <c r="O467" i="77"/>
  <c r="N467" i="77"/>
  <c r="P466" i="77"/>
  <c r="O466" i="77"/>
  <c r="N466" i="77"/>
  <c r="P465" i="77"/>
  <c r="O465" i="77"/>
  <c r="N465" i="77"/>
  <c r="P464" i="77"/>
  <c r="O464" i="77"/>
  <c r="N464" i="77"/>
  <c r="P463" i="77"/>
  <c r="O463" i="77"/>
  <c r="N463" i="77"/>
  <c r="P462" i="77"/>
  <c r="O462" i="77"/>
  <c r="N462" i="77"/>
  <c r="P461" i="77"/>
  <c r="O461" i="77"/>
  <c r="N461" i="77"/>
  <c r="P460" i="77"/>
  <c r="O460" i="77"/>
  <c r="N460" i="77"/>
  <c r="P459" i="77"/>
  <c r="O459" i="77"/>
  <c r="N459" i="77"/>
  <c r="P458" i="77"/>
  <c r="O458" i="77"/>
  <c r="N458" i="77"/>
  <c r="P457" i="77"/>
  <c r="O457" i="77"/>
  <c r="N457" i="77"/>
  <c r="P456" i="77"/>
  <c r="O456" i="77"/>
  <c r="N456" i="77"/>
  <c r="P455" i="77"/>
  <c r="O455" i="77"/>
  <c r="N455" i="77"/>
  <c r="P454" i="77"/>
  <c r="O454" i="77"/>
  <c r="N454" i="77"/>
  <c r="P453" i="77"/>
  <c r="O453" i="77"/>
  <c r="N453" i="77"/>
  <c r="P452" i="77"/>
  <c r="O452" i="77"/>
  <c r="N452" i="77"/>
  <c r="P451" i="77"/>
  <c r="O451" i="77"/>
  <c r="N451" i="77"/>
  <c r="P450" i="77"/>
  <c r="O450" i="77"/>
  <c r="N450" i="77"/>
  <c r="P449" i="77"/>
  <c r="O449" i="77"/>
  <c r="N449" i="77"/>
  <c r="P448" i="77"/>
  <c r="O448" i="77"/>
  <c r="N448" i="77"/>
  <c r="P447" i="77"/>
  <c r="O447" i="77"/>
  <c r="N447" i="77"/>
  <c r="P446" i="77"/>
  <c r="O446" i="77"/>
  <c r="N446" i="77"/>
  <c r="P445" i="77"/>
  <c r="O445" i="77"/>
  <c r="N445" i="77"/>
  <c r="P444" i="77"/>
  <c r="O444" i="77"/>
  <c r="N444" i="77"/>
  <c r="P443" i="77"/>
  <c r="O443" i="77"/>
  <c r="N443" i="77"/>
  <c r="P442" i="77"/>
  <c r="O442" i="77"/>
  <c r="N442" i="77"/>
  <c r="P441" i="77"/>
  <c r="O441" i="77"/>
  <c r="N441" i="77"/>
  <c r="P440" i="77"/>
  <c r="O440" i="77"/>
  <c r="N440" i="77"/>
  <c r="P439" i="77"/>
  <c r="O439" i="77"/>
  <c r="N439" i="77"/>
  <c r="P438" i="77"/>
  <c r="O438" i="77"/>
  <c r="N438" i="77"/>
  <c r="P437" i="77"/>
  <c r="O437" i="77"/>
  <c r="N437" i="77"/>
  <c r="P436" i="77"/>
  <c r="O436" i="77"/>
  <c r="N436" i="77"/>
  <c r="P435" i="77"/>
  <c r="O435" i="77"/>
  <c r="N435" i="77"/>
  <c r="P434" i="77"/>
  <c r="O434" i="77"/>
  <c r="N434" i="77"/>
  <c r="P433" i="77"/>
  <c r="O433" i="77"/>
  <c r="N433" i="77"/>
  <c r="P432" i="77"/>
  <c r="O432" i="77"/>
  <c r="N432" i="77"/>
  <c r="P431" i="77"/>
  <c r="O431" i="77"/>
  <c r="N431" i="77"/>
  <c r="P430" i="77"/>
  <c r="O430" i="77"/>
  <c r="N430" i="77"/>
  <c r="P429" i="77"/>
  <c r="O429" i="77"/>
  <c r="N429" i="77"/>
  <c r="P428" i="77"/>
  <c r="O428" i="77"/>
  <c r="N428" i="77"/>
  <c r="P427" i="77"/>
  <c r="O427" i="77"/>
  <c r="N427" i="77"/>
  <c r="P426" i="77"/>
  <c r="O426" i="77"/>
  <c r="N426" i="77"/>
  <c r="P425" i="77"/>
  <c r="O425" i="77"/>
  <c r="N425" i="77"/>
  <c r="P424" i="77"/>
  <c r="O424" i="77"/>
  <c r="N424" i="77"/>
  <c r="P423" i="77"/>
  <c r="O423" i="77"/>
  <c r="N423" i="77"/>
  <c r="P422" i="77"/>
  <c r="O422" i="77"/>
  <c r="N422" i="77"/>
  <c r="P421" i="77"/>
  <c r="O421" i="77"/>
  <c r="N421" i="77"/>
  <c r="P420" i="77"/>
  <c r="O420" i="77"/>
  <c r="N420" i="77"/>
  <c r="P419" i="77"/>
  <c r="O419" i="77"/>
  <c r="N419" i="77"/>
  <c r="P418" i="77"/>
  <c r="O418" i="77"/>
  <c r="N418" i="77"/>
  <c r="P417" i="77"/>
  <c r="O417" i="77"/>
  <c r="N417" i="77"/>
  <c r="P416" i="77"/>
  <c r="O416" i="77"/>
  <c r="N416" i="77"/>
  <c r="P415" i="77"/>
  <c r="O415" i="77"/>
  <c r="N415" i="77"/>
  <c r="P414" i="77"/>
  <c r="O414" i="77"/>
  <c r="N414" i="77"/>
  <c r="P413" i="77"/>
  <c r="O413" i="77"/>
  <c r="N413" i="77"/>
  <c r="P412" i="77"/>
  <c r="O412" i="77"/>
  <c r="N412" i="77"/>
  <c r="P411" i="77"/>
  <c r="O411" i="77"/>
  <c r="N411" i="77"/>
  <c r="P410" i="77"/>
  <c r="O410" i="77"/>
  <c r="N410" i="77"/>
  <c r="P409" i="77"/>
  <c r="O409" i="77"/>
  <c r="N409" i="77"/>
  <c r="P408" i="77"/>
  <c r="O408" i="77"/>
  <c r="N408" i="77"/>
  <c r="P407" i="77"/>
  <c r="O407" i="77"/>
  <c r="N407" i="77"/>
  <c r="P406" i="77"/>
  <c r="O406" i="77"/>
  <c r="N406" i="77"/>
  <c r="P405" i="77"/>
  <c r="O405" i="77"/>
  <c r="N405" i="77"/>
  <c r="P404" i="77"/>
  <c r="O404" i="77"/>
  <c r="N404" i="77"/>
  <c r="P403" i="77"/>
  <c r="O403" i="77"/>
  <c r="N403" i="77"/>
  <c r="P402" i="77"/>
  <c r="O402" i="77"/>
  <c r="N402" i="77"/>
  <c r="P401" i="77"/>
  <c r="O401" i="77"/>
  <c r="N401" i="77"/>
  <c r="P400" i="77"/>
  <c r="O400" i="77"/>
  <c r="N400" i="77"/>
  <c r="P399" i="77"/>
  <c r="O399" i="77"/>
  <c r="N399" i="77"/>
  <c r="P398" i="77"/>
  <c r="O398" i="77"/>
  <c r="N398" i="77"/>
  <c r="P397" i="77"/>
  <c r="O397" i="77"/>
  <c r="N397" i="77"/>
  <c r="P396" i="77"/>
  <c r="O396" i="77"/>
  <c r="N396" i="77"/>
  <c r="P395" i="77"/>
  <c r="O395" i="77"/>
  <c r="N395" i="77"/>
  <c r="P394" i="77"/>
  <c r="O394" i="77"/>
  <c r="N394" i="77"/>
  <c r="P393" i="77"/>
  <c r="O393" i="77"/>
  <c r="N393" i="77"/>
  <c r="P392" i="77"/>
  <c r="O392" i="77"/>
  <c r="N392" i="77"/>
  <c r="P391" i="77"/>
  <c r="O391" i="77"/>
  <c r="N391" i="77"/>
  <c r="P390" i="77"/>
  <c r="O390" i="77"/>
  <c r="N390" i="77"/>
  <c r="P389" i="77"/>
  <c r="O389" i="77"/>
  <c r="N389" i="77"/>
  <c r="P388" i="77"/>
  <c r="O388" i="77"/>
  <c r="N388" i="77"/>
  <c r="P387" i="77"/>
  <c r="O387" i="77"/>
  <c r="N387" i="77"/>
  <c r="P386" i="77"/>
  <c r="O386" i="77"/>
  <c r="N386" i="77"/>
  <c r="P385" i="77"/>
  <c r="O385" i="77"/>
  <c r="N385" i="77"/>
  <c r="P384" i="77"/>
  <c r="O384" i="77"/>
  <c r="N384" i="77"/>
  <c r="P383" i="77"/>
  <c r="O383" i="77"/>
  <c r="N383" i="77"/>
  <c r="P382" i="77"/>
  <c r="O382" i="77"/>
  <c r="N382" i="77"/>
  <c r="P381" i="77"/>
  <c r="O381" i="77"/>
  <c r="N381" i="77"/>
  <c r="P380" i="77"/>
  <c r="O380" i="77"/>
  <c r="N380" i="77"/>
  <c r="P379" i="77"/>
  <c r="O379" i="77"/>
  <c r="N379" i="77"/>
  <c r="P378" i="77"/>
  <c r="O378" i="77"/>
  <c r="N378" i="77"/>
  <c r="P377" i="77"/>
  <c r="O377" i="77"/>
  <c r="N377" i="77"/>
  <c r="P376" i="77"/>
  <c r="O376" i="77"/>
  <c r="N376" i="77"/>
  <c r="P375" i="77"/>
  <c r="O375" i="77"/>
  <c r="N375" i="77"/>
  <c r="P374" i="77"/>
  <c r="O374" i="77"/>
  <c r="N374" i="77"/>
  <c r="P373" i="77"/>
  <c r="O373" i="77"/>
  <c r="N373" i="77"/>
  <c r="P372" i="77"/>
  <c r="O372" i="77"/>
  <c r="N372" i="77"/>
  <c r="P371" i="77"/>
  <c r="O371" i="77"/>
  <c r="N371" i="77"/>
  <c r="P370" i="77"/>
  <c r="O370" i="77"/>
  <c r="N370" i="77"/>
  <c r="P369" i="77"/>
  <c r="O369" i="77"/>
  <c r="N369" i="77"/>
  <c r="P368" i="77"/>
  <c r="O368" i="77"/>
  <c r="N368" i="77"/>
  <c r="P367" i="77"/>
  <c r="O367" i="77"/>
  <c r="N367" i="77"/>
  <c r="P366" i="77"/>
  <c r="O366" i="77"/>
  <c r="N366" i="77"/>
  <c r="P365" i="77"/>
  <c r="O365" i="77"/>
  <c r="N365" i="77"/>
  <c r="P364" i="77"/>
  <c r="O364" i="77"/>
  <c r="N364" i="77"/>
  <c r="P363" i="77"/>
  <c r="O363" i="77"/>
  <c r="N363" i="77"/>
  <c r="P362" i="77"/>
  <c r="O362" i="77"/>
  <c r="N362" i="77"/>
  <c r="P361" i="77"/>
  <c r="O361" i="77"/>
  <c r="N361" i="77"/>
  <c r="P360" i="77"/>
  <c r="O360" i="77"/>
  <c r="N360" i="77"/>
  <c r="P359" i="77"/>
  <c r="O359" i="77"/>
  <c r="N359" i="77"/>
  <c r="P358" i="77"/>
  <c r="O358" i="77"/>
  <c r="N358" i="77"/>
  <c r="P357" i="77"/>
  <c r="O357" i="77"/>
  <c r="N357" i="77"/>
  <c r="P356" i="77"/>
  <c r="O356" i="77"/>
  <c r="N356" i="77"/>
  <c r="P355" i="77"/>
  <c r="O355" i="77"/>
  <c r="N355" i="77"/>
  <c r="P354" i="77"/>
  <c r="O354" i="77"/>
  <c r="N354" i="77"/>
  <c r="P353" i="77"/>
  <c r="O353" i="77"/>
  <c r="N353" i="77"/>
  <c r="P352" i="77"/>
  <c r="O352" i="77"/>
  <c r="N352" i="77"/>
  <c r="P351" i="77"/>
  <c r="O351" i="77"/>
  <c r="N351" i="77"/>
  <c r="P350" i="77"/>
  <c r="O350" i="77"/>
  <c r="N350" i="77"/>
  <c r="P349" i="77"/>
  <c r="O349" i="77"/>
  <c r="N349" i="77"/>
  <c r="P348" i="77"/>
  <c r="O348" i="77"/>
  <c r="N348" i="77"/>
  <c r="P347" i="77"/>
  <c r="O347" i="77"/>
  <c r="N347" i="77"/>
  <c r="P346" i="77"/>
  <c r="O346" i="77"/>
  <c r="N346" i="77"/>
  <c r="P345" i="77"/>
  <c r="O345" i="77"/>
  <c r="N345" i="77"/>
  <c r="P344" i="77"/>
  <c r="O344" i="77"/>
  <c r="N344" i="77"/>
  <c r="P343" i="77"/>
  <c r="O343" i="77"/>
  <c r="N343" i="77"/>
  <c r="P342" i="77"/>
  <c r="O342" i="77"/>
  <c r="N342" i="77"/>
  <c r="P341" i="77"/>
  <c r="O341" i="77"/>
  <c r="N341" i="77"/>
  <c r="P340" i="77"/>
  <c r="O340" i="77"/>
  <c r="N340" i="77"/>
  <c r="P339" i="77"/>
  <c r="O339" i="77"/>
  <c r="N339" i="77"/>
  <c r="P338" i="77"/>
  <c r="O338" i="77"/>
  <c r="N338" i="77"/>
  <c r="P337" i="77"/>
  <c r="O337" i="77"/>
  <c r="N337" i="77"/>
  <c r="P336" i="77"/>
  <c r="O336" i="77"/>
  <c r="N336" i="77"/>
  <c r="P335" i="77"/>
  <c r="O335" i="77"/>
  <c r="N335" i="77"/>
  <c r="P334" i="77"/>
  <c r="O334" i="77"/>
  <c r="N334" i="77"/>
  <c r="P333" i="77"/>
  <c r="O333" i="77"/>
  <c r="N333" i="77"/>
  <c r="P332" i="77"/>
  <c r="O332" i="77"/>
  <c r="N332" i="77"/>
  <c r="P331" i="77"/>
  <c r="O331" i="77"/>
  <c r="N331" i="77"/>
  <c r="P330" i="77"/>
  <c r="O330" i="77"/>
  <c r="N330" i="77"/>
  <c r="P329" i="77"/>
  <c r="O329" i="77"/>
  <c r="N329" i="77"/>
  <c r="P328" i="77"/>
  <c r="O328" i="77"/>
  <c r="N328" i="77"/>
  <c r="P327" i="77"/>
  <c r="O327" i="77"/>
  <c r="N327" i="77"/>
  <c r="P326" i="77"/>
  <c r="O326" i="77"/>
  <c r="N326" i="77"/>
  <c r="P325" i="77"/>
  <c r="O325" i="77"/>
  <c r="N325" i="77"/>
  <c r="P324" i="77"/>
  <c r="O324" i="77"/>
  <c r="N324" i="77"/>
  <c r="P323" i="77"/>
  <c r="O323" i="77"/>
  <c r="N323" i="77"/>
  <c r="P322" i="77"/>
  <c r="O322" i="77"/>
  <c r="N322" i="77"/>
  <c r="P321" i="77"/>
  <c r="O321" i="77"/>
  <c r="N321" i="77"/>
  <c r="P320" i="77"/>
  <c r="O320" i="77"/>
  <c r="N320" i="77"/>
  <c r="P319" i="77"/>
  <c r="O319" i="77"/>
  <c r="N319" i="77"/>
  <c r="P318" i="77"/>
  <c r="O318" i="77"/>
  <c r="N318" i="77"/>
  <c r="P317" i="77"/>
  <c r="O317" i="77"/>
  <c r="N317" i="77"/>
  <c r="P316" i="77"/>
  <c r="O316" i="77"/>
  <c r="N316" i="77"/>
  <c r="P315" i="77"/>
  <c r="O315" i="77"/>
  <c r="N315" i="77"/>
  <c r="P314" i="77"/>
  <c r="O314" i="77"/>
  <c r="N314" i="77"/>
  <c r="P313" i="77"/>
  <c r="O313" i="77"/>
  <c r="N313" i="77"/>
  <c r="P312" i="77"/>
  <c r="O312" i="77"/>
  <c r="N312" i="77"/>
  <c r="P311" i="77"/>
  <c r="O311" i="77"/>
  <c r="N311" i="77"/>
  <c r="P310" i="77"/>
  <c r="O310" i="77"/>
  <c r="N310" i="77"/>
  <c r="P309" i="77"/>
  <c r="O309" i="77"/>
  <c r="N309" i="77"/>
  <c r="P308" i="77"/>
  <c r="O308" i="77"/>
  <c r="N308" i="77"/>
  <c r="P307" i="77"/>
  <c r="O307" i="77"/>
  <c r="N307" i="77"/>
  <c r="P306" i="77"/>
  <c r="O306" i="77"/>
  <c r="N306" i="77"/>
  <c r="P305" i="77"/>
  <c r="O305" i="77"/>
  <c r="N305" i="77"/>
  <c r="P304" i="77"/>
  <c r="O304" i="77"/>
  <c r="N304" i="77"/>
  <c r="P303" i="77"/>
  <c r="O303" i="77"/>
  <c r="N303" i="77"/>
  <c r="P302" i="77"/>
  <c r="O302" i="77"/>
  <c r="N302" i="77"/>
  <c r="P301" i="77"/>
  <c r="O301" i="77"/>
  <c r="N301" i="77"/>
  <c r="P300" i="77"/>
  <c r="O300" i="77"/>
  <c r="N300" i="77"/>
  <c r="P299" i="77"/>
  <c r="O299" i="77"/>
  <c r="N299" i="77"/>
  <c r="P298" i="77"/>
  <c r="O298" i="77"/>
  <c r="N298" i="77"/>
  <c r="P297" i="77"/>
  <c r="O297" i="77"/>
  <c r="N297" i="77"/>
  <c r="P296" i="77"/>
  <c r="O296" i="77"/>
  <c r="N296" i="77"/>
  <c r="P295" i="77"/>
  <c r="O295" i="77"/>
  <c r="N295" i="77"/>
  <c r="P294" i="77"/>
  <c r="O294" i="77"/>
  <c r="N294" i="77"/>
  <c r="P293" i="77"/>
  <c r="O293" i="77"/>
  <c r="N293" i="77"/>
  <c r="P292" i="77"/>
  <c r="O292" i="77"/>
  <c r="N292" i="77"/>
  <c r="P291" i="77"/>
  <c r="O291" i="77"/>
  <c r="N291" i="77"/>
  <c r="P290" i="77"/>
  <c r="O290" i="77"/>
  <c r="N290" i="77"/>
  <c r="P289" i="77"/>
  <c r="O289" i="77"/>
  <c r="N289" i="77"/>
  <c r="P288" i="77"/>
  <c r="O288" i="77"/>
  <c r="N288" i="77"/>
  <c r="P287" i="77"/>
  <c r="O287" i="77"/>
  <c r="N287" i="77"/>
  <c r="P286" i="77"/>
  <c r="O286" i="77"/>
  <c r="N286" i="77"/>
  <c r="P285" i="77"/>
  <c r="O285" i="77"/>
  <c r="N285" i="77"/>
  <c r="P284" i="77"/>
  <c r="O284" i="77"/>
  <c r="N284" i="77"/>
  <c r="P283" i="77"/>
  <c r="O283" i="77"/>
  <c r="N283" i="77"/>
  <c r="P282" i="77"/>
  <c r="O282" i="77"/>
  <c r="N282" i="77"/>
  <c r="P281" i="77"/>
  <c r="O281" i="77"/>
  <c r="N281" i="77"/>
  <c r="P280" i="77"/>
  <c r="O280" i="77"/>
  <c r="N280" i="77"/>
  <c r="P279" i="77"/>
  <c r="O279" i="77"/>
  <c r="N279" i="77"/>
  <c r="P278" i="77"/>
  <c r="O278" i="77"/>
  <c r="N278" i="77"/>
  <c r="P277" i="77"/>
  <c r="O277" i="77"/>
  <c r="N277" i="77"/>
  <c r="P276" i="77"/>
  <c r="O276" i="77"/>
  <c r="N276" i="77"/>
  <c r="P275" i="77"/>
  <c r="O275" i="77"/>
  <c r="N275" i="77"/>
  <c r="P274" i="77"/>
  <c r="O274" i="77"/>
  <c r="N274" i="77"/>
  <c r="P273" i="77"/>
  <c r="O273" i="77"/>
  <c r="N273" i="77"/>
  <c r="P272" i="77"/>
  <c r="O272" i="77"/>
  <c r="N272" i="77"/>
  <c r="P271" i="77"/>
  <c r="O271" i="77"/>
  <c r="N271" i="77"/>
  <c r="P270" i="77"/>
  <c r="O270" i="77"/>
  <c r="N270" i="77"/>
  <c r="P269" i="77"/>
  <c r="O269" i="77"/>
  <c r="N269" i="77"/>
  <c r="P268" i="77"/>
  <c r="O268" i="77"/>
  <c r="N268" i="77"/>
  <c r="P267" i="77"/>
  <c r="O267" i="77"/>
  <c r="N267" i="77"/>
  <c r="P266" i="77"/>
  <c r="O266" i="77"/>
  <c r="N266" i="77"/>
  <c r="P265" i="77"/>
  <c r="O265" i="77"/>
  <c r="N265" i="77"/>
  <c r="P264" i="77"/>
  <c r="O264" i="77"/>
  <c r="N264" i="77"/>
  <c r="P263" i="77"/>
  <c r="O263" i="77"/>
  <c r="N263" i="77"/>
  <c r="P262" i="77"/>
  <c r="O262" i="77"/>
  <c r="N262" i="77"/>
  <c r="P261" i="77"/>
  <c r="O261" i="77"/>
  <c r="N261" i="77"/>
  <c r="P260" i="77"/>
  <c r="O260" i="77"/>
  <c r="N260" i="77"/>
  <c r="P259" i="77"/>
  <c r="O259" i="77"/>
  <c r="N259" i="77"/>
  <c r="P258" i="77"/>
  <c r="O258" i="77"/>
  <c r="N258" i="77"/>
  <c r="P257" i="77"/>
  <c r="O257" i="77"/>
  <c r="N257" i="77"/>
  <c r="P256" i="77"/>
  <c r="O256" i="77"/>
  <c r="N256" i="77"/>
  <c r="P255" i="77"/>
  <c r="O255" i="77"/>
  <c r="N255" i="77"/>
  <c r="P254" i="77"/>
  <c r="O254" i="77"/>
  <c r="N254" i="77"/>
  <c r="P253" i="77"/>
  <c r="O253" i="77"/>
  <c r="N253" i="77"/>
  <c r="P252" i="77"/>
  <c r="O252" i="77"/>
  <c r="N252" i="77"/>
  <c r="P251" i="77"/>
  <c r="O251" i="77"/>
  <c r="N251" i="77"/>
  <c r="P250" i="77"/>
  <c r="O250" i="77"/>
  <c r="N250" i="77"/>
  <c r="P249" i="77"/>
  <c r="O249" i="77"/>
  <c r="N249" i="77"/>
  <c r="P248" i="77"/>
  <c r="O248" i="77"/>
  <c r="N248" i="77"/>
  <c r="P247" i="77"/>
  <c r="O247" i="77"/>
  <c r="N247" i="77"/>
  <c r="P246" i="77"/>
  <c r="O246" i="77"/>
  <c r="N246" i="77"/>
  <c r="P245" i="77"/>
  <c r="O245" i="77"/>
  <c r="N245" i="77"/>
  <c r="P244" i="77"/>
  <c r="O244" i="77"/>
  <c r="N244" i="77"/>
  <c r="P243" i="77"/>
  <c r="O243" i="77"/>
  <c r="N243" i="77"/>
  <c r="P242" i="77"/>
  <c r="O242" i="77"/>
  <c r="N242" i="77"/>
  <c r="P241" i="77"/>
  <c r="O241" i="77"/>
  <c r="N241" i="77"/>
  <c r="P240" i="77"/>
  <c r="O240" i="77"/>
  <c r="N240" i="77"/>
  <c r="P239" i="77"/>
  <c r="O239" i="77"/>
  <c r="N239" i="77"/>
  <c r="P238" i="77"/>
  <c r="O238" i="77"/>
  <c r="N238" i="77"/>
  <c r="P237" i="77"/>
  <c r="O237" i="77"/>
  <c r="N237" i="77"/>
  <c r="P236" i="77"/>
  <c r="O236" i="77"/>
  <c r="N236" i="77"/>
  <c r="P235" i="77"/>
  <c r="O235" i="77"/>
  <c r="N235" i="77"/>
  <c r="P234" i="77"/>
  <c r="O234" i="77"/>
  <c r="N234" i="77"/>
  <c r="P233" i="77"/>
  <c r="O233" i="77"/>
  <c r="N233" i="77"/>
  <c r="P232" i="77"/>
  <c r="O232" i="77"/>
  <c r="N232" i="77"/>
  <c r="P231" i="77"/>
  <c r="O231" i="77"/>
  <c r="N231" i="77"/>
  <c r="P230" i="77"/>
  <c r="O230" i="77"/>
  <c r="N230" i="77"/>
  <c r="P229" i="77"/>
  <c r="O229" i="77"/>
  <c r="N229" i="77"/>
  <c r="P228" i="77"/>
  <c r="O228" i="77"/>
  <c r="N228" i="77"/>
  <c r="P227" i="77"/>
  <c r="O227" i="77"/>
  <c r="N227" i="77"/>
  <c r="P226" i="77"/>
  <c r="O226" i="77"/>
  <c r="N226" i="77"/>
  <c r="P225" i="77"/>
  <c r="O225" i="77"/>
  <c r="N225" i="77"/>
  <c r="P224" i="77"/>
  <c r="O224" i="77"/>
  <c r="N224" i="77"/>
  <c r="P223" i="77"/>
  <c r="O223" i="77"/>
  <c r="N223" i="77"/>
  <c r="P222" i="77"/>
  <c r="O222" i="77"/>
  <c r="N222" i="77"/>
  <c r="P221" i="77"/>
  <c r="O221" i="77"/>
  <c r="N221" i="77"/>
  <c r="P220" i="77"/>
  <c r="O220" i="77"/>
  <c r="N220" i="77"/>
  <c r="P219" i="77"/>
  <c r="O219" i="77"/>
  <c r="N219" i="77"/>
  <c r="P218" i="77"/>
  <c r="O218" i="77"/>
  <c r="N218" i="77"/>
  <c r="P217" i="77"/>
  <c r="O217" i="77"/>
  <c r="N217" i="77"/>
  <c r="P216" i="77"/>
  <c r="O216" i="77"/>
  <c r="N216" i="77"/>
  <c r="P215" i="77"/>
  <c r="O215" i="77"/>
  <c r="N215" i="77"/>
  <c r="P214" i="77"/>
  <c r="O214" i="77"/>
  <c r="N214" i="77"/>
  <c r="P213" i="77"/>
  <c r="O213" i="77"/>
  <c r="N213" i="77"/>
  <c r="P212" i="77"/>
  <c r="O212" i="77"/>
  <c r="N212" i="77"/>
  <c r="P211" i="77"/>
  <c r="O211" i="77"/>
  <c r="N211" i="77"/>
  <c r="P210" i="77"/>
  <c r="O210" i="77"/>
  <c r="N210" i="77"/>
  <c r="P209" i="77"/>
  <c r="O209" i="77"/>
  <c r="N209" i="77"/>
  <c r="P208" i="77"/>
  <c r="O208" i="77"/>
  <c r="N208" i="77"/>
  <c r="P207" i="77"/>
  <c r="O207" i="77"/>
  <c r="N207" i="77"/>
  <c r="P206" i="77"/>
  <c r="O206" i="77"/>
  <c r="N206" i="77"/>
  <c r="P205" i="77"/>
  <c r="O205" i="77"/>
  <c r="N205" i="77"/>
  <c r="P204" i="77"/>
  <c r="O204" i="77"/>
  <c r="N204" i="77"/>
  <c r="P203" i="77"/>
  <c r="O203" i="77"/>
  <c r="N203" i="77"/>
  <c r="P202" i="77"/>
  <c r="O202" i="77"/>
  <c r="N202" i="77"/>
  <c r="P201" i="77"/>
  <c r="O201" i="77"/>
  <c r="N201" i="77"/>
  <c r="P200" i="77"/>
  <c r="O200" i="77"/>
  <c r="N200" i="77"/>
  <c r="P199" i="77"/>
  <c r="O199" i="77"/>
  <c r="N199" i="77"/>
  <c r="P198" i="77"/>
  <c r="O198" i="77"/>
  <c r="N198" i="77"/>
  <c r="P197" i="77"/>
  <c r="O197" i="77"/>
  <c r="N197" i="77"/>
  <c r="P196" i="77"/>
  <c r="O196" i="77"/>
  <c r="N196" i="77"/>
  <c r="P195" i="77"/>
  <c r="O195" i="77"/>
  <c r="N195" i="77"/>
  <c r="P194" i="77"/>
  <c r="O194" i="77"/>
  <c r="N194" i="77"/>
  <c r="P193" i="77"/>
  <c r="O193" i="77"/>
  <c r="N193" i="77"/>
  <c r="P192" i="77"/>
  <c r="O192" i="77"/>
  <c r="N192" i="77"/>
  <c r="P191" i="77"/>
  <c r="O191" i="77"/>
  <c r="N191" i="77"/>
  <c r="P190" i="77"/>
  <c r="O190" i="77"/>
  <c r="N190" i="77"/>
  <c r="P189" i="77"/>
  <c r="O189" i="77"/>
  <c r="N189" i="77"/>
  <c r="P188" i="77"/>
  <c r="O188" i="77"/>
  <c r="N188" i="77"/>
  <c r="P187" i="77"/>
  <c r="O187" i="77"/>
  <c r="N187" i="77"/>
  <c r="P186" i="77"/>
  <c r="O186" i="77"/>
  <c r="N186" i="77"/>
  <c r="P185" i="77"/>
  <c r="O185" i="77"/>
  <c r="N185" i="77"/>
  <c r="P184" i="77"/>
  <c r="O184" i="77"/>
  <c r="N184" i="77"/>
  <c r="P183" i="77"/>
  <c r="O183" i="77"/>
  <c r="N183" i="77"/>
  <c r="P182" i="77"/>
  <c r="O182" i="77"/>
  <c r="N182" i="77"/>
  <c r="P181" i="77"/>
  <c r="O181" i="77"/>
  <c r="N181" i="77"/>
  <c r="P180" i="77"/>
  <c r="O180" i="77"/>
  <c r="N180" i="77"/>
  <c r="P179" i="77"/>
  <c r="O179" i="77"/>
  <c r="N179" i="77"/>
  <c r="P178" i="77"/>
  <c r="O178" i="77"/>
  <c r="N178" i="77"/>
  <c r="P177" i="77"/>
  <c r="O177" i="77"/>
  <c r="N177" i="77"/>
  <c r="P176" i="77"/>
  <c r="O176" i="77"/>
  <c r="N176" i="77"/>
  <c r="P175" i="77"/>
  <c r="O175" i="77"/>
  <c r="N175" i="77"/>
  <c r="P174" i="77"/>
  <c r="O174" i="77"/>
  <c r="N174" i="77"/>
  <c r="P173" i="77"/>
  <c r="O173" i="77"/>
  <c r="N173" i="77"/>
  <c r="P172" i="77"/>
  <c r="O172" i="77"/>
  <c r="N172" i="77"/>
  <c r="P171" i="77"/>
  <c r="O171" i="77"/>
  <c r="N171" i="77"/>
  <c r="P170" i="77"/>
  <c r="O170" i="77"/>
  <c r="N170" i="77"/>
  <c r="P169" i="77"/>
  <c r="O169" i="77"/>
  <c r="N169" i="77"/>
  <c r="P168" i="77"/>
  <c r="O168" i="77"/>
  <c r="N168" i="77"/>
  <c r="P167" i="77"/>
  <c r="O167" i="77"/>
  <c r="N167" i="77"/>
  <c r="P166" i="77"/>
  <c r="O166" i="77"/>
  <c r="N166" i="77"/>
  <c r="P165" i="77"/>
  <c r="O165" i="77"/>
  <c r="N165" i="77"/>
  <c r="P164" i="77"/>
  <c r="O164" i="77"/>
  <c r="N164" i="77"/>
  <c r="P163" i="77"/>
  <c r="O163" i="77"/>
  <c r="N163" i="77"/>
  <c r="P162" i="77"/>
  <c r="O162" i="77"/>
  <c r="N162" i="77"/>
  <c r="P161" i="77"/>
  <c r="O161" i="77"/>
  <c r="N161" i="77"/>
  <c r="P160" i="77"/>
  <c r="O160" i="77"/>
  <c r="N160" i="77"/>
  <c r="P159" i="77"/>
  <c r="O159" i="77"/>
  <c r="N159" i="77"/>
  <c r="P158" i="77"/>
  <c r="O158" i="77"/>
  <c r="N158" i="77"/>
  <c r="P157" i="77"/>
  <c r="O157" i="77"/>
  <c r="N157" i="77"/>
  <c r="P156" i="77"/>
  <c r="O156" i="77"/>
  <c r="N156" i="77"/>
  <c r="P155" i="77"/>
  <c r="O155" i="77"/>
  <c r="N155" i="77"/>
  <c r="P154" i="77"/>
  <c r="O154" i="77"/>
  <c r="N154" i="77"/>
  <c r="P153" i="77"/>
  <c r="O153" i="77"/>
  <c r="N153" i="77"/>
  <c r="P152" i="77"/>
  <c r="O152" i="77"/>
  <c r="N152" i="77"/>
  <c r="P151" i="77"/>
  <c r="O151" i="77"/>
  <c r="N151" i="77"/>
  <c r="P150" i="77"/>
  <c r="O150" i="77"/>
  <c r="N150" i="77"/>
  <c r="P149" i="77"/>
  <c r="O149" i="77"/>
  <c r="N149" i="77"/>
  <c r="P148" i="77"/>
  <c r="O148" i="77"/>
  <c r="N148" i="77"/>
  <c r="P147" i="77"/>
  <c r="O147" i="77"/>
  <c r="N147" i="77"/>
  <c r="P146" i="77"/>
  <c r="O146" i="77"/>
  <c r="N146" i="77"/>
  <c r="P145" i="77"/>
  <c r="O145" i="77"/>
  <c r="N145" i="77"/>
  <c r="P144" i="77"/>
  <c r="O144" i="77"/>
  <c r="N144" i="77"/>
  <c r="P143" i="77"/>
  <c r="O143" i="77"/>
  <c r="N143" i="77"/>
  <c r="P142" i="77"/>
  <c r="O142" i="77"/>
  <c r="N142" i="77"/>
  <c r="P141" i="77"/>
  <c r="O141" i="77"/>
  <c r="N141" i="77"/>
  <c r="P140" i="77"/>
  <c r="O140" i="77"/>
  <c r="N140" i="77"/>
  <c r="P139" i="77"/>
  <c r="O139" i="77"/>
  <c r="N139" i="77"/>
  <c r="P138" i="77"/>
  <c r="O138" i="77"/>
  <c r="N138" i="77"/>
  <c r="P137" i="77"/>
  <c r="O137" i="77"/>
  <c r="N137" i="77"/>
  <c r="P136" i="77"/>
  <c r="O136" i="77"/>
  <c r="N136" i="77"/>
  <c r="P135" i="77"/>
  <c r="O135" i="77"/>
  <c r="N135" i="77"/>
  <c r="P134" i="77"/>
  <c r="O134" i="77"/>
  <c r="N134" i="77"/>
  <c r="P133" i="77"/>
  <c r="O133" i="77"/>
  <c r="N133" i="77"/>
  <c r="P132" i="77"/>
  <c r="O132" i="77"/>
  <c r="N132" i="77"/>
  <c r="P131" i="77"/>
  <c r="O131" i="77"/>
  <c r="N131" i="77"/>
  <c r="P130" i="77"/>
  <c r="O130" i="77"/>
  <c r="N130" i="77"/>
  <c r="P129" i="77"/>
  <c r="O129" i="77"/>
  <c r="N129" i="77"/>
  <c r="P128" i="77"/>
  <c r="O128" i="77"/>
  <c r="N128" i="77"/>
  <c r="P127" i="77"/>
  <c r="O127" i="77"/>
  <c r="N127" i="77"/>
  <c r="P126" i="77"/>
  <c r="O126" i="77"/>
  <c r="N126" i="77"/>
  <c r="P125" i="77"/>
  <c r="O125" i="77"/>
  <c r="N125" i="77"/>
  <c r="P124" i="77"/>
  <c r="O124" i="77"/>
  <c r="N124" i="77"/>
  <c r="P123" i="77"/>
  <c r="O123" i="77"/>
  <c r="N123" i="77"/>
  <c r="P122" i="77"/>
  <c r="O122" i="77"/>
  <c r="N122" i="77"/>
  <c r="P121" i="77"/>
  <c r="O121" i="77"/>
  <c r="N121" i="77"/>
  <c r="P120" i="77"/>
  <c r="O120" i="77"/>
  <c r="N120" i="77"/>
  <c r="P119" i="77"/>
  <c r="O119" i="77"/>
  <c r="N119" i="77"/>
  <c r="P118" i="77"/>
  <c r="O118" i="77"/>
  <c r="N118" i="77"/>
  <c r="P117" i="77"/>
  <c r="O117" i="77"/>
  <c r="N117" i="77"/>
  <c r="P116" i="77"/>
  <c r="O116" i="77"/>
  <c r="N116" i="77"/>
  <c r="P115" i="77"/>
  <c r="O115" i="77"/>
  <c r="N115" i="77"/>
  <c r="P114" i="77"/>
  <c r="O114" i="77"/>
  <c r="N114" i="77"/>
  <c r="P113" i="77"/>
  <c r="O113" i="77"/>
  <c r="N113" i="77"/>
  <c r="P112" i="77"/>
  <c r="O112" i="77"/>
  <c r="N112" i="77"/>
  <c r="P111" i="77"/>
  <c r="O111" i="77"/>
  <c r="N111" i="77"/>
  <c r="P110" i="77"/>
  <c r="O110" i="77"/>
  <c r="N110" i="77"/>
  <c r="P109" i="77"/>
  <c r="O109" i="77"/>
  <c r="N109" i="77"/>
  <c r="P108" i="77"/>
  <c r="O108" i="77"/>
  <c r="N108" i="77"/>
  <c r="P107" i="77"/>
  <c r="O107" i="77"/>
  <c r="N107" i="77"/>
  <c r="P106" i="77"/>
  <c r="O106" i="77"/>
  <c r="N106" i="77"/>
  <c r="P105" i="77"/>
  <c r="O105" i="77"/>
  <c r="N105" i="77"/>
  <c r="P104" i="77"/>
  <c r="O104" i="77"/>
  <c r="N104" i="77"/>
  <c r="P103" i="77"/>
  <c r="O103" i="77"/>
  <c r="N103" i="77"/>
  <c r="P102" i="77"/>
  <c r="O102" i="77"/>
  <c r="N102" i="77"/>
  <c r="P101" i="77"/>
  <c r="O101" i="77"/>
  <c r="N101" i="77"/>
  <c r="P100" i="77"/>
  <c r="O100" i="77"/>
  <c r="N100" i="77"/>
  <c r="P99" i="77"/>
  <c r="O99" i="77"/>
  <c r="N99" i="77"/>
  <c r="P98" i="77"/>
  <c r="O98" i="77"/>
  <c r="N98" i="77"/>
  <c r="P97" i="77"/>
  <c r="O97" i="77"/>
  <c r="N97" i="77"/>
  <c r="P96" i="77"/>
  <c r="O96" i="77"/>
  <c r="N96" i="77"/>
  <c r="P95" i="77"/>
  <c r="O95" i="77"/>
  <c r="N95" i="77"/>
  <c r="P94" i="77"/>
  <c r="O94" i="77"/>
  <c r="N94" i="77"/>
  <c r="P93" i="77"/>
  <c r="O93" i="77"/>
  <c r="N93" i="77"/>
  <c r="P92" i="77"/>
  <c r="O92" i="77"/>
  <c r="N92" i="77"/>
  <c r="P91" i="77"/>
  <c r="O91" i="77"/>
  <c r="N91" i="77"/>
  <c r="P90" i="77"/>
  <c r="O90" i="77"/>
  <c r="N90" i="77"/>
  <c r="P89" i="77"/>
  <c r="O89" i="77"/>
  <c r="N89" i="77"/>
  <c r="P88" i="77"/>
  <c r="O88" i="77"/>
  <c r="N88" i="77"/>
  <c r="P87" i="77"/>
  <c r="O87" i="77"/>
  <c r="N87" i="77"/>
  <c r="P86" i="77"/>
  <c r="O86" i="77"/>
  <c r="N86" i="77"/>
  <c r="P85" i="77"/>
  <c r="O85" i="77"/>
  <c r="N85" i="77"/>
  <c r="P84" i="77"/>
  <c r="O84" i="77"/>
  <c r="N84" i="77"/>
  <c r="P83" i="77"/>
  <c r="O83" i="77"/>
  <c r="N83" i="77"/>
  <c r="P82" i="77"/>
  <c r="O82" i="77"/>
  <c r="N82" i="77"/>
  <c r="P81" i="77"/>
  <c r="O81" i="77"/>
  <c r="N81" i="77"/>
  <c r="P80" i="77"/>
  <c r="O80" i="77"/>
  <c r="N80" i="77"/>
  <c r="P79" i="77"/>
  <c r="O79" i="77"/>
  <c r="N79" i="77"/>
  <c r="P78" i="77"/>
  <c r="O78" i="77"/>
  <c r="N78" i="77"/>
  <c r="P77" i="77"/>
  <c r="O77" i="77"/>
  <c r="N77" i="77"/>
  <c r="P76" i="77"/>
  <c r="O76" i="77"/>
  <c r="N76" i="77"/>
  <c r="P75" i="77"/>
  <c r="O75" i="77"/>
  <c r="N75" i="77"/>
  <c r="P74" i="77"/>
  <c r="O74" i="77"/>
  <c r="N74" i="77"/>
  <c r="P73" i="77"/>
  <c r="O73" i="77"/>
  <c r="N73" i="77"/>
  <c r="P72" i="77"/>
  <c r="O72" i="77"/>
  <c r="N72" i="77"/>
  <c r="P71" i="77"/>
  <c r="O71" i="77"/>
  <c r="N71" i="77"/>
  <c r="P70" i="77"/>
  <c r="O70" i="77"/>
  <c r="N70" i="77"/>
  <c r="P69" i="77"/>
  <c r="O69" i="77"/>
  <c r="N69" i="77"/>
  <c r="P68" i="77"/>
  <c r="O68" i="77"/>
  <c r="N68" i="77"/>
  <c r="P67" i="77"/>
  <c r="O67" i="77"/>
  <c r="N67" i="77"/>
  <c r="P66" i="77"/>
  <c r="O66" i="77"/>
  <c r="N66" i="77"/>
  <c r="P65" i="77"/>
  <c r="O65" i="77"/>
  <c r="N65" i="77"/>
  <c r="P64" i="77"/>
  <c r="O64" i="77"/>
  <c r="N64" i="77"/>
  <c r="P63" i="77"/>
  <c r="O63" i="77"/>
  <c r="N63" i="77"/>
  <c r="P62" i="77"/>
  <c r="O62" i="77"/>
  <c r="N62" i="77"/>
  <c r="P61" i="77"/>
  <c r="O61" i="77"/>
  <c r="N61" i="77"/>
  <c r="P60" i="77"/>
  <c r="O60" i="77"/>
  <c r="N60" i="77"/>
  <c r="P59" i="77"/>
  <c r="O59" i="77"/>
  <c r="N59" i="77"/>
  <c r="P58" i="77"/>
  <c r="O58" i="77"/>
  <c r="N58" i="77"/>
  <c r="P57" i="77"/>
  <c r="O57" i="77"/>
  <c r="N57" i="77"/>
  <c r="P56" i="77"/>
  <c r="O56" i="77"/>
  <c r="N56" i="77"/>
  <c r="P55" i="77"/>
  <c r="O55" i="77"/>
  <c r="N55" i="77"/>
  <c r="P54" i="77"/>
  <c r="O54" i="77"/>
  <c r="N54" i="77"/>
  <c r="P53" i="77"/>
  <c r="O53" i="77"/>
  <c r="N53" i="77"/>
  <c r="P52" i="77"/>
  <c r="O52" i="77"/>
  <c r="N52" i="77"/>
  <c r="P51" i="77"/>
  <c r="O51" i="77"/>
  <c r="N51" i="77"/>
  <c r="P50" i="77"/>
  <c r="O50" i="77"/>
  <c r="N50" i="77"/>
  <c r="P49" i="77"/>
  <c r="O49" i="77"/>
  <c r="N49" i="77"/>
  <c r="P48" i="77"/>
  <c r="O48" i="77"/>
  <c r="N48" i="77"/>
  <c r="P47" i="77"/>
  <c r="O47" i="77"/>
  <c r="N47" i="77"/>
  <c r="P46" i="77"/>
  <c r="O46" i="77"/>
  <c r="N46" i="77"/>
  <c r="P45" i="77"/>
  <c r="O45" i="77"/>
  <c r="N45" i="77"/>
  <c r="P44" i="77"/>
  <c r="O44" i="77"/>
  <c r="N44" i="77"/>
  <c r="P43" i="77"/>
  <c r="O43" i="77"/>
  <c r="N43" i="77"/>
  <c r="P42" i="77"/>
  <c r="O42" i="77"/>
  <c r="N42" i="77"/>
  <c r="P41" i="77"/>
  <c r="O41" i="77"/>
  <c r="N41" i="77"/>
  <c r="P40" i="77"/>
  <c r="O40" i="77"/>
  <c r="N40" i="77"/>
  <c r="P39" i="77"/>
  <c r="O39" i="77"/>
  <c r="N39" i="77"/>
  <c r="P38" i="77"/>
  <c r="O38" i="77"/>
  <c r="N38" i="77"/>
  <c r="P37" i="77"/>
  <c r="O37" i="77"/>
  <c r="N37" i="77"/>
  <c r="P36" i="77"/>
  <c r="O36" i="77"/>
  <c r="N36" i="77"/>
  <c r="P35" i="77"/>
  <c r="O35" i="77"/>
  <c r="N35" i="77"/>
  <c r="P34" i="77"/>
  <c r="O34" i="77"/>
  <c r="N34" i="77"/>
  <c r="P33" i="77"/>
  <c r="O33" i="77"/>
  <c r="N33" i="77"/>
  <c r="P32" i="77"/>
  <c r="O32" i="77"/>
  <c r="N32" i="77"/>
  <c r="P31" i="77"/>
  <c r="O31" i="77"/>
  <c r="N31" i="77"/>
  <c r="P30" i="77"/>
  <c r="O30" i="77"/>
  <c r="N30" i="77"/>
  <c r="P29" i="77"/>
  <c r="O29" i="77"/>
  <c r="N29" i="77"/>
  <c r="P28" i="77"/>
  <c r="O28" i="77"/>
  <c r="N28" i="77"/>
  <c r="P27" i="77"/>
  <c r="O27" i="77"/>
  <c r="N27" i="77"/>
  <c r="P26" i="77"/>
  <c r="O26" i="77"/>
  <c r="N26" i="77"/>
  <c r="P25" i="77"/>
  <c r="O25" i="77"/>
  <c r="N25" i="77"/>
  <c r="P24" i="77"/>
  <c r="O24" i="77"/>
  <c r="N24" i="77"/>
  <c r="P23" i="77"/>
  <c r="O23" i="77"/>
  <c r="N23" i="77"/>
  <c r="P22" i="77"/>
  <c r="O22" i="77"/>
  <c r="N22" i="77"/>
  <c r="P21" i="77"/>
  <c r="O21" i="77"/>
  <c r="N21" i="77"/>
  <c r="P20" i="77"/>
  <c r="O20" i="77"/>
  <c r="N20" i="77"/>
  <c r="P19" i="77"/>
  <c r="O19" i="77"/>
  <c r="N19" i="77"/>
  <c r="P508" i="76"/>
  <c r="O508" i="76"/>
  <c r="N508" i="76"/>
  <c r="P507" i="76"/>
  <c r="O507" i="76"/>
  <c r="N507" i="76"/>
  <c r="P506" i="76"/>
  <c r="O506" i="76"/>
  <c r="N506" i="76"/>
  <c r="P505" i="76"/>
  <c r="O505" i="76"/>
  <c r="N505" i="76"/>
  <c r="P504" i="76"/>
  <c r="O504" i="76"/>
  <c r="N504" i="76"/>
  <c r="P503" i="76"/>
  <c r="O503" i="76"/>
  <c r="N503" i="76"/>
  <c r="P502" i="76"/>
  <c r="O502" i="76"/>
  <c r="N502" i="76"/>
  <c r="P501" i="76"/>
  <c r="O501" i="76"/>
  <c r="N501" i="76"/>
  <c r="P500" i="76"/>
  <c r="O500" i="76"/>
  <c r="N500" i="76"/>
  <c r="P499" i="76"/>
  <c r="O499" i="76"/>
  <c r="N499" i="76"/>
  <c r="P498" i="76"/>
  <c r="O498" i="76"/>
  <c r="N498" i="76"/>
  <c r="P497" i="76"/>
  <c r="O497" i="76"/>
  <c r="N497" i="76"/>
  <c r="P496" i="76"/>
  <c r="O496" i="76"/>
  <c r="N496" i="76"/>
  <c r="P495" i="76"/>
  <c r="O495" i="76"/>
  <c r="N495" i="76"/>
  <c r="P494" i="76"/>
  <c r="O494" i="76"/>
  <c r="N494" i="76"/>
  <c r="P493" i="76"/>
  <c r="O493" i="76"/>
  <c r="N493" i="76"/>
  <c r="P492" i="76"/>
  <c r="O492" i="76"/>
  <c r="N492" i="76"/>
  <c r="P491" i="76"/>
  <c r="O491" i="76"/>
  <c r="N491" i="76"/>
  <c r="P490" i="76"/>
  <c r="O490" i="76"/>
  <c r="N490" i="76"/>
  <c r="P489" i="76"/>
  <c r="O489" i="76"/>
  <c r="N489" i="76"/>
  <c r="P488" i="76"/>
  <c r="O488" i="76"/>
  <c r="N488" i="76"/>
  <c r="P487" i="76"/>
  <c r="O487" i="76"/>
  <c r="N487" i="76"/>
  <c r="P486" i="76"/>
  <c r="O486" i="76"/>
  <c r="N486" i="76"/>
  <c r="P485" i="76"/>
  <c r="O485" i="76"/>
  <c r="N485" i="76"/>
  <c r="P484" i="76"/>
  <c r="O484" i="76"/>
  <c r="N484" i="76"/>
  <c r="P483" i="76"/>
  <c r="O483" i="76"/>
  <c r="N483" i="76"/>
  <c r="P482" i="76"/>
  <c r="O482" i="76"/>
  <c r="N482" i="76"/>
  <c r="P481" i="76"/>
  <c r="O481" i="76"/>
  <c r="N481" i="76"/>
  <c r="P480" i="76"/>
  <c r="O480" i="76"/>
  <c r="N480" i="76"/>
  <c r="P479" i="76"/>
  <c r="O479" i="76"/>
  <c r="N479" i="76"/>
  <c r="P478" i="76"/>
  <c r="O478" i="76"/>
  <c r="N478" i="76"/>
  <c r="P477" i="76"/>
  <c r="O477" i="76"/>
  <c r="N477" i="76"/>
  <c r="P476" i="76"/>
  <c r="O476" i="76"/>
  <c r="N476" i="76"/>
  <c r="P475" i="76"/>
  <c r="O475" i="76"/>
  <c r="N475" i="76"/>
  <c r="P474" i="76"/>
  <c r="O474" i="76"/>
  <c r="N474" i="76"/>
  <c r="P473" i="76"/>
  <c r="O473" i="76"/>
  <c r="N473" i="76"/>
  <c r="P472" i="76"/>
  <c r="O472" i="76"/>
  <c r="N472" i="76"/>
  <c r="P471" i="76"/>
  <c r="O471" i="76"/>
  <c r="N471" i="76"/>
  <c r="P470" i="76"/>
  <c r="O470" i="76"/>
  <c r="N470" i="76"/>
  <c r="P469" i="76"/>
  <c r="O469" i="76"/>
  <c r="N469" i="76"/>
  <c r="P468" i="76"/>
  <c r="O468" i="76"/>
  <c r="N468" i="76"/>
  <c r="P467" i="76"/>
  <c r="O467" i="76"/>
  <c r="N467" i="76"/>
  <c r="P466" i="76"/>
  <c r="O466" i="76"/>
  <c r="N466" i="76"/>
  <c r="P465" i="76"/>
  <c r="O465" i="76"/>
  <c r="N465" i="76"/>
  <c r="P464" i="76"/>
  <c r="O464" i="76"/>
  <c r="N464" i="76"/>
  <c r="P463" i="76"/>
  <c r="O463" i="76"/>
  <c r="N463" i="76"/>
  <c r="P462" i="76"/>
  <c r="O462" i="76"/>
  <c r="N462" i="76"/>
  <c r="P461" i="76"/>
  <c r="O461" i="76"/>
  <c r="N461" i="76"/>
  <c r="P460" i="76"/>
  <c r="O460" i="76"/>
  <c r="N460" i="76"/>
  <c r="P459" i="76"/>
  <c r="O459" i="76"/>
  <c r="N459" i="76"/>
  <c r="P458" i="76"/>
  <c r="O458" i="76"/>
  <c r="N458" i="76"/>
  <c r="P457" i="76"/>
  <c r="O457" i="76"/>
  <c r="N457" i="76"/>
  <c r="P456" i="76"/>
  <c r="O456" i="76"/>
  <c r="N456" i="76"/>
  <c r="P455" i="76"/>
  <c r="O455" i="76"/>
  <c r="N455" i="76"/>
  <c r="P454" i="76"/>
  <c r="O454" i="76"/>
  <c r="N454" i="76"/>
  <c r="P453" i="76"/>
  <c r="O453" i="76"/>
  <c r="N453" i="76"/>
  <c r="P452" i="76"/>
  <c r="O452" i="76"/>
  <c r="N452" i="76"/>
  <c r="P451" i="76"/>
  <c r="O451" i="76"/>
  <c r="N451" i="76"/>
  <c r="P450" i="76"/>
  <c r="O450" i="76"/>
  <c r="N450" i="76"/>
  <c r="P449" i="76"/>
  <c r="O449" i="76"/>
  <c r="N449" i="76"/>
  <c r="P448" i="76"/>
  <c r="O448" i="76"/>
  <c r="N448" i="76"/>
  <c r="P447" i="76"/>
  <c r="O447" i="76"/>
  <c r="N447" i="76"/>
  <c r="P446" i="76"/>
  <c r="O446" i="76"/>
  <c r="N446" i="76"/>
  <c r="P445" i="76"/>
  <c r="O445" i="76"/>
  <c r="N445" i="76"/>
  <c r="P444" i="76"/>
  <c r="O444" i="76"/>
  <c r="N444" i="76"/>
  <c r="P443" i="76"/>
  <c r="O443" i="76"/>
  <c r="N443" i="76"/>
  <c r="P442" i="76"/>
  <c r="O442" i="76"/>
  <c r="N442" i="76"/>
  <c r="P441" i="76"/>
  <c r="O441" i="76"/>
  <c r="N441" i="76"/>
  <c r="P440" i="76"/>
  <c r="O440" i="76"/>
  <c r="N440" i="76"/>
  <c r="P439" i="76"/>
  <c r="O439" i="76"/>
  <c r="N439" i="76"/>
  <c r="P438" i="76"/>
  <c r="O438" i="76"/>
  <c r="N438" i="76"/>
  <c r="P437" i="76"/>
  <c r="O437" i="76"/>
  <c r="N437" i="76"/>
  <c r="P436" i="76"/>
  <c r="O436" i="76"/>
  <c r="N436" i="76"/>
  <c r="P435" i="76"/>
  <c r="O435" i="76"/>
  <c r="N435" i="76"/>
  <c r="P434" i="76"/>
  <c r="O434" i="76"/>
  <c r="N434" i="76"/>
  <c r="P433" i="76"/>
  <c r="O433" i="76"/>
  <c r="N433" i="76"/>
  <c r="P432" i="76"/>
  <c r="O432" i="76"/>
  <c r="N432" i="76"/>
  <c r="P431" i="76"/>
  <c r="O431" i="76"/>
  <c r="N431" i="76"/>
  <c r="P430" i="76"/>
  <c r="O430" i="76"/>
  <c r="N430" i="76"/>
  <c r="P429" i="76"/>
  <c r="O429" i="76"/>
  <c r="N429" i="76"/>
  <c r="P428" i="76"/>
  <c r="O428" i="76"/>
  <c r="N428" i="76"/>
  <c r="P427" i="76"/>
  <c r="O427" i="76"/>
  <c r="N427" i="76"/>
  <c r="P426" i="76"/>
  <c r="O426" i="76"/>
  <c r="N426" i="76"/>
  <c r="P425" i="76"/>
  <c r="O425" i="76"/>
  <c r="N425" i="76"/>
  <c r="P424" i="76"/>
  <c r="O424" i="76"/>
  <c r="N424" i="76"/>
  <c r="P423" i="76"/>
  <c r="O423" i="76"/>
  <c r="N423" i="76"/>
  <c r="P422" i="76"/>
  <c r="O422" i="76"/>
  <c r="N422" i="76"/>
  <c r="P421" i="76"/>
  <c r="O421" i="76"/>
  <c r="N421" i="76"/>
  <c r="P420" i="76"/>
  <c r="O420" i="76"/>
  <c r="N420" i="76"/>
  <c r="P419" i="76"/>
  <c r="O419" i="76"/>
  <c r="N419" i="76"/>
  <c r="P418" i="76"/>
  <c r="O418" i="76"/>
  <c r="N418" i="76"/>
  <c r="P417" i="76"/>
  <c r="O417" i="76"/>
  <c r="N417" i="76"/>
  <c r="P416" i="76"/>
  <c r="O416" i="76"/>
  <c r="N416" i="76"/>
  <c r="P415" i="76"/>
  <c r="O415" i="76"/>
  <c r="N415" i="76"/>
  <c r="P414" i="76"/>
  <c r="O414" i="76"/>
  <c r="N414" i="76"/>
  <c r="P413" i="76"/>
  <c r="O413" i="76"/>
  <c r="N413" i="76"/>
  <c r="P412" i="76"/>
  <c r="O412" i="76"/>
  <c r="N412" i="76"/>
  <c r="P411" i="76"/>
  <c r="O411" i="76"/>
  <c r="N411" i="76"/>
  <c r="P410" i="76"/>
  <c r="O410" i="76"/>
  <c r="N410" i="76"/>
  <c r="P409" i="76"/>
  <c r="O409" i="76"/>
  <c r="N409" i="76"/>
  <c r="P408" i="76"/>
  <c r="O408" i="76"/>
  <c r="N408" i="76"/>
  <c r="P407" i="76"/>
  <c r="O407" i="76"/>
  <c r="N407" i="76"/>
  <c r="P406" i="76"/>
  <c r="O406" i="76"/>
  <c r="N406" i="76"/>
  <c r="P405" i="76"/>
  <c r="O405" i="76"/>
  <c r="N405" i="76"/>
  <c r="P404" i="76"/>
  <c r="O404" i="76"/>
  <c r="N404" i="76"/>
  <c r="P403" i="76"/>
  <c r="O403" i="76"/>
  <c r="N403" i="76"/>
  <c r="P402" i="76"/>
  <c r="O402" i="76"/>
  <c r="N402" i="76"/>
  <c r="P401" i="76"/>
  <c r="O401" i="76"/>
  <c r="N401" i="76"/>
  <c r="P400" i="76"/>
  <c r="O400" i="76"/>
  <c r="N400" i="76"/>
  <c r="P399" i="76"/>
  <c r="O399" i="76"/>
  <c r="N399" i="76"/>
  <c r="P398" i="76"/>
  <c r="O398" i="76"/>
  <c r="N398" i="76"/>
  <c r="P397" i="76"/>
  <c r="O397" i="76"/>
  <c r="N397" i="76"/>
  <c r="P396" i="76"/>
  <c r="O396" i="76"/>
  <c r="N396" i="76"/>
  <c r="P395" i="76"/>
  <c r="O395" i="76"/>
  <c r="N395" i="76"/>
  <c r="P394" i="76"/>
  <c r="O394" i="76"/>
  <c r="N394" i="76"/>
  <c r="P393" i="76"/>
  <c r="O393" i="76"/>
  <c r="N393" i="76"/>
  <c r="P392" i="76"/>
  <c r="O392" i="76"/>
  <c r="N392" i="76"/>
  <c r="P391" i="76"/>
  <c r="O391" i="76"/>
  <c r="N391" i="76"/>
  <c r="P390" i="76"/>
  <c r="O390" i="76"/>
  <c r="N390" i="76"/>
  <c r="P389" i="76"/>
  <c r="O389" i="76"/>
  <c r="N389" i="76"/>
  <c r="P388" i="76"/>
  <c r="O388" i="76"/>
  <c r="N388" i="76"/>
  <c r="P387" i="76"/>
  <c r="O387" i="76"/>
  <c r="N387" i="76"/>
  <c r="P386" i="76"/>
  <c r="O386" i="76"/>
  <c r="N386" i="76"/>
  <c r="P385" i="76"/>
  <c r="O385" i="76"/>
  <c r="N385" i="76"/>
  <c r="P384" i="76"/>
  <c r="O384" i="76"/>
  <c r="N384" i="76"/>
  <c r="P383" i="76"/>
  <c r="O383" i="76"/>
  <c r="N383" i="76"/>
  <c r="P382" i="76"/>
  <c r="O382" i="76"/>
  <c r="N382" i="76"/>
  <c r="P381" i="76"/>
  <c r="O381" i="76"/>
  <c r="N381" i="76"/>
  <c r="P380" i="76"/>
  <c r="O380" i="76"/>
  <c r="N380" i="76"/>
  <c r="P379" i="76"/>
  <c r="O379" i="76"/>
  <c r="N379" i="76"/>
  <c r="P378" i="76"/>
  <c r="O378" i="76"/>
  <c r="N378" i="76"/>
  <c r="P377" i="76"/>
  <c r="O377" i="76"/>
  <c r="N377" i="76"/>
  <c r="P376" i="76"/>
  <c r="O376" i="76"/>
  <c r="N376" i="76"/>
  <c r="P375" i="76"/>
  <c r="O375" i="76"/>
  <c r="N375" i="76"/>
  <c r="P374" i="76"/>
  <c r="O374" i="76"/>
  <c r="N374" i="76"/>
  <c r="P373" i="76"/>
  <c r="O373" i="76"/>
  <c r="N373" i="76"/>
  <c r="P372" i="76"/>
  <c r="O372" i="76"/>
  <c r="N372" i="76"/>
  <c r="P371" i="76"/>
  <c r="O371" i="76"/>
  <c r="N371" i="76"/>
  <c r="P370" i="76"/>
  <c r="O370" i="76"/>
  <c r="N370" i="76"/>
  <c r="P369" i="76"/>
  <c r="O369" i="76"/>
  <c r="N369" i="76"/>
  <c r="P368" i="76"/>
  <c r="O368" i="76"/>
  <c r="N368" i="76"/>
  <c r="P367" i="76"/>
  <c r="O367" i="76"/>
  <c r="N367" i="76"/>
  <c r="P366" i="76"/>
  <c r="O366" i="76"/>
  <c r="N366" i="76"/>
  <c r="P365" i="76"/>
  <c r="O365" i="76"/>
  <c r="N365" i="76"/>
  <c r="P364" i="76"/>
  <c r="O364" i="76"/>
  <c r="N364" i="76"/>
  <c r="P363" i="76"/>
  <c r="O363" i="76"/>
  <c r="N363" i="76"/>
  <c r="P362" i="76"/>
  <c r="O362" i="76"/>
  <c r="N362" i="76"/>
  <c r="P361" i="76"/>
  <c r="O361" i="76"/>
  <c r="N361" i="76"/>
  <c r="P360" i="76"/>
  <c r="O360" i="76"/>
  <c r="N360" i="76"/>
  <c r="P359" i="76"/>
  <c r="O359" i="76"/>
  <c r="N359" i="76"/>
  <c r="P358" i="76"/>
  <c r="O358" i="76"/>
  <c r="N358" i="76"/>
  <c r="P357" i="76"/>
  <c r="O357" i="76"/>
  <c r="N357" i="76"/>
  <c r="P356" i="76"/>
  <c r="O356" i="76"/>
  <c r="N356" i="76"/>
  <c r="P355" i="76"/>
  <c r="O355" i="76"/>
  <c r="N355" i="76"/>
  <c r="P354" i="76"/>
  <c r="O354" i="76"/>
  <c r="N354" i="76"/>
  <c r="P353" i="76"/>
  <c r="O353" i="76"/>
  <c r="N353" i="76"/>
  <c r="P352" i="76"/>
  <c r="O352" i="76"/>
  <c r="N352" i="76"/>
  <c r="P351" i="76"/>
  <c r="O351" i="76"/>
  <c r="N351" i="76"/>
  <c r="P350" i="76"/>
  <c r="O350" i="76"/>
  <c r="N350" i="76"/>
  <c r="P349" i="76"/>
  <c r="O349" i="76"/>
  <c r="N349" i="76"/>
  <c r="P348" i="76"/>
  <c r="O348" i="76"/>
  <c r="N348" i="76"/>
  <c r="P347" i="76"/>
  <c r="O347" i="76"/>
  <c r="N347" i="76"/>
  <c r="P346" i="76"/>
  <c r="O346" i="76"/>
  <c r="N346" i="76"/>
  <c r="P345" i="76"/>
  <c r="O345" i="76"/>
  <c r="N345" i="76"/>
  <c r="P344" i="76"/>
  <c r="O344" i="76"/>
  <c r="N344" i="76"/>
  <c r="P343" i="76"/>
  <c r="O343" i="76"/>
  <c r="N343" i="76"/>
  <c r="P342" i="76"/>
  <c r="O342" i="76"/>
  <c r="N342" i="76"/>
  <c r="P341" i="76"/>
  <c r="O341" i="76"/>
  <c r="N341" i="76"/>
  <c r="P340" i="76"/>
  <c r="O340" i="76"/>
  <c r="N340" i="76"/>
  <c r="P339" i="76"/>
  <c r="O339" i="76"/>
  <c r="N339" i="76"/>
  <c r="P338" i="76"/>
  <c r="O338" i="76"/>
  <c r="N338" i="76"/>
  <c r="P337" i="76"/>
  <c r="O337" i="76"/>
  <c r="N337" i="76"/>
  <c r="P336" i="76"/>
  <c r="O336" i="76"/>
  <c r="N336" i="76"/>
  <c r="P335" i="76"/>
  <c r="O335" i="76"/>
  <c r="N335" i="76"/>
  <c r="P334" i="76"/>
  <c r="O334" i="76"/>
  <c r="N334" i="76"/>
  <c r="P333" i="76"/>
  <c r="O333" i="76"/>
  <c r="N333" i="76"/>
  <c r="P332" i="76"/>
  <c r="O332" i="76"/>
  <c r="N332" i="76"/>
  <c r="P331" i="76"/>
  <c r="O331" i="76"/>
  <c r="N331" i="76"/>
  <c r="P330" i="76"/>
  <c r="O330" i="76"/>
  <c r="N330" i="76"/>
  <c r="P329" i="76"/>
  <c r="O329" i="76"/>
  <c r="N329" i="76"/>
  <c r="P328" i="76"/>
  <c r="O328" i="76"/>
  <c r="N328" i="76"/>
  <c r="P327" i="76"/>
  <c r="O327" i="76"/>
  <c r="N327" i="76"/>
  <c r="P326" i="76"/>
  <c r="O326" i="76"/>
  <c r="N326" i="76"/>
  <c r="P325" i="76"/>
  <c r="O325" i="76"/>
  <c r="N325" i="76"/>
  <c r="P324" i="76"/>
  <c r="O324" i="76"/>
  <c r="N324" i="76"/>
  <c r="P323" i="76"/>
  <c r="O323" i="76"/>
  <c r="N323" i="76"/>
  <c r="P322" i="76"/>
  <c r="O322" i="76"/>
  <c r="N322" i="76"/>
  <c r="P321" i="76"/>
  <c r="O321" i="76"/>
  <c r="N321" i="76"/>
  <c r="P320" i="76"/>
  <c r="O320" i="76"/>
  <c r="N320" i="76"/>
  <c r="P319" i="76"/>
  <c r="O319" i="76"/>
  <c r="N319" i="76"/>
  <c r="P318" i="76"/>
  <c r="O318" i="76"/>
  <c r="N318" i="76"/>
  <c r="P317" i="76"/>
  <c r="O317" i="76"/>
  <c r="N317" i="76"/>
  <c r="P316" i="76"/>
  <c r="O316" i="76"/>
  <c r="N316" i="76"/>
  <c r="P315" i="76"/>
  <c r="O315" i="76"/>
  <c r="N315" i="76"/>
  <c r="P314" i="76"/>
  <c r="O314" i="76"/>
  <c r="N314" i="76"/>
  <c r="P313" i="76"/>
  <c r="O313" i="76"/>
  <c r="N313" i="76"/>
  <c r="P312" i="76"/>
  <c r="O312" i="76"/>
  <c r="N312" i="76"/>
  <c r="P311" i="76"/>
  <c r="O311" i="76"/>
  <c r="N311" i="76"/>
  <c r="P310" i="76"/>
  <c r="O310" i="76"/>
  <c r="N310" i="76"/>
  <c r="P309" i="76"/>
  <c r="O309" i="76"/>
  <c r="N309" i="76"/>
  <c r="P308" i="76"/>
  <c r="O308" i="76"/>
  <c r="N308" i="76"/>
  <c r="P307" i="76"/>
  <c r="O307" i="76"/>
  <c r="N307" i="76"/>
  <c r="P306" i="76"/>
  <c r="O306" i="76"/>
  <c r="N306" i="76"/>
  <c r="P305" i="76"/>
  <c r="O305" i="76"/>
  <c r="N305" i="76"/>
  <c r="P304" i="76"/>
  <c r="O304" i="76"/>
  <c r="N304" i="76"/>
  <c r="P303" i="76"/>
  <c r="O303" i="76"/>
  <c r="N303" i="76"/>
  <c r="P302" i="76"/>
  <c r="O302" i="76"/>
  <c r="N302" i="76"/>
  <c r="P301" i="76"/>
  <c r="O301" i="76"/>
  <c r="N301" i="76"/>
  <c r="P300" i="76"/>
  <c r="O300" i="76"/>
  <c r="N300" i="76"/>
  <c r="P299" i="76"/>
  <c r="O299" i="76"/>
  <c r="N299" i="76"/>
  <c r="P298" i="76"/>
  <c r="O298" i="76"/>
  <c r="N298" i="76"/>
  <c r="P297" i="76"/>
  <c r="O297" i="76"/>
  <c r="N297" i="76"/>
  <c r="P296" i="76"/>
  <c r="O296" i="76"/>
  <c r="N296" i="76"/>
  <c r="P295" i="76"/>
  <c r="O295" i="76"/>
  <c r="N295" i="76"/>
  <c r="P294" i="76"/>
  <c r="O294" i="76"/>
  <c r="N294" i="76"/>
  <c r="P293" i="76"/>
  <c r="O293" i="76"/>
  <c r="N293" i="76"/>
  <c r="P292" i="76"/>
  <c r="O292" i="76"/>
  <c r="N292" i="76"/>
  <c r="P291" i="76"/>
  <c r="O291" i="76"/>
  <c r="N291" i="76"/>
  <c r="P290" i="76"/>
  <c r="O290" i="76"/>
  <c r="N290" i="76"/>
  <c r="P289" i="76"/>
  <c r="O289" i="76"/>
  <c r="N289" i="76"/>
  <c r="P288" i="76"/>
  <c r="O288" i="76"/>
  <c r="N288" i="76"/>
  <c r="P287" i="76"/>
  <c r="O287" i="76"/>
  <c r="N287" i="76"/>
  <c r="P286" i="76"/>
  <c r="O286" i="76"/>
  <c r="N286" i="76"/>
  <c r="P285" i="76"/>
  <c r="O285" i="76"/>
  <c r="N285" i="76"/>
  <c r="P284" i="76"/>
  <c r="O284" i="76"/>
  <c r="N284" i="76"/>
  <c r="P283" i="76"/>
  <c r="O283" i="76"/>
  <c r="N283" i="76"/>
  <c r="P282" i="76"/>
  <c r="O282" i="76"/>
  <c r="N282" i="76"/>
  <c r="P281" i="76"/>
  <c r="O281" i="76"/>
  <c r="N281" i="76"/>
  <c r="P280" i="76"/>
  <c r="O280" i="76"/>
  <c r="N280" i="76"/>
  <c r="P279" i="76"/>
  <c r="O279" i="76"/>
  <c r="N279" i="76"/>
  <c r="P278" i="76"/>
  <c r="O278" i="76"/>
  <c r="N278" i="76"/>
  <c r="P277" i="76"/>
  <c r="O277" i="76"/>
  <c r="N277" i="76"/>
  <c r="P276" i="76"/>
  <c r="O276" i="76"/>
  <c r="N276" i="76"/>
  <c r="P275" i="76"/>
  <c r="O275" i="76"/>
  <c r="N275" i="76"/>
  <c r="P274" i="76"/>
  <c r="O274" i="76"/>
  <c r="N274" i="76"/>
  <c r="P273" i="76"/>
  <c r="O273" i="76"/>
  <c r="N273" i="76"/>
  <c r="P272" i="76"/>
  <c r="O272" i="76"/>
  <c r="N272" i="76"/>
  <c r="P271" i="76"/>
  <c r="O271" i="76"/>
  <c r="N271" i="76"/>
  <c r="P270" i="76"/>
  <c r="O270" i="76"/>
  <c r="N270" i="76"/>
  <c r="P269" i="76"/>
  <c r="O269" i="76"/>
  <c r="N269" i="76"/>
  <c r="P268" i="76"/>
  <c r="O268" i="76"/>
  <c r="N268" i="76"/>
  <c r="P267" i="76"/>
  <c r="O267" i="76"/>
  <c r="N267" i="76"/>
  <c r="P266" i="76"/>
  <c r="O266" i="76"/>
  <c r="N266" i="76"/>
  <c r="P265" i="76"/>
  <c r="O265" i="76"/>
  <c r="N265" i="76"/>
  <c r="P264" i="76"/>
  <c r="O264" i="76"/>
  <c r="N264" i="76"/>
  <c r="P263" i="76"/>
  <c r="O263" i="76"/>
  <c r="N263" i="76"/>
  <c r="P262" i="76"/>
  <c r="O262" i="76"/>
  <c r="N262" i="76"/>
  <c r="P261" i="76"/>
  <c r="O261" i="76"/>
  <c r="N261" i="76"/>
  <c r="P260" i="76"/>
  <c r="O260" i="76"/>
  <c r="N260" i="76"/>
  <c r="P259" i="76"/>
  <c r="O259" i="76"/>
  <c r="N259" i="76"/>
  <c r="P258" i="76"/>
  <c r="O258" i="76"/>
  <c r="N258" i="76"/>
  <c r="P257" i="76"/>
  <c r="O257" i="76"/>
  <c r="N257" i="76"/>
  <c r="P256" i="76"/>
  <c r="O256" i="76"/>
  <c r="N256" i="76"/>
  <c r="P255" i="76"/>
  <c r="O255" i="76"/>
  <c r="N255" i="76"/>
  <c r="P254" i="76"/>
  <c r="O254" i="76"/>
  <c r="N254" i="76"/>
  <c r="P253" i="76"/>
  <c r="O253" i="76"/>
  <c r="N253" i="76"/>
  <c r="P252" i="76"/>
  <c r="O252" i="76"/>
  <c r="N252" i="76"/>
  <c r="P251" i="76"/>
  <c r="O251" i="76"/>
  <c r="N251" i="76"/>
  <c r="P250" i="76"/>
  <c r="O250" i="76"/>
  <c r="N250" i="76"/>
  <c r="P249" i="76"/>
  <c r="O249" i="76"/>
  <c r="N249" i="76"/>
  <c r="P248" i="76"/>
  <c r="O248" i="76"/>
  <c r="N248" i="76"/>
  <c r="P247" i="76"/>
  <c r="O247" i="76"/>
  <c r="N247" i="76"/>
  <c r="P246" i="76"/>
  <c r="O246" i="76"/>
  <c r="N246" i="76"/>
  <c r="P245" i="76"/>
  <c r="O245" i="76"/>
  <c r="N245" i="76"/>
  <c r="P244" i="76"/>
  <c r="O244" i="76"/>
  <c r="N244" i="76"/>
  <c r="P243" i="76"/>
  <c r="O243" i="76"/>
  <c r="N243" i="76"/>
  <c r="P242" i="76"/>
  <c r="O242" i="76"/>
  <c r="N242" i="76"/>
  <c r="P241" i="76"/>
  <c r="O241" i="76"/>
  <c r="N241" i="76"/>
  <c r="P240" i="76"/>
  <c r="O240" i="76"/>
  <c r="N240" i="76"/>
  <c r="P239" i="76"/>
  <c r="O239" i="76"/>
  <c r="N239" i="76"/>
  <c r="P238" i="76"/>
  <c r="O238" i="76"/>
  <c r="N238" i="76"/>
  <c r="P237" i="76"/>
  <c r="O237" i="76"/>
  <c r="N237" i="76"/>
  <c r="P236" i="76"/>
  <c r="O236" i="76"/>
  <c r="N236" i="76"/>
  <c r="P235" i="76"/>
  <c r="O235" i="76"/>
  <c r="N235" i="76"/>
  <c r="P234" i="76"/>
  <c r="O234" i="76"/>
  <c r="N234" i="76"/>
  <c r="P233" i="76"/>
  <c r="O233" i="76"/>
  <c r="N233" i="76"/>
  <c r="P232" i="76"/>
  <c r="O232" i="76"/>
  <c r="N232" i="76"/>
  <c r="P231" i="76"/>
  <c r="O231" i="76"/>
  <c r="N231" i="76"/>
  <c r="P230" i="76"/>
  <c r="O230" i="76"/>
  <c r="N230" i="76"/>
  <c r="P229" i="76"/>
  <c r="O229" i="76"/>
  <c r="N229" i="76"/>
  <c r="P228" i="76"/>
  <c r="O228" i="76"/>
  <c r="N228" i="76"/>
  <c r="P227" i="76"/>
  <c r="O227" i="76"/>
  <c r="N227" i="76"/>
  <c r="P226" i="76"/>
  <c r="O226" i="76"/>
  <c r="N226" i="76"/>
  <c r="P225" i="76"/>
  <c r="O225" i="76"/>
  <c r="N225" i="76"/>
  <c r="P224" i="76"/>
  <c r="O224" i="76"/>
  <c r="N224" i="76"/>
  <c r="P223" i="76"/>
  <c r="O223" i="76"/>
  <c r="N223" i="76"/>
  <c r="P222" i="76"/>
  <c r="O222" i="76"/>
  <c r="N222" i="76"/>
  <c r="P221" i="76"/>
  <c r="O221" i="76"/>
  <c r="N221" i="76"/>
  <c r="P220" i="76"/>
  <c r="O220" i="76"/>
  <c r="N220" i="76"/>
  <c r="P219" i="76"/>
  <c r="O219" i="76"/>
  <c r="N219" i="76"/>
  <c r="P218" i="76"/>
  <c r="O218" i="76"/>
  <c r="N218" i="76"/>
  <c r="P217" i="76"/>
  <c r="O217" i="76"/>
  <c r="N217" i="76"/>
  <c r="P216" i="76"/>
  <c r="O216" i="76"/>
  <c r="N216" i="76"/>
  <c r="P215" i="76"/>
  <c r="O215" i="76"/>
  <c r="N215" i="76"/>
  <c r="P214" i="76"/>
  <c r="O214" i="76"/>
  <c r="N214" i="76"/>
  <c r="P213" i="76"/>
  <c r="O213" i="76"/>
  <c r="N213" i="76"/>
  <c r="P212" i="76"/>
  <c r="O212" i="76"/>
  <c r="N212" i="76"/>
  <c r="P211" i="76"/>
  <c r="O211" i="76"/>
  <c r="N211" i="76"/>
  <c r="P210" i="76"/>
  <c r="O210" i="76"/>
  <c r="N210" i="76"/>
  <c r="P209" i="76"/>
  <c r="O209" i="76"/>
  <c r="N209" i="76"/>
  <c r="P208" i="76"/>
  <c r="O208" i="76"/>
  <c r="N208" i="76"/>
  <c r="P207" i="76"/>
  <c r="O207" i="76"/>
  <c r="N207" i="76"/>
  <c r="P206" i="76"/>
  <c r="O206" i="76"/>
  <c r="N206" i="76"/>
  <c r="P205" i="76"/>
  <c r="O205" i="76"/>
  <c r="N205" i="76"/>
  <c r="P204" i="76"/>
  <c r="O204" i="76"/>
  <c r="N204" i="76"/>
  <c r="P203" i="76"/>
  <c r="O203" i="76"/>
  <c r="N203" i="76"/>
  <c r="P202" i="76"/>
  <c r="O202" i="76"/>
  <c r="N202" i="76"/>
  <c r="P201" i="76"/>
  <c r="O201" i="76"/>
  <c r="N201" i="76"/>
  <c r="P200" i="76"/>
  <c r="O200" i="76"/>
  <c r="N200" i="76"/>
  <c r="P199" i="76"/>
  <c r="O199" i="76"/>
  <c r="N199" i="76"/>
  <c r="P198" i="76"/>
  <c r="O198" i="76"/>
  <c r="N198" i="76"/>
  <c r="P197" i="76"/>
  <c r="O197" i="76"/>
  <c r="N197" i="76"/>
  <c r="P196" i="76"/>
  <c r="O196" i="76"/>
  <c r="N196" i="76"/>
  <c r="P195" i="76"/>
  <c r="O195" i="76"/>
  <c r="N195" i="76"/>
  <c r="P194" i="76"/>
  <c r="O194" i="76"/>
  <c r="N194" i="76"/>
  <c r="P193" i="76"/>
  <c r="O193" i="76"/>
  <c r="N193" i="76"/>
  <c r="P192" i="76"/>
  <c r="O192" i="76"/>
  <c r="N192" i="76"/>
  <c r="P191" i="76"/>
  <c r="O191" i="76"/>
  <c r="N191" i="76"/>
  <c r="P190" i="76"/>
  <c r="O190" i="76"/>
  <c r="N190" i="76"/>
  <c r="P189" i="76"/>
  <c r="O189" i="76"/>
  <c r="N189" i="76"/>
  <c r="P188" i="76"/>
  <c r="O188" i="76"/>
  <c r="N188" i="76"/>
  <c r="P187" i="76"/>
  <c r="O187" i="76"/>
  <c r="N187" i="76"/>
  <c r="P186" i="76"/>
  <c r="O186" i="76"/>
  <c r="N186" i="76"/>
  <c r="P185" i="76"/>
  <c r="O185" i="76"/>
  <c r="N185" i="76"/>
  <c r="P184" i="76"/>
  <c r="O184" i="76"/>
  <c r="N184" i="76"/>
  <c r="P183" i="76"/>
  <c r="O183" i="76"/>
  <c r="N183" i="76"/>
  <c r="P182" i="76"/>
  <c r="O182" i="76"/>
  <c r="N182" i="76"/>
  <c r="P181" i="76"/>
  <c r="O181" i="76"/>
  <c r="N181" i="76"/>
  <c r="P180" i="76"/>
  <c r="O180" i="76"/>
  <c r="N180" i="76"/>
  <c r="P179" i="76"/>
  <c r="O179" i="76"/>
  <c r="N179" i="76"/>
  <c r="P178" i="76"/>
  <c r="O178" i="76"/>
  <c r="N178" i="76"/>
  <c r="P177" i="76"/>
  <c r="O177" i="76"/>
  <c r="N177" i="76"/>
  <c r="P176" i="76"/>
  <c r="O176" i="76"/>
  <c r="N176" i="76"/>
  <c r="P175" i="76"/>
  <c r="O175" i="76"/>
  <c r="N175" i="76"/>
  <c r="P174" i="76"/>
  <c r="O174" i="76"/>
  <c r="N174" i="76"/>
  <c r="P173" i="76"/>
  <c r="O173" i="76"/>
  <c r="N173" i="76"/>
  <c r="P172" i="76"/>
  <c r="O172" i="76"/>
  <c r="N172" i="76"/>
  <c r="P171" i="76"/>
  <c r="O171" i="76"/>
  <c r="N171" i="76"/>
  <c r="P170" i="76"/>
  <c r="O170" i="76"/>
  <c r="N170" i="76"/>
  <c r="P169" i="76"/>
  <c r="O169" i="76"/>
  <c r="N169" i="76"/>
  <c r="P168" i="76"/>
  <c r="O168" i="76"/>
  <c r="N168" i="76"/>
  <c r="P167" i="76"/>
  <c r="O167" i="76"/>
  <c r="N167" i="76"/>
  <c r="P166" i="76"/>
  <c r="O166" i="76"/>
  <c r="N166" i="76"/>
  <c r="P165" i="76"/>
  <c r="O165" i="76"/>
  <c r="N165" i="76"/>
  <c r="P164" i="76"/>
  <c r="O164" i="76"/>
  <c r="N164" i="76"/>
  <c r="P163" i="76"/>
  <c r="O163" i="76"/>
  <c r="N163" i="76"/>
  <c r="P162" i="76"/>
  <c r="O162" i="76"/>
  <c r="N162" i="76"/>
  <c r="P161" i="76"/>
  <c r="O161" i="76"/>
  <c r="N161" i="76"/>
  <c r="P160" i="76"/>
  <c r="O160" i="76"/>
  <c r="N160" i="76"/>
  <c r="P159" i="76"/>
  <c r="O159" i="76"/>
  <c r="N159" i="76"/>
  <c r="P158" i="76"/>
  <c r="O158" i="76"/>
  <c r="N158" i="76"/>
  <c r="P157" i="76"/>
  <c r="O157" i="76"/>
  <c r="N157" i="76"/>
  <c r="P156" i="76"/>
  <c r="O156" i="76"/>
  <c r="N156" i="76"/>
  <c r="P155" i="76"/>
  <c r="O155" i="76"/>
  <c r="N155" i="76"/>
  <c r="P154" i="76"/>
  <c r="O154" i="76"/>
  <c r="N154" i="76"/>
  <c r="P153" i="76"/>
  <c r="O153" i="76"/>
  <c r="N153" i="76"/>
  <c r="P152" i="76"/>
  <c r="O152" i="76"/>
  <c r="N152" i="76"/>
  <c r="P151" i="76"/>
  <c r="O151" i="76"/>
  <c r="N151" i="76"/>
  <c r="P150" i="76"/>
  <c r="O150" i="76"/>
  <c r="N150" i="76"/>
  <c r="P149" i="76"/>
  <c r="O149" i="76"/>
  <c r="N149" i="76"/>
  <c r="P148" i="76"/>
  <c r="O148" i="76"/>
  <c r="N148" i="76"/>
  <c r="P147" i="76"/>
  <c r="O147" i="76"/>
  <c r="N147" i="76"/>
  <c r="P146" i="76"/>
  <c r="O146" i="76"/>
  <c r="N146" i="76"/>
  <c r="P145" i="76"/>
  <c r="O145" i="76"/>
  <c r="N145" i="76"/>
  <c r="P144" i="76"/>
  <c r="O144" i="76"/>
  <c r="N144" i="76"/>
  <c r="P143" i="76"/>
  <c r="O143" i="76"/>
  <c r="N143" i="76"/>
  <c r="P142" i="76"/>
  <c r="O142" i="76"/>
  <c r="N142" i="76"/>
  <c r="P141" i="76"/>
  <c r="O141" i="76"/>
  <c r="N141" i="76"/>
  <c r="P140" i="76"/>
  <c r="O140" i="76"/>
  <c r="N140" i="76"/>
  <c r="P139" i="76"/>
  <c r="O139" i="76"/>
  <c r="N139" i="76"/>
  <c r="P138" i="76"/>
  <c r="O138" i="76"/>
  <c r="N138" i="76"/>
  <c r="P137" i="76"/>
  <c r="O137" i="76"/>
  <c r="N137" i="76"/>
  <c r="P136" i="76"/>
  <c r="O136" i="76"/>
  <c r="N136" i="76"/>
  <c r="P135" i="76"/>
  <c r="O135" i="76"/>
  <c r="N135" i="76"/>
  <c r="P134" i="76"/>
  <c r="O134" i="76"/>
  <c r="N134" i="76"/>
  <c r="P133" i="76"/>
  <c r="O133" i="76"/>
  <c r="N133" i="76"/>
  <c r="P132" i="76"/>
  <c r="O132" i="76"/>
  <c r="N132" i="76"/>
  <c r="P131" i="76"/>
  <c r="O131" i="76"/>
  <c r="N131" i="76"/>
  <c r="P130" i="76"/>
  <c r="O130" i="76"/>
  <c r="N130" i="76"/>
  <c r="P129" i="76"/>
  <c r="O129" i="76"/>
  <c r="N129" i="76"/>
  <c r="P128" i="76"/>
  <c r="O128" i="76"/>
  <c r="N128" i="76"/>
  <c r="P127" i="76"/>
  <c r="O127" i="76"/>
  <c r="N127" i="76"/>
  <c r="P126" i="76"/>
  <c r="O126" i="76"/>
  <c r="N126" i="76"/>
  <c r="P125" i="76"/>
  <c r="O125" i="76"/>
  <c r="N125" i="76"/>
  <c r="P124" i="76"/>
  <c r="O124" i="76"/>
  <c r="N124" i="76"/>
  <c r="P123" i="76"/>
  <c r="O123" i="76"/>
  <c r="N123" i="76"/>
  <c r="P122" i="76"/>
  <c r="O122" i="76"/>
  <c r="N122" i="76"/>
  <c r="P121" i="76"/>
  <c r="O121" i="76"/>
  <c r="N121" i="76"/>
  <c r="P120" i="76"/>
  <c r="O120" i="76"/>
  <c r="N120" i="76"/>
  <c r="P119" i="76"/>
  <c r="O119" i="76"/>
  <c r="N119" i="76"/>
  <c r="P118" i="76"/>
  <c r="O118" i="76"/>
  <c r="N118" i="76"/>
  <c r="P117" i="76"/>
  <c r="O117" i="76"/>
  <c r="N117" i="76"/>
  <c r="P116" i="76"/>
  <c r="O116" i="76"/>
  <c r="N116" i="76"/>
  <c r="P115" i="76"/>
  <c r="O115" i="76"/>
  <c r="N115" i="76"/>
  <c r="P114" i="76"/>
  <c r="O114" i="76"/>
  <c r="N114" i="76"/>
  <c r="P113" i="76"/>
  <c r="O113" i="76"/>
  <c r="N113" i="76"/>
  <c r="P112" i="76"/>
  <c r="O112" i="76"/>
  <c r="N112" i="76"/>
  <c r="P111" i="76"/>
  <c r="O111" i="76"/>
  <c r="N111" i="76"/>
  <c r="P110" i="76"/>
  <c r="O110" i="76"/>
  <c r="N110" i="76"/>
  <c r="P109" i="76"/>
  <c r="O109" i="76"/>
  <c r="N109" i="76"/>
  <c r="P108" i="76"/>
  <c r="O108" i="76"/>
  <c r="N108" i="76"/>
  <c r="P107" i="76"/>
  <c r="O107" i="76"/>
  <c r="N107" i="76"/>
  <c r="P106" i="76"/>
  <c r="O106" i="76"/>
  <c r="N106" i="76"/>
  <c r="P105" i="76"/>
  <c r="O105" i="76"/>
  <c r="N105" i="76"/>
  <c r="P104" i="76"/>
  <c r="O104" i="76"/>
  <c r="N104" i="76"/>
  <c r="P103" i="76"/>
  <c r="O103" i="76"/>
  <c r="N103" i="76"/>
  <c r="P102" i="76"/>
  <c r="O102" i="76"/>
  <c r="N102" i="76"/>
  <c r="P101" i="76"/>
  <c r="O101" i="76"/>
  <c r="N101" i="76"/>
  <c r="P100" i="76"/>
  <c r="O100" i="76"/>
  <c r="N100" i="76"/>
  <c r="P99" i="76"/>
  <c r="O99" i="76"/>
  <c r="N99" i="76"/>
  <c r="P98" i="76"/>
  <c r="O98" i="76"/>
  <c r="N98" i="76"/>
  <c r="P97" i="76"/>
  <c r="O97" i="76"/>
  <c r="N97" i="76"/>
  <c r="P96" i="76"/>
  <c r="O96" i="76"/>
  <c r="N96" i="76"/>
  <c r="P95" i="76"/>
  <c r="O95" i="76"/>
  <c r="N95" i="76"/>
  <c r="P94" i="76"/>
  <c r="O94" i="76"/>
  <c r="N94" i="76"/>
  <c r="P93" i="76"/>
  <c r="O93" i="76"/>
  <c r="N93" i="76"/>
  <c r="P92" i="76"/>
  <c r="O92" i="76"/>
  <c r="N92" i="76"/>
  <c r="P91" i="76"/>
  <c r="O91" i="76"/>
  <c r="N91" i="76"/>
  <c r="P90" i="76"/>
  <c r="O90" i="76"/>
  <c r="N90" i="76"/>
  <c r="P89" i="76"/>
  <c r="O89" i="76"/>
  <c r="N89" i="76"/>
  <c r="P88" i="76"/>
  <c r="O88" i="76"/>
  <c r="N88" i="76"/>
  <c r="P87" i="76"/>
  <c r="O87" i="76"/>
  <c r="N87" i="76"/>
  <c r="P86" i="76"/>
  <c r="O86" i="76"/>
  <c r="N86" i="76"/>
  <c r="P85" i="76"/>
  <c r="O85" i="76"/>
  <c r="N85" i="76"/>
  <c r="P84" i="76"/>
  <c r="O84" i="76"/>
  <c r="N84" i="76"/>
  <c r="P83" i="76"/>
  <c r="O83" i="76"/>
  <c r="N83" i="76"/>
  <c r="P82" i="76"/>
  <c r="O82" i="76"/>
  <c r="N82" i="76"/>
  <c r="P81" i="76"/>
  <c r="O81" i="76"/>
  <c r="N81" i="76"/>
  <c r="P80" i="76"/>
  <c r="O80" i="76"/>
  <c r="N80" i="76"/>
  <c r="P79" i="76"/>
  <c r="O79" i="76"/>
  <c r="N79" i="76"/>
  <c r="P78" i="76"/>
  <c r="O78" i="76"/>
  <c r="N78" i="76"/>
  <c r="P77" i="76"/>
  <c r="O77" i="76"/>
  <c r="N77" i="76"/>
  <c r="P76" i="76"/>
  <c r="O76" i="76"/>
  <c r="N76" i="76"/>
  <c r="P75" i="76"/>
  <c r="O75" i="76"/>
  <c r="N75" i="76"/>
  <c r="P74" i="76"/>
  <c r="O74" i="76"/>
  <c r="N74" i="76"/>
  <c r="P73" i="76"/>
  <c r="O73" i="76"/>
  <c r="N73" i="76"/>
  <c r="P72" i="76"/>
  <c r="O72" i="76"/>
  <c r="N72" i="76"/>
  <c r="P71" i="76"/>
  <c r="O71" i="76"/>
  <c r="N71" i="76"/>
  <c r="P70" i="76"/>
  <c r="O70" i="76"/>
  <c r="N70" i="76"/>
  <c r="P69" i="76"/>
  <c r="O69" i="76"/>
  <c r="N69" i="76"/>
  <c r="P68" i="76"/>
  <c r="O68" i="76"/>
  <c r="N68" i="76"/>
  <c r="P67" i="76"/>
  <c r="O67" i="76"/>
  <c r="N67" i="76"/>
  <c r="P66" i="76"/>
  <c r="O66" i="76"/>
  <c r="N66" i="76"/>
  <c r="P65" i="76"/>
  <c r="O65" i="76"/>
  <c r="N65" i="76"/>
  <c r="P64" i="76"/>
  <c r="O64" i="76"/>
  <c r="N64" i="76"/>
  <c r="P63" i="76"/>
  <c r="O63" i="76"/>
  <c r="N63" i="76"/>
  <c r="P62" i="76"/>
  <c r="O62" i="76"/>
  <c r="N62" i="76"/>
  <c r="P61" i="76"/>
  <c r="O61" i="76"/>
  <c r="N61" i="76"/>
  <c r="P60" i="76"/>
  <c r="O60" i="76"/>
  <c r="N60" i="76"/>
  <c r="P59" i="76"/>
  <c r="O59" i="76"/>
  <c r="N59" i="76"/>
  <c r="P58" i="76"/>
  <c r="O58" i="76"/>
  <c r="N58" i="76"/>
  <c r="P57" i="76"/>
  <c r="O57" i="76"/>
  <c r="N57" i="76"/>
  <c r="P56" i="76"/>
  <c r="O56" i="76"/>
  <c r="N56" i="76"/>
  <c r="P55" i="76"/>
  <c r="O55" i="76"/>
  <c r="N55" i="76"/>
  <c r="P54" i="76"/>
  <c r="O54" i="76"/>
  <c r="N54" i="76"/>
  <c r="P53" i="76"/>
  <c r="O53" i="76"/>
  <c r="N53" i="76"/>
  <c r="P52" i="76"/>
  <c r="O52" i="76"/>
  <c r="N52" i="76"/>
  <c r="P51" i="76"/>
  <c r="O51" i="76"/>
  <c r="N51" i="76"/>
  <c r="P50" i="76"/>
  <c r="O50" i="76"/>
  <c r="N50" i="76"/>
  <c r="P49" i="76"/>
  <c r="O49" i="76"/>
  <c r="N49" i="76"/>
  <c r="P48" i="76"/>
  <c r="O48" i="76"/>
  <c r="N48" i="76"/>
  <c r="P47" i="76"/>
  <c r="O47" i="76"/>
  <c r="N47" i="76"/>
  <c r="P46" i="76"/>
  <c r="O46" i="76"/>
  <c r="N46" i="76"/>
  <c r="P45" i="76"/>
  <c r="O45" i="76"/>
  <c r="N45" i="76"/>
  <c r="P44" i="76"/>
  <c r="O44" i="76"/>
  <c r="N44" i="76"/>
  <c r="P43" i="76"/>
  <c r="O43" i="76"/>
  <c r="N43" i="76"/>
  <c r="P42" i="76"/>
  <c r="O42" i="76"/>
  <c r="N42" i="76"/>
  <c r="P41" i="76"/>
  <c r="O41" i="76"/>
  <c r="N41" i="76"/>
  <c r="P40" i="76"/>
  <c r="O40" i="76"/>
  <c r="N40" i="76"/>
  <c r="P39" i="76"/>
  <c r="O39" i="76"/>
  <c r="N39" i="76"/>
  <c r="P38" i="76"/>
  <c r="O38" i="76"/>
  <c r="N38" i="76"/>
  <c r="P37" i="76"/>
  <c r="O37" i="76"/>
  <c r="N37" i="76"/>
  <c r="P36" i="76"/>
  <c r="O36" i="76"/>
  <c r="N36" i="76"/>
  <c r="P35" i="76"/>
  <c r="O35" i="76"/>
  <c r="N35" i="76"/>
  <c r="P34" i="76"/>
  <c r="O34" i="76"/>
  <c r="N34" i="76"/>
  <c r="P33" i="76"/>
  <c r="O33" i="76"/>
  <c r="N33" i="76"/>
  <c r="P32" i="76"/>
  <c r="O32" i="76"/>
  <c r="N32" i="76"/>
  <c r="P31" i="76"/>
  <c r="O31" i="76"/>
  <c r="N31" i="76"/>
  <c r="P30" i="76"/>
  <c r="O30" i="76"/>
  <c r="N30" i="76"/>
  <c r="P29" i="76"/>
  <c r="O29" i="76"/>
  <c r="N29" i="76"/>
  <c r="P28" i="76"/>
  <c r="O28" i="76"/>
  <c r="N28" i="76"/>
  <c r="P27" i="76"/>
  <c r="O27" i="76"/>
  <c r="N27" i="76"/>
  <c r="P26" i="76"/>
  <c r="O26" i="76"/>
  <c r="N26" i="76"/>
  <c r="P25" i="76"/>
  <c r="O25" i="76"/>
  <c r="N25" i="76"/>
  <c r="P24" i="76"/>
  <c r="O24" i="76"/>
  <c r="N24" i="76"/>
  <c r="P23" i="76"/>
  <c r="O23" i="76"/>
  <c r="N23" i="76"/>
  <c r="P22" i="76"/>
  <c r="O22" i="76"/>
  <c r="N22" i="76"/>
  <c r="P21" i="76"/>
  <c r="O21" i="76"/>
  <c r="N21" i="76"/>
  <c r="P20" i="76"/>
  <c r="O20" i="76"/>
  <c r="N20" i="76"/>
  <c r="P508" i="75"/>
  <c r="O508" i="75"/>
  <c r="N508" i="75"/>
  <c r="P21" i="75"/>
  <c r="O21" i="75"/>
  <c r="N21" i="75"/>
  <c r="P20" i="75"/>
  <c r="O20" i="75"/>
  <c r="N20" i="75"/>
  <c r="P19" i="75"/>
  <c r="O19" i="75"/>
  <c r="N19" i="75"/>
  <c r="P18" i="75"/>
  <c r="O18" i="75"/>
  <c r="N18" i="75"/>
  <c r="P508" i="74"/>
  <c r="O508" i="74"/>
  <c r="N508" i="74"/>
  <c r="P507" i="74"/>
  <c r="O507" i="74"/>
  <c r="N507" i="74"/>
  <c r="P506" i="74"/>
  <c r="O506" i="74"/>
  <c r="N506" i="74"/>
  <c r="P505" i="74"/>
  <c r="O505" i="74"/>
  <c r="N505" i="74"/>
  <c r="P504" i="74"/>
  <c r="O504" i="74"/>
  <c r="N504" i="74"/>
  <c r="P503" i="74"/>
  <c r="O503" i="74"/>
  <c r="N503" i="74"/>
  <c r="P502" i="74"/>
  <c r="O502" i="74"/>
  <c r="N502" i="74"/>
  <c r="P501" i="74"/>
  <c r="O501" i="74"/>
  <c r="N501" i="74"/>
  <c r="P500" i="74"/>
  <c r="O500" i="74"/>
  <c r="N500" i="74"/>
  <c r="P499" i="74"/>
  <c r="O499" i="74"/>
  <c r="N499" i="74"/>
  <c r="P498" i="74"/>
  <c r="O498" i="74"/>
  <c r="N498" i="74"/>
  <c r="P497" i="74"/>
  <c r="O497" i="74"/>
  <c r="N497" i="74"/>
  <c r="P496" i="74"/>
  <c r="O496" i="74"/>
  <c r="N496" i="74"/>
  <c r="P495" i="74"/>
  <c r="O495" i="74"/>
  <c r="N495" i="74"/>
  <c r="P494" i="74"/>
  <c r="O494" i="74"/>
  <c r="N494" i="74"/>
  <c r="P493" i="74"/>
  <c r="O493" i="74"/>
  <c r="N493" i="74"/>
  <c r="P492" i="74"/>
  <c r="O492" i="74"/>
  <c r="N492" i="74"/>
  <c r="P491" i="74"/>
  <c r="O491" i="74"/>
  <c r="N491" i="74"/>
  <c r="P490" i="74"/>
  <c r="O490" i="74"/>
  <c r="N490" i="74"/>
  <c r="P489" i="74"/>
  <c r="O489" i="74"/>
  <c r="N489" i="74"/>
  <c r="P488" i="74"/>
  <c r="O488" i="74"/>
  <c r="N488" i="74"/>
  <c r="P487" i="74"/>
  <c r="O487" i="74"/>
  <c r="N487" i="74"/>
  <c r="P486" i="74"/>
  <c r="O486" i="74"/>
  <c r="N486" i="74"/>
  <c r="P485" i="74"/>
  <c r="O485" i="74"/>
  <c r="N485" i="74"/>
  <c r="P484" i="74"/>
  <c r="O484" i="74"/>
  <c r="N484" i="74"/>
  <c r="P483" i="74"/>
  <c r="O483" i="74"/>
  <c r="N483" i="74"/>
  <c r="P482" i="74"/>
  <c r="O482" i="74"/>
  <c r="N482" i="74"/>
  <c r="P481" i="74"/>
  <c r="O481" i="74"/>
  <c r="N481" i="74"/>
  <c r="P480" i="74"/>
  <c r="O480" i="74"/>
  <c r="N480" i="74"/>
  <c r="P479" i="74"/>
  <c r="O479" i="74"/>
  <c r="N479" i="74"/>
  <c r="P478" i="74"/>
  <c r="O478" i="74"/>
  <c r="N478" i="74"/>
  <c r="P477" i="74"/>
  <c r="O477" i="74"/>
  <c r="N477" i="74"/>
  <c r="P476" i="74"/>
  <c r="O476" i="74"/>
  <c r="N476" i="74"/>
  <c r="P475" i="74"/>
  <c r="O475" i="74"/>
  <c r="N475" i="74"/>
  <c r="P474" i="74"/>
  <c r="O474" i="74"/>
  <c r="N474" i="74"/>
  <c r="P473" i="74"/>
  <c r="O473" i="74"/>
  <c r="N473" i="74"/>
  <c r="P472" i="74"/>
  <c r="O472" i="74"/>
  <c r="N472" i="74"/>
  <c r="P471" i="74"/>
  <c r="O471" i="74"/>
  <c r="N471" i="74"/>
  <c r="P470" i="74"/>
  <c r="O470" i="74"/>
  <c r="N470" i="74"/>
  <c r="P469" i="74"/>
  <c r="O469" i="74"/>
  <c r="N469" i="74"/>
  <c r="P468" i="74"/>
  <c r="O468" i="74"/>
  <c r="N468" i="74"/>
  <c r="P467" i="74"/>
  <c r="O467" i="74"/>
  <c r="N467" i="74"/>
  <c r="P466" i="74"/>
  <c r="O466" i="74"/>
  <c r="N466" i="74"/>
  <c r="P465" i="74"/>
  <c r="O465" i="74"/>
  <c r="N465" i="74"/>
  <c r="P464" i="74"/>
  <c r="O464" i="74"/>
  <c r="N464" i="74"/>
  <c r="P463" i="74"/>
  <c r="O463" i="74"/>
  <c r="N463" i="74"/>
  <c r="P462" i="74"/>
  <c r="O462" i="74"/>
  <c r="N462" i="74"/>
  <c r="P461" i="74"/>
  <c r="O461" i="74"/>
  <c r="N461" i="74"/>
  <c r="P460" i="74"/>
  <c r="O460" i="74"/>
  <c r="N460" i="74"/>
  <c r="P459" i="74"/>
  <c r="O459" i="74"/>
  <c r="N459" i="74"/>
  <c r="P458" i="74"/>
  <c r="O458" i="74"/>
  <c r="N458" i="74"/>
  <c r="P457" i="74"/>
  <c r="O457" i="74"/>
  <c r="N457" i="74"/>
  <c r="P456" i="74"/>
  <c r="O456" i="74"/>
  <c r="N456" i="74"/>
  <c r="P455" i="74"/>
  <c r="O455" i="74"/>
  <c r="N455" i="74"/>
  <c r="P454" i="74"/>
  <c r="O454" i="74"/>
  <c r="N454" i="74"/>
  <c r="P453" i="74"/>
  <c r="O453" i="74"/>
  <c r="N453" i="74"/>
  <c r="P452" i="74"/>
  <c r="O452" i="74"/>
  <c r="N452" i="74"/>
  <c r="P451" i="74"/>
  <c r="O451" i="74"/>
  <c r="N451" i="74"/>
  <c r="P450" i="74"/>
  <c r="O450" i="74"/>
  <c r="N450" i="74"/>
  <c r="P449" i="74"/>
  <c r="O449" i="74"/>
  <c r="N449" i="74"/>
  <c r="P448" i="74"/>
  <c r="O448" i="74"/>
  <c r="N448" i="74"/>
  <c r="P447" i="74"/>
  <c r="O447" i="74"/>
  <c r="N447" i="74"/>
  <c r="P446" i="74"/>
  <c r="O446" i="74"/>
  <c r="N446" i="74"/>
  <c r="P445" i="74"/>
  <c r="O445" i="74"/>
  <c r="N445" i="74"/>
  <c r="P444" i="74"/>
  <c r="O444" i="74"/>
  <c r="N444" i="74"/>
  <c r="P443" i="74"/>
  <c r="O443" i="74"/>
  <c r="N443" i="74"/>
  <c r="P442" i="74"/>
  <c r="O442" i="74"/>
  <c r="N442" i="74"/>
  <c r="P441" i="74"/>
  <c r="O441" i="74"/>
  <c r="N441" i="74"/>
  <c r="P440" i="74"/>
  <c r="O440" i="74"/>
  <c r="N440" i="74"/>
  <c r="P439" i="74"/>
  <c r="O439" i="74"/>
  <c r="N439" i="74"/>
  <c r="P438" i="74"/>
  <c r="O438" i="74"/>
  <c r="N438" i="74"/>
  <c r="P437" i="74"/>
  <c r="O437" i="74"/>
  <c r="N437" i="74"/>
  <c r="P436" i="74"/>
  <c r="O436" i="74"/>
  <c r="N436" i="74"/>
  <c r="P435" i="74"/>
  <c r="O435" i="74"/>
  <c r="N435" i="74"/>
  <c r="P434" i="74"/>
  <c r="O434" i="74"/>
  <c r="N434" i="74"/>
  <c r="P433" i="74"/>
  <c r="O433" i="74"/>
  <c r="N433" i="74"/>
  <c r="P432" i="74"/>
  <c r="O432" i="74"/>
  <c r="N432" i="74"/>
  <c r="P431" i="74"/>
  <c r="O431" i="74"/>
  <c r="N431" i="74"/>
  <c r="P430" i="74"/>
  <c r="O430" i="74"/>
  <c r="N430" i="74"/>
  <c r="P429" i="74"/>
  <c r="O429" i="74"/>
  <c r="N429" i="74"/>
  <c r="P428" i="74"/>
  <c r="O428" i="74"/>
  <c r="N428" i="74"/>
  <c r="P427" i="74"/>
  <c r="O427" i="74"/>
  <c r="N427" i="74"/>
  <c r="P426" i="74"/>
  <c r="O426" i="74"/>
  <c r="N426" i="74"/>
  <c r="P425" i="74"/>
  <c r="O425" i="74"/>
  <c r="N425" i="74"/>
  <c r="P424" i="74"/>
  <c r="O424" i="74"/>
  <c r="N424" i="74"/>
  <c r="P423" i="74"/>
  <c r="O423" i="74"/>
  <c r="N423" i="74"/>
  <c r="P422" i="74"/>
  <c r="O422" i="74"/>
  <c r="N422" i="74"/>
  <c r="P421" i="74"/>
  <c r="O421" i="74"/>
  <c r="N421" i="74"/>
  <c r="P420" i="74"/>
  <c r="O420" i="74"/>
  <c r="N420" i="74"/>
  <c r="P419" i="74"/>
  <c r="O419" i="74"/>
  <c r="N419" i="74"/>
  <c r="P418" i="74"/>
  <c r="O418" i="74"/>
  <c r="N418" i="74"/>
  <c r="P417" i="74"/>
  <c r="O417" i="74"/>
  <c r="N417" i="74"/>
  <c r="P416" i="74"/>
  <c r="O416" i="74"/>
  <c r="N416" i="74"/>
  <c r="P415" i="74"/>
  <c r="O415" i="74"/>
  <c r="N415" i="74"/>
  <c r="P414" i="74"/>
  <c r="O414" i="74"/>
  <c r="N414" i="74"/>
  <c r="P413" i="74"/>
  <c r="O413" i="74"/>
  <c r="N413" i="74"/>
  <c r="P412" i="74"/>
  <c r="O412" i="74"/>
  <c r="N412" i="74"/>
  <c r="P411" i="74"/>
  <c r="O411" i="74"/>
  <c r="N411" i="74"/>
  <c r="P410" i="74"/>
  <c r="O410" i="74"/>
  <c r="N410" i="74"/>
  <c r="P409" i="74"/>
  <c r="O409" i="74"/>
  <c r="N409" i="74"/>
  <c r="P408" i="74"/>
  <c r="O408" i="74"/>
  <c r="N408" i="74"/>
  <c r="P407" i="74"/>
  <c r="O407" i="74"/>
  <c r="N407" i="74"/>
  <c r="P406" i="74"/>
  <c r="O406" i="74"/>
  <c r="N406" i="74"/>
  <c r="P405" i="74"/>
  <c r="O405" i="74"/>
  <c r="N405" i="74"/>
  <c r="P404" i="74"/>
  <c r="O404" i="74"/>
  <c r="N404" i="74"/>
  <c r="P403" i="74"/>
  <c r="O403" i="74"/>
  <c r="N403" i="74"/>
  <c r="P402" i="74"/>
  <c r="O402" i="74"/>
  <c r="N402" i="74"/>
  <c r="P401" i="74"/>
  <c r="O401" i="74"/>
  <c r="N401" i="74"/>
  <c r="P400" i="74"/>
  <c r="O400" i="74"/>
  <c r="N400" i="74"/>
  <c r="P399" i="74"/>
  <c r="O399" i="74"/>
  <c r="N399" i="74"/>
  <c r="P398" i="74"/>
  <c r="O398" i="74"/>
  <c r="N398" i="74"/>
  <c r="P397" i="74"/>
  <c r="O397" i="74"/>
  <c r="N397" i="74"/>
  <c r="P396" i="74"/>
  <c r="O396" i="74"/>
  <c r="N396" i="74"/>
  <c r="P395" i="74"/>
  <c r="O395" i="74"/>
  <c r="N395" i="74"/>
  <c r="P394" i="74"/>
  <c r="O394" i="74"/>
  <c r="N394" i="74"/>
  <c r="P393" i="74"/>
  <c r="O393" i="74"/>
  <c r="N393" i="74"/>
  <c r="P392" i="74"/>
  <c r="O392" i="74"/>
  <c r="N392" i="74"/>
  <c r="P391" i="74"/>
  <c r="O391" i="74"/>
  <c r="N391" i="74"/>
  <c r="P390" i="74"/>
  <c r="O390" i="74"/>
  <c r="N390" i="74"/>
  <c r="P389" i="74"/>
  <c r="O389" i="74"/>
  <c r="N389" i="74"/>
  <c r="P388" i="74"/>
  <c r="O388" i="74"/>
  <c r="N388" i="74"/>
  <c r="P387" i="74"/>
  <c r="O387" i="74"/>
  <c r="N387" i="74"/>
  <c r="P386" i="74"/>
  <c r="O386" i="74"/>
  <c r="N386" i="74"/>
  <c r="P385" i="74"/>
  <c r="O385" i="74"/>
  <c r="N385" i="74"/>
  <c r="P384" i="74"/>
  <c r="O384" i="74"/>
  <c r="N384" i="74"/>
  <c r="P383" i="74"/>
  <c r="O383" i="74"/>
  <c r="N383" i="74"/>
  <c r="P382" i="74"/>
  <c r="O382" i="74"/>
  <c r="N382" i="74"/>
  <c r="P381" i="74"/>
  <c r="O381" i="74"/>
  <c r="N381" i="74"/>
  <c r="P380" i="74"/>
  <c r="O380" i="74"/>
  <c r="N380" i="74"/>
  <c r="P379" i="74"/>
  <c r="O379" i="74"/>
  <c r="N379" i="74"/>
  <c r="P378" i="74"/>
  <c r="O378" i="74"/>
  <c r="N378" i="74"/>
  <c r="P377" i="74"/>
  <c r="O377" i="74"/>
  <c r="N377" i="74"/>
  <c r="P376" i="74"/>
  <c r="O376" i="74"/>
  <c r="N376" i="74"/>
  <c r="P375" i="74"/>
  <c r="O375" i="74"/>
  <c r="N375" i="74"/>
  <c r="P374" i="74"/>
  <c r="O374" i="74"/>
  <c r="N374" i="74"/>
  <c r="P373" i="74"/>
  <c r="O373" i="74"/>
  <c r="N373" i="74"/>
  <c r="P372" i="74"/>
  <c r="O372" i="74"/>
  <c r="N372" i="74"/>
  <c r="P371" i="74"/>
  <c r="O371" i="74"/>
  <c r="N371" i="74"/>
  <c r="P370" i="74"/>
  <c r="O370" i="74"/>
  <c r="N370" i="74"/>
  <c r="P369" i="74"/>
  <c r="O369" i="74"/>
  <c r="N369" i="74"/>
  <c r="P368" i="74"/>
  <c r="O368" i="74"/>
  <c r="N368" i="74"/>
  <c r="P367" i="74"/>
  <c r="O367" i="74"/>
  <c r="N367" i="74"/>
  <c r="P366" i="74"/>
  <c r="O366" i="74"/>
  <c r="N366" i="74"/>
  <c r="P365" i="74"/>
  <c r="O365" i="74"/>
  <c r="N365" i="74"/>
  <c r="P364" i="74"/>
  <c r="O364" i="74"/>
  <c r="N364" i="74"/>
  <c r="P363" i="74"/>
  <c r="O363" i="74"/>
  <c r="N363" i="74"/>
  <c r="P362" i="74"/>
  <c r="O362" i="74"/>
  <c r="N362" i="74"/>
  <c r="P361" i="74"/>
  <c r="O361" i="74"/>
  <c r="N361" i="74"/>
  <c r="P360" i="74"/>
  <c r="O360" i="74"/>
  <c r="N360" i="74"/>
  <c r="P359" i="74"/>
  <c r="O359" i="74"/>
  <c r="N359" i="74"/>
  <c r="P358" i="74"/>
  <c r="O358" i="74"/>
  <c r="N358" i="74"/>
  <c r="P357" i="74"/>
  <c r="O357" i="74"/>
  <c r="N357" i="74"/>
  <c r="P356" i="74"/>
  <c r="O356" i="74"/>
  <c r="N356" i="74"/>
  <c r="P355" i="74"/>
  <c r="O355" i="74"/>
  <c r="N355" i="74"/>
  <c r="P354" i="74"/>
  <c r="O354" i="74"/>
  <c r="N354" i="74"/>
  <c r="P353" i="74"/>
  <c r="O353" i="74"/>
  <c r="N353" i="74"/>
  <c r="P352" i="74"/>
  <c r="O352" i="74"/>
  <c r="N352" i="74"/>
  <c r="P351" i="74"/>
  <c r="O351" i="74"/>
  <c r="N351" i="74"/>
  <c r="P350" i="74"/>
  <c r="O350" i="74"/>
  <c r="N350" i="74"/>
  <c r="P349" i="74"/>
  <c r="O349" i="74"/>
  <c r="N349" i="74"/>
  <c r="P348" i="74"/>
  <c r="O348" i="74"/>
  <c r="N348" i="74"/>
  <c r="P347" i="74"/>
  <c r="O347" i="74"/>
  <c r="N347" i="74"/>
  <c r="P346" i="74"/>
  <c r="O346" i="74"/>
  <c r="N346" i="74"/>
  <c r="P345" i="74"/>
  <c r="O345" i="74"/>
  <c r="N345" i="74"/>
  <c r="P344" i="74"/>
  <c r="O344" i="74"/>
  <c r="N344" i="74"/>
  <c r="P343" i="74"/>
  <c r="O343" i="74"/>
  <c r="N343" i="74"/>
  <c r="P342" i="74"/>
  <c r="O342" i="74"/>
  <c r="N342" i="74"/>
  <c r="P341" i="74"/>
  <c r="O341" i="74"/>
  <c r="N341" i="74"/>
  <c r="P340" i="74"/>
  <c r="O340" i="74"/>
  <c r="N340" i="74"/>
  <c r="P339" i="74"/>
  <c r="O339" i="74"/>
  <c r="N339" i="74"/>
  <c r="P338" i="74"/>
  <c r="O338" i="74"/>
  <c r="N338" i="74"/>
  <c r="P337" i="74"/>
  <c r="O337" i="74"/>
  <c r="N337" i="74"/>
  <c r="P336" i="74"/>
  <c r="O336" i="74"/>
  <c r="N336" i="74"/>
  <c r="P335" i="74"/>
  <c r="O335" i="74"/>
  <c r="N335" i="74"/>
  <c r="P334" i="74"/>
  <c r="O334" i="74"/>
  <c r="N334" i="74"/>
  <c r="P333" i="74"/>
  <c r="O333" i="74"/>
  <c r="N333" i="74"/>
  <c r="P332" i="74"/>
  <c r="O332" i="74"/>
  <c r="N332" i="74"/>
  <c r="P331" i="74"/>
  <c r="O331" i="74"/>
  <c r="N331" i="74"/>
  <c r="P330" i="74"/>
  <c r="O330" i="74"/>
  <c r="N330" i="74"/>
  <c r="P329" i="74"/>
  <c r="O329" i="74"/>
  <c r="N329" i="74"/>
  <c r="P328" i="74"/>
  <c r="O328" i="74"/>
  <c r="N328" i="74"/>
  <c r="P327" i="74"/>
  <c r="O327" i="74"/>
  <c r="N327" i="74"/>
  <c r="P326" i="74"/>
  <c r="O326" i="74"/>
  <c r="N326" i="74"/>
  <c r="P325" i="74"/>
  <c r="O325" i="74"/>
  <c r="N325" i="74"/>
  <c r="P324" i="74"/>
  <c r="O324" i="74"/>
  <c r="N324" i="74"/>
  <c r="P323" i="74"/>
  <c r="O323" i="74"/>
  <c r="N323" i="74"/>
  <c r="P322" i="74"/>
  <c r="O322" i="74"/>
  <c r="N322" i="74"/>
  <c r="P321" i="74"/>
  <c r="O321" i="74"/>
  <c r="N321" i="74"/>
  <c r="P320" i="74"/>
  <c r="O320" i="74"/>
  <c r="N320" i="74"/>
  <c r="P319" i="74"/>
  <c r="O319" i="74"/>
  <c r="N319" i="74"/>
  <c r="P318" i="74"/>
  <c r="O318" i="74"/>
  <c r="N318" i="74"/>
  <c r="P317" i="74"/>
  <c r="O317" i="74"/>
  <c r="N317" i="74"/>
  <c r="P316" i="74"/>
  <c r="O316" i="74"/>
  <c r="N316" i="74"/>
  <c r="P315" i="74"/>
  <c r="O315" i="74"/>
  <c r="N315" i="74"/>
  <c r="P314" i="74"/>
  <c r="O314" i="74"/>
  <c r="N314" i="74"/>
  <c r="P313" i="74"/>
  <c r="O313" i="74"/>
  <c r="N313" i="74"/>
  <c r="P312" i="74"/>
  <c r="O312" i="74"/>
  <c r="N312" i="74"/>
  <c r="P311" i="74"/>
  <c r="O311" i="74"/>
  <c r="N311" i="74"/>
  <c r="P310" i="74"/>
  <c r="O310" i="74"/>
  <c r="N310" i="74"/>
  <c r="P309" i="74"/>
  <c r="O309" i="74"/>
  <c r="N309" i="74"/>
  <c r="P308" i="74"/>
  <c r="O308" i="74"/>
  <c r="N308" i="74"/>
  <c r="P307" i="74"/>
  <c r="O307" i="74"/>
  <c r="N307" i="74"/>
  <c r="P306" i="74"/>
  <c r="O306" i="74"/>
  <c r="N306" i="74"/>
  <c r="P305" i="74"/>
  <c r="O305" i="74"/>
  <c r="N305" i="74"/>
  <c r="P304" i="74"/>
  <c r="O304" i="74"/>
  <c r="N304" i="74"/>
  <c r="P303" i="74"/>
  <c r="O303" i="74"/>
  <c r="N303" i="74"/>
  <c r="P302" i="74"/>
  <c r="O302" i="74"/>
  <c r="N302" i="74"/>
  <c r="P301" i="74"/>
  <c r="O301" i="74"/>
  <c r="N301" i="74"/>
  <c r="P300" i="74"/>
  <c r="O300" i="74"/>
  <c r="N300" i="74"/>
  <c r="P299" i="74"/>
  <c r="O299" i="74"/>
  <c r="N299" i="74"/>
  <c r="P298" i="74"/>
  <c r="O298" i="74"/>
  <c r="N298" i="74"/>
  <c r="P297" i="74"/>
  <c r="O297" i="74"/>
  <c r="N297" i="74"/>
  <c r="P296" i="74"/>
  <c r="O296" i="74"/>
  <c r="N296" i="74"/>
  <c r="P295" i="74"/>
  <c r="O295" i="74"/>
  <c r="N295" i="74"/>
  <c r="P294" i="74"/>
  <c r="O294" i="74"/>
  <c r="N294" i="74"/>
  <c r="P293" i="74"/>
  <c r="O293" i="74"/>
  <c r="N293" i="74"/>
  <c r="P292" i="74"/>
  <c r="O292" i="74"/>
  <c r="N292" i="74"/>
  <c r="P291" i="74"/>
  <c r="O291" i="74"/>
  <c r="N291" i="74"/>
  <c r="P290" i="74"/>
  <c r="O290" i="74"/>
  <c r="N290" i="74"/>
  <c r="P289" i="74"/>
  <c r="O289" i="74"/>
  <c r="N289" i="74"/>
  <c r="P288" i="74"/>
  <c r="O288" i="74"/>
  <c r="N288" i="74"/>
  <c r="P287" i="74"/>
  <c r="O287" i="74"/>
  <c r="N287" i="74"/>
  <c r="P286" i="74"/>
  <c r="O286" i="74"/>
  <c r="N286" i="74"/>
  <c r="P285" i="74"/>
  <c r="O285" i="74"/>
  <c r="N285" i="74"/>
  <c r="P284" i="74"/>
  <c r="O284" i="74"/>
  <c r="N284" i="74"/>
  <c r="P283" i="74"/>
  <c r="O283" i="74"/>
  <c r="N283" i="74"/>
  <c r="P282" i="74"/>
  <c r="O282" i="74"/>
  <c r="N282" i="74"/>
  <c r="P281" i="74"/>
  <c r="O281" i="74"/>
  <c r="N281" i="74"/>
  <c r="P280" i="74"/>
  <c r="O280" i="74"/>
  <c r="N280" i="74"/>
  <c r="P279" i="74"/>
  <c r="O279" i="74"/>
  <c r="N279" i="74"/>
  <c r="P278" i="74"/>
  <c r="O278" i="74"/>
  <c r="N278" i="74"/>
  <c r="P277" i="74"/>
  <c r="O277" i="74"/>
  <c r="N277" i="74"/>
  <c r="P276" i="74"/>
  <c r="O276" i="74"/>
  <c r="N276" i="74"/>
  <c r="P275" i="74"/>
  <c r="O275" i="74"/>
  <c r="N275" i="74"/>
  <c r="P274" i="74"/>
  <c r="O274" i="74"/>
  <c r="N274" i="74"/>
  <c r="P273" i="74"/>
  <c r="O273" i="74"/>
  <c r="N273" i="74"/>
  <c r="P272" i="74"/>
  <c r="O272" i="74"/>
  <c r="N272" i="74"/>
  <c r="P271" i="74"/>
  <c r="O271" i="74"/>
  <c r="N271" i="74"/>
  <c r="P270" i="74"/>
  <c r="O270" i="74"/>
  <c r="N270" i="74"/>
  <c r="P269" i="74"/>
  <c r="O269" i="74"/>
  <c r="N269" i="74"/>
  <c r="P268" i="74"/>
  <c r="O268" i="74"/>
  <c r="N268" i="74"/>
  <c r="P267" i="74"/>
  <c r="O267" i="74"/>
  <c r="N267" i="74"/>
  <c r="P266" i="74"/>
  <c r="O266" i="74"/>
  <c r="N266" i="74"/>
  <c r="P265" i="74"/>
  <c r="O265" i="74"/>
  <c r="N265" i="74"/>
  <c r="P264" i="74"/>
  <c r="O264" i="74"/>
  <c r="N264" i="74"/>
  <c r="P263" i="74"/>
  <c r="O263" i="74"/>
  <c r="N263" i="74"/>
  <c r="P262" i="74"/>
  <c r="O262" i="74"/>
  <c r="N262" i="74"/>
  <c r="P261" i="74"/>
  <c r="O261" i="74"/>
  <c r="N261" i="74"/>
  <c r="P260" i="74"/>
  <c r="O260" i="74"/>
  <c r="N260" i="74"/>
  <c r="P259" i="74"/>
  <c r="O259" i="74"/>
  <c r="N259" i="74"/>
  <c r="P258" i="74"/>
  <c r="O258" i="74"/>
  <c r="N258" i="74"/>
  <c r="P257" i="74"/>
  <c r="O257" i="74"/>
  <c r="N257" i="74"/>
  <c r="P256" i="74"/>
  <c r="O256" i="74"/>
  <c r="N256" i="74"/>
  <c r="P255" i="74"/>
  <c r="O255" i="74"/>
  <c r="N255" i="74"/>
  <c r="P254" i="74"/>
  <c r="O254" i="74"/>
  <c r="N254" i="74"/>
  <c r="P253" i="74"/>
  <c r="O253" i="74"/>
  <c r="N253" i="74"/>
  <c r="P252" i="74"/>
  <c r="O252" i="74"/>
  <c r="N252" i="74"/>
  <c r="P251" i="74"/>
  <c r="O251" i="74"/>
  <c r="N251" i="74"/>
  <c r="P250" i="74"/>
  <c r="O250" i="74"/>
  <c r="N250" i="74"/>
  <c r="P249" i="74"/>
  <c r="O249" i="74"/>
  <c r="N249" i="74"/>
  <c r="P248" i="74"/>
  <c r="O248" i="74"/>
  <c r="N248" i="74"/>
  <c r="P247" i="74"/>
  <c r="O247" i="74"/>
  <c r="N247" i="74"/>
  <c r="P246" i="74"/>
  <c r="O246" i="74"/>
  <c r="N246" i="74"/>
  <c r="P245" i="74"/>
  <c r="O245" i="74"/>
  <c r="N245" i="74"/>
  <c r="P244" i="74"/>
  <c r="O244" i="74"/>
  <c r="N244" i="74"/>
  <c r="P243" i="74"/>
  <c r="O243" i="74"/>
  <c r="N243" i="74"/>
  <c r="P242" i="74"/>
  <c r="O242" i="74"/>
  <c r="N242" i="74"/>
  <c r="P241" i="74"/>
  <c r="O241" i="74"/>
  <c r="N241" i="74"/>
  <c r="P240" i="74"/>
  <c r="O240" i="74"/>
  <c r="N240" i="74"/>
  <c r="P239" i="74"/>
  <c r="O239" i="74"/>
  <c r="N239" i="74"/>
  <c r="P238" i="74"/>
  <c r="O238" i="74"/>
  <c r="N238" i="74"/>
  <c r="P237" i="74"/>
  <c r="O237" i="74"/>
  <c r="N237" i="74"/>
  <c r="P236" i="74"/>
  <c r="O236" i="74"/>
  <c r="N236" i="74"/>
  <c r="P235" i="74"/>
  <c r="O235" i="74"/>
  <c r="N235" i="74"/>
  <c r="P234" i="74"/>
  <c r="O234" i="74"/>
  <c r="N234" i="74"/>
  <c r="P233" i="74"/>
  <c r="O233" i="74"/>
  <c r="N233" i="74"/>
  <c r="P232" i="74"/>
  <c r="O232" i="74"/>
  <c r="N232" i="74"/>
  <c r="P231" i="74"/>
  <c r="O231" i="74"/>
  <c r="N231" i="74"/>
  <c r="P230" i="74"/>
  <c r="O230" i="74"/>
  <c r="N230" i="74"/>
  <c r="P229" i="74"/>
  <c r="O229" i="74"/>
  <c r="N229" i="74"/>
  <c r="P228" i="74"/>
  <c r="O228" i="74"/>
  <c r="N228" i="74"/>
  <c r="P227" i="74"/>
  <c r="O227" i="74"/>
  <c r="N227" i="74"/>
  <c r="P226" i="74"/>
  <c r="O226" i="74"/>
  <c r="N226" i="74"/>
  <c r="P225" i="74"/>
  <c r="O225" i="74"/>
  <c r="N225" i="74"/>
  <c r="P224" i="74"/>
  <c r="O224" i="74"/>
  <c r="N224" i="74"/>
  <c r="P223" i="74"/>
  <c r="O223" i="74"/>
  <c r="N223" i="74"/>
  <c r="P222" i="74"/>
  <c r="O222" i="74"/>
  <c r="N222" i="74"/>
  <c r="P221" i="74"/>
  <c r="O221" i="74"/>
  <c r="N221" i="74"/>
  <c r="P220" i="74"/>
  <c r="O220" i="74"/>
  <c r="N220" i="74"/>
  <c r="P219" i="74"/>
  <c r="O219" i="74"/>
  <c r="N219" i="74"/>
  <c r="P218" i="74"/>
  <c r="O218" i="74"/>
  <c r="N218" i="74"/>
  <c r="P217" i="74"/>
  <c r="O217" i="74"/>
  <c r="N217" i="74"/>
  <c r="P216" i="74"/>
  <c r="O216" i="74"/>
  <c r="N216" i="74"/>
  <c r="P215" i="74"/>
  <c r="O215" i="74"/>
  <c r="N215" i="74"/>
  <c r="P214" i="74"/>
  <c r="O214" i="74"/>
  <c r="N214" i="74"/>
  <c r="P213" i="74"/>
  <c r="O213" i="74"/>
  <c r="N213" i="74"/>
  <c r="P212" i="74"/>
  <c r="O212" i="74"/>
  <c r="N212" i="74"/>
  <c r="P211" i="74"/>
  <c r="O211" i="74"/>
  <c r="N211" i="74"/>
  <c r="P210" i="74"/>
  <c r="O210" i="74"/>
  <c r="N210" i="74"/>
  <c r="P209" i="74"/>
  <c r="O209" i="74"/>
  <c r="N209" i="74"/>
  <c r="P208" i="74"/>
  <c r="O208" i="74"/>
  <c r="N208" i="74"/>
  <c r="P207" i="74"/>
  <c r="O207" i="74"/>
  <c r="N207" i="74"/>
  <c r="P206" i="74"/>
  <c r="O206" i="74"/>
  <c r="N206" i="74"/>
  <c r="P205" i="74"/>
  <c r="O205" i="74"/>
  <c r="N205" i="74"/>
  <c r="P204" i="74"/>
  <c r="O204" i="74"/>
  <c r="N204" i="74"/>
  <c r="P203" i="74"/>
  <c r="O203" i="74"/>
  <c r="N203" i="74"/>
  <c r="P202" i="74"/>
  <c r="O202" i="74"/>
  <c r="N202" i="74"/>
  <c r="P201" i="74"/>
  <c r="O201" i="74"/>
  <c r="N201" i="74"/>
  <c r="P200" i="74"/>
  <c r="O200" i="74"/>
  <c r="N200" i="74"/>
  <c r="P199" i="74"/>
  <c r="O199" i="74"/>
  <c r="N199" i="74"/>
  <c r="P198" i="74"/>
  <c r="O198" i="74"/>
  <c r="N198" i="74"/>
  <c r="P197" i="74"/>
  <c r="O197" i="74"/>
  <c r="N197" i="74"/>
  <c r="P196" i="74"/>
  <c r="O196" i="74"/>
  <c r="N196" i="74"/>
  <c r="P195" i="74"/>
  <c r="O195" i="74"/>
  <c r="N195" i="74"/>
  <c r="P194" i="74"/>
  <c r="O194" i="74"/>
  <c r="N194" i="74"/>
  <c r="P193" i="74"/>
  <c r="O193" i="74"/>
  <c r="N193" i="74"/>
  <c r="P192" i="74"/>
  <c r="O192" i="74"/>
  <c r="N192" i="74"/>
  <c r="P191" i="74"/>
  <c r="O191" i="74"/>
  <c r="N191" i="74"/>
  <c r="P190" i="74"/>
  <c r="O190" i="74"/>
  <c r="N190" i="74"/>
  <c r="P189" i="74"/>
  <c r="O189" i="74"/>
  <c r="N189" i="74"/>
  <c r="P188" i="74"/>
  <c r="O188" i="74"/>
  <c r="N188" i="74"/>
  <c r="P187" i="74"/>
  <c r="O187" i="74"/>
  <c r="N187" i="74"/>
  <c r="P186" i="74"/>
  <c r="O186" i="74"/>
  <c r="N186" i="74"/>
  <c r="P185" i="74"/>
  <c r="O185" i="74"/>
  <c r="N185" i="74"/>
  <c r="P184" i="74"/>
  <c r="O184" i="74"/>
  <c r="N184" i="74"/>
  <c r="P183" i="74"/>
  <c r="O183" i="74"/>
  <c r="N183" i="74"/>
  <c r="P182" i="74"/>
  <c r="O182" i="74"/>
  <c r="N182" i="74"/>
  <c r="P181" i="74"/>
  <c r="O181" i="74"/>
  <c r="N181" i="74"/>
  <c r="P180" i="74"/>
  <c r="O180" i="74"/>
  <c r="N180" i="74"/>
  <c r="P179" i="74"/>
  <c r="O179" i="74"/>
  <c r="N179" i="74"/>
  <c r="P178" i="74"/>
  <c r="O178" i="74"/>
  <c r="N178" i="74"/>
  <c r="P177" i="74"/>
  <c r="O177" i="74"/>
  <c r="N177" i="74"/>
  <c r="P176" i="74"/>
  <c r="O176" i="74"/>
  <c r="N176" i="74"/>
  <c r="P175" i="74"/>
  <c r="O175" i="74"/>
  <c r="N175" i="74"/>
  <c r="P174" i="74"/>
  <c r="O174" i="74"/>
  <c r="N174" i="74"/>
  <c r="P173" i="74"/>
  <c r="O173" i="74"/>
  <c r="N173" i="74"/>
  <c r="P172" i="74"/>
  <c r="O172" i="74"/>
  <c r="N172" i="74"/>
  <c r="P171" i="74"/>
  <c r="O171" i="74"/>
  <c r="N171" i="74"/>
  <c r="P170" i="74"/>
  <c r="O170" i="74"/>
  <c r="N170" i="74"/>
  <c r="P169" i="74"/>
  <c r="O169" i="74"/>
  <c r="N169" i="74"/>
  <c r="P168" i="74"/>
  <c r="O168" i="74"/>
  <c r="N168" i="74"/>
  <c r="P167" i="74"/>
  <c r="O167" i="74"/>
  <c r="N167" i="74"/>
  <c r="P166" i="74"/>
  <c r="O166" i="74"/>
  <c r="N166" i="74"/>
  <c r="P165" i="74"/>
  <c r="O165" i="74"/>
  <c r="N165" i="74"/>
  <c r="P164" i="74"/>
  <c r="O164" i="74"/>
  <c r="N164" i="74"/>
  <c r="P163" i="74"/>
  <c r="O163" i="74"/>
  <c r="N163" i="74"/>
  <c r="P162" i="74"/>
  <c r="O162" i="74"/>
  <c r="N162" i="74"/>
  <c r="P161" i="74"/>
  <c r="O161" i="74"/>
  <c r="N161" i="74"/>
  <c r="P160" i="74"/>
  <c r="O160" i="74"/>
  <c r="N160" i="74"/>
  <c r="P159" i="74"/>
  <c r="O159" i="74"/>
  <c r="N159" i="74"/>
  <c r="P158" i="74"/>
  <c r="O158" i="74"/>
  <c r="N158" i="74"/>
  <c r="P157" i="74"/>
  <c r="O157" i="74"/>
  <c r="N157" i="74"/>
  <c r="P156" i="74"/>
  <c r="O156" i="74"/>
  <c r="N156" i="74"/>
  <c r="P155" i="74"/>
  <c r="O155" i="74"/>
  <c r="N155" i="74"/>
  <c r="P154" i="74"/>
  <c r="O154" i="74"/>
  <c r="N154" i="74"/>
  <c r="P153" i="74"/>
  <c r="O153" i="74"/>
  <c r="N153" i="74"/>
  <c r="P152" i="74"/>
  <c r="O152" i="74"/>
  <c r="N152" i="74"/>
  <c r="P151" i="74"/>
  <c r="O151" i="74"/>
  <c r="N151" i="74"/>
  <c r="P150" i="74"/>
  <c r="O150" i="74"/>
  <c r="N150" i="74"/>
  <c r="P149" i="74"/>
  <c r="O149" i="74"/>
  <c r="N149" i="74"/>
  <c r="P148" i="74"/>
  <c r="O148" i="74"/>
  <c r="N148" i="74"/>
  <c r="P147" i="74"/>
  <c r="O147" i="74"/>
  <c r="N147" i="74"/>
  <c r="P146" i="74"/>
  <c r="O146" i="74"/>
  <c r="N146" i="74"/>
  <c r="P145" i="74"/>
  <c r="O145" i="74"/>
  <c r="N145" i="74"/>
  <c r="P144" i="74"/>
  <c r="O144" i="74"/>
  <c r="N144" i="74"/>
  <c r="P143" i="74"/>
  <c r="O143" i="74"/>
  <c r="N143" i="74"/>
  <c r="P142" i="74"/>
  <c r="O142" i="74"/>
  <c r="N142" i="74"/>
  <c r="P141" i="74"/>
  <c r="O141" i="74"/>
  <c r="N141" i="74"/>
  <c r="P140" i="74"/>
  <c r="O140" i="74"/>
  <c r="N140" i="74"/>
  <c r="P139" i="74"/>
  <c r="O139" i="74"/>
  <c r="N139" i="74"/>
  <c r="P138" i="74"/>
  <c r="O138" i="74"/>
  <c r="N138" i="74"/>
  <c r="P137" i="74"/>
  <c r="O137" i="74"/>
  <c r="N137" i="74"/>
  <c r="P136" i="74"/>
  <c r="O136" i="74"/>
  <c r="N136" i="74"/>
  <c r="P135" i="74"/>
  <c r="O135" i="74"/>
  <c r="N135" i="74"/>
  <c r="P134" i="74"/>
  <c r="O134" i="74"/>
  <c r="N134" i="74"/>
  <c r="P133" i="74"/>
  <c r="O133" i="74"/>
  <c r="N133" i="74"/>
  <c r="P132" i="74"/>
  <c r="O132" i="74"/>
  <c r="N132" i="74"/>
  <c r="P131" i="74"/>
  <c r="O131" i="74"/>
  <c r="N131" i="74"/>
  <c r="P130" i="74"/>
  <c r="O130" i="74"/>
  <c r="N130" i="74"/>
  <c r="P129" i="74"/>
  <c r="O129" i="74"/>
  <c r="N129" i="74"/>
  <c r="P128" i="74"/>
  <c r="O128" i="74"/>
  <c r="N128" i="74"/>
  <c r="P127" i="74"/>
  <c r="O127" i="74"/>
  <c r="N127" i="74"/>
  <c r="P126" i="74"/>
  <c r="O126" i="74"/>
  <c r="N126" i="74"/>
  <c r="P125" i="74"/>
  <c r="O125" i="74"/>
  <c r="N125" i="74"/>
  <c r="P124" i="74"/>
  <c r="O124" i="74"/>
  <c r="N124" i="74"/>
  <c r="P123" i="74"/>
  <c r="O123" i="74"/>
  <c r="N123" i="74"/>
  <c r="P122" i="74"/>
  <c r="O122" i="74"/>
  <c r="N122" i="74"/>
  <c r="P121" i="74"/>
  <c r="O121" i="74"/>
  <c r="N121" i="74"/>
  <c r="P120" i="74"/>
  <c r="O120" i="74"/>
  <c r="N120" i="74"/>
  <c r="P119" i="74"/>
  <c r="O119" i="74"/>
  <c r="N119" i="74"/>
  <c r="P118" i="74"/>
  <c r="O118" i="74"/>
  <c r="N118" i="74"/>
  <c r="P117" i="74"/>
  <c r="O117" i="74"/>
  <c r="N117" i="74"/>
  <c r="P116" i="74"/>
  <c r="O116" i="74"/>
  <c r="N116" i="74"/>
  <c r="P115" i="74"/>
  <c r="O115" i="74"/>
  <c r="N115" i="74"/>
  <c r="P114" i="74"/>
  <c r="O114" i="74"/>
  <c r="N114" i="74"/>
  <c r="P113" i="74"/>
  <c r="O113" i="74"/>
  <c r="N113" i="74"/>
  <c r="P112" i="74"/>
  <c r="O112" i="74"/>
  <c r="N112" i="74"/>
  <c r="P111" i="74"/>
  <c r="O111" i="74"/>
  <c r="N111" i="74"/>
  <c r="P110" i="74"/>
  <c r="O110" i="74"/>
  <c r="N110" i="74"/>
  <c r="P109" i="74"/>
  <c r="O109" i="74"/>
  <c r="N109" i="74"/>
  <c r="P108" i="74"/>
  <c r="O108" i="74"/>
  <c r="N108" i="74"/>
  <c r="P107" i="74"/>
  <c r="O107" i="74"/>
  <c r="N107" i="74"/>
  <c r="P106" i="74"/>
  <c r="O106" i="74"/>
  <c r="N106" i="74"/>
  <c r="P105" i="74"/>
  <c r="O105" i="74"/>
  <c r="N105" i="74"/>
  <c r="P104" i="74"/>
  <c r="O104" i="74"/>
  <c r="N104" i="74"/>
  <c r="P103" i="74"/>
  <c r="O103" i="74"/>
  <c r="N103" i="74"/>
  <c r="P102" i="74"/>
  <c r="O102" i="74"/>
  <c r="N102" i="74"/>
  <c r="P101" i="74"/>
  <c r="O101" i="74"/>
  <c r="N101" i="74"/>
  <c r="P100" i="74"/>
  <c r="O100" i="74"/>
  <c r="N100" i="74"/>
  <c r="P99" i="74"/>
  <c r="O99" i="74"/>
  <c r="N99" i="74"/>
  <c r="P98" i="74"/>
  <c r="O98" i="74"/>
  <c r="N98" i="74"/>
  <c r="P97" i="74"/>
  <c r="O97" i="74"/>
  <c r="N97" i="74"/>
  <c r="P96" i="74"/>
  <c r="O96" i="74"/>
  <c r="N96" i="74"/>
  <c r="P95" i="74"/>
  <c r="O95" i="74"/>
  <c r="N95" i="74"/>
  <c r="P94" i="74"/>
  <c r="O94" i="74"/>
  <c r="N94" i="74"/>
  <c r="P93" i="74"/>
  <c r="O93" i="74"/>
  <c r="N93" i="74"/>
  <c r="P92" i="74"/>
  <c r="O92" i="74"/>
  <c r="N92" i="74"/>
  <c r="P91" i="74"/>
  <c r="O91" i="74"/>
  <c r="N91" i="74"/>
  <c r="P90" i="74"/>
  <c r="O90" i="74"/>
  <c r="N90" i="74"/>
  <c r="P89" i="74"/>
  <c r="O89" i="74"/>
  <c r="N89" i="74"/>
  <c r="P88" i="74"/>
  <c r="O88" i="74"/>
  <c r="N88" i="74"/>
  <c r="P87" i="74"/>
  <c r="O87" i="74"/>
  <c r="N87" i="74"/>
  <c r="P86" i="74"/>
  <c r="O86" i="74"/>
  <c r="N86" i="74"/>
  <c r="P85" i="74"/>
  <c r="O85" i="74"/>
  <c r="N85" i="74"/>
  <c r="P84" i="74"/>
  <c r="O84" i="74"/>
  <c r="N84" i="74"/>
  <c r="P83" i="74"/>
  <c r="O83" i="74"/>
  <c r="N83" i="74"/>
  <c r="P82" i="74"/>
  <c r="O82" i="74"/>
  <c r="N82" i="74"/>
  <c r="P81" i="74"/>
  <c r="O81" i="74"/>
  <c r="N81" i="74"/>
  <c r="P80" i="74"/>
  <c r="O80" i="74"/>
  <c r="N80" i="74"/>
  <c r="P79" i="74"/>
  <c r="O79" i="74"/>
  <c r="N79" i="74"/>
  <c r="P78" i="74"/>
  <c r="O78" i="74"/>
  <c r="N78" i="74"/>
  <c r="P77" i="74"/>
  <c r="O77" i="74"/>
  <c r="N77" i="74"/>
  <c r="P76" i="74"/>
  <c r="O76" i="74"/>
  <c r="N76" i="74"/>
  <c r="P75" i="74"/>
  <c r="O75" i="74"/>
  <c r="N75" i="74"/>
  <c r="P74" i="74"/>
  <c r="O74" i="74"/>
  <c r="N74" i="74"/>
  <c r="P73" i="74"/>
  <c r="O73" i="74"/>
  <c r="N73" i="74"/>
  <c r="P72" i="74"/>
  <c r="O72" i="74"/>
  <c r="N72" i="74"/>
  <c r="P71" i="74"/>
  <c r="O71" i="74"/>
  <c r="N71" i="74"/>
  <c r="P70" i="74"/>
  <c r="O70" i="74"/>
  <c r="N70" i="74"/>
  <c r="P69" i="74"/>
  <c r="O69" i="74"/>
  <c r="N69" i="74"/>
  <c r="P68" i="74"/>
  <c r="O68" i="74"/>
  <c r="N68" i="74"/>
  <c r="P67" i="74"/>
  <c r="O67" i="74"/>
  <c r="N67" i="74"/>
  <c r="P66" i="74"/>
  <c r="O66" i="74"/>
  <c r="N66" i="74"/>
  <c r="P65" i="74"/>
  <c r="O65" i="74"/>
  <c r="N65" i="74"/>
  <c r="P64" i="74"/>
  <c r="O64" i="74"/>
  <c r="N64" i="74"/>
  <c r="P63" i="74"/>
  <c r="O63" i="74"/>
  <c r="N63" i="74"/>
  <c r="P62" i="74"/>
  <c r="O62" i="74"/>
  <c r="N62" i="74"/>
  <c r="P61" i="74"/>
  <c r="O61" i="74"/>
  <c r="N61" i="74"/>
  <c r="P60" i="74"/>
  <c r="O60" i="74"/>
  <c r="N60" i="74"/>
  <c r="P59" i="74"/>
  <c r="O59" i="74"/>
  <c r="N59" i="74"/>
  <c r="P58" i="74"/>
  <c r="O58" i="74"/>
  <c r="N58" i="74"/>
  <c r="P57" i="74"/>
  <c r="O57" i="74"/>
  <c r="N57" i="74"/>
  <c r="P56" i="74"/>
  <c r="O56" i="74"/>
  <c r="N56" i="74"/>
  <c r="P55" i="74"/>
  <c r="O55" i="74"/>
  <c r="N55" i="74"/>
  <c r="P54" i="74"/>
  <c r="O54" i="74"/>
  <c r="N54" i="74"/>
  <c r="P53" i="74"/>
  <c r="O53" i="74"/>
  <c r="N53" i="74"/>
  <c r="P52" i="74"/>
  <c r="O52" i="74"/>
  <c r="N52" i="74"/>
  <c r="P51" i="74"/>
  <c r="O51" i="74"/>
  <c r="N51" i="74"/>
  <c r="P50" i="74"/>
  <c r="O50" i="74"/>
  <c r="N50" i="74"/>
  <c r="P49" i="74"/>
  <c r="O49" i="74"/>
  <c r="N49" i="74"/>
  <c r="P48" i="74"/>
  <c r="O48" i="74"/>
  <c r="N48" i="74"/>
  <c r="P47" i="74"/>
  <c r="O47" i="74"/>
  <c r="N47" i="74"/>
  <c r="P46" i="74"/>
  <c r="O46" i="74"/>
  <c r="N46" i="74"/>
  <c r="P45" i="74"/>
  <c r="O45" i="74"/>
  <c r="N45" i="74"/>
  <c r="P44" i="74"/>
  <c r="O44" i="74"/>
  <c r="N44" i="74"/>
  <c r="P43" i="74"/>
  <c r="O43" i="74"/>
  <c r="N43" i="74"/>
  <c r="P42" i="74"/>
  <c r="O42" i="74"/>
  <c r="N42" i="74"/>
  <c r="P41" i="74"/>
  <c r="O41" i="74"/>
  <c r="N41" i="74"/>
  <c r="P40" i="74"/>
  <c r="O40" i="74"/>
  <c r="N40" i="74"/>
  <c r="P39" i="74"/>
  <c r="O39" i="74"/>
  <c r="N39" i="74"/>
  <c r="P38" i="74"/>
  <c r="O38" i="74"/>
  <c r="N38" i="74"/>
  <c r="P37" i="74"/>
  <c r="O37" i="74"/>
  <c r="N37" i="74"/>
  <c r="P36" i="74"/>
  <c r="O36" i="74"/>
  <c r="N36" i="74"/>
  <c r="P35" i="74"/>
  <c r="O35" i="74"/>
  <c r="N35" i="74"/>
  <c r="P34" i="74"/>
  <c r="O34" i="74"/>
  <c r="N34" i="74"/>
  <c r="P33" i="74"/>
  <c r="O33" i="74"/>
  <c r="N33" i="74"/>
  <c r="P32" i="74"/>
  <c r="O32" i="74"/>
  <c r="N32" i="74"/>
  <c r="P31" i="74"/>
  <c r="O31" i="74"/>
  <c r="N31" i="74"/>
  <c r="P30" i="74"/>
  <c r="O30" i="74"/>
  <c r="N30" i="74"/>
  <c r="P29" i="74"/>
  <c r="O29" i="74"/>
  <c r="N29" i="74"/>
  <c r="P28" i="74"/>
  <c r="O28" i="74"/>
  <c r="N28" i="74"/>
  <c r="P27" i="74"/>
  <c r="O27" i="74"/>
  <c r="N27" i="74"/>
  <c r="P26" i="74"/>
  <c r="O26" i="74"/>
  <c r="N26" i="74"/>
  <c r="P25" i="74"/>
  <c r="O25" i="74"/>
  <c r="N25" i="74"/>
  <c r="P24" i="74"/>
  <c r="O24" i="74"/>
  <c r="N24" i="74"/>
  <c r="P23" i="74"/>
  <c r="O23" i="74"/>
  <c r="N23" i="74"/>
  <c r="P22" i="74"/>
  <c r="O22" i="74"/>
  <c r="N22" i="74"/>
  <c r="P21" i="74"/>
  <c r="O21" i="74"/>
  <c r="N21" i="74"/>
  <c r="P20" i="74"/>
  <c r="O20" i="74"/>
  <c r="N20" i="74"/>
  <c r="P508" i="73"/>
  <c r="O508" i="73"/>
  <c r="N508" i="73"/>
  <c r="P507" i="73"/>
  <c r="O507" i="73"/>
  <c r="N507" i="73"/>
  <c r="P506" i="73"/>
  <c r="O506" i="73"/>
  <c r="N506" i="73"/>
  <c r="P505" i="73"/>
  <c r="O505" i="73"/>
  <c r="N505" i="73"/>
  <c r="P504" i="73"/>
  <c r="O504" i="73"/>
  <c r="N504" i="73"/>
  <c r="P503" i="73"/>
  <c r="O503" i="73"/>
  <c r="N503" i="73"/>
  <c r="P502" i="73"/>
  <c r="O502" i="73"/>
  <c r="N502" i="73"/>
  <c r="P501" i="73"/>
  <c r="O501" i="73"/>
  <c r="N501" i="73"/>
  <c r="P500" i="73"/>
  <c r="O500" i="73"/>
  <c r="N500" i="73"/>
  <c r="P499" i="73"/>
  <c r="O499" i="73"/>
  <c r="N499" i="73"/>
  <c r="P498" i="73"/>
  <c r="O498" i="73"/>
  <c r="N498" i="73"/>
  <c r="P497" i="73"/>
  <c r="O497" i="73"/>
  <c r="N497" i="73"/>
  <c r="P496" i="73"/>
  <c r="O496" i="73"/>
  <c r="N496" i="73"/>
  <c r="P495" i="73"/>
  <c r="O495" i="73"/>
  <c r="N495" i="73"/>
  <c r="P494" i="73"/>
  <c r="O494" i="73"/>
  <c r="N494" i="73"/>
  <c r="P493" i="73"/>
  <c r="O493" i="73"/>
  <c r="N493" i="73"/>
  <c r="P492" i="73"/>
  <c r="O492" i="73"/>
  <c r="N492" i="73"/>
  <c r="P491" i="73"/>
  <c r="O491" i="73"/>
  <c r="N491" i="73"/>
  <c r="P490" i="73"/>
  <c r="O490" i="73"/>
  <c r="N490" i="73"/>
  <c r="P489" i="73"/>
  <c r="O489" i="73"/>
  <c r="N489" i="73"/>
  <c r="P488" i="73"/>
  <c r="O488" i="73"/>
  <c r="N488" i="73"/>
  <c r="P487" i="73"/>
  <c r="O487" i="73"/>
  <c r="N487" i="73"/>
  <c r="P486" i="73"/>
  <c r="O486" i="73"/>
  <c r="N486" i="73"/>
  <c r="P485" i="73"/>
  <c r="O485" i="73"/>
  <c r="N485" i="73"/>
  <c r="P484" i="73"/>
  <c r="O484" i="73"/>
  <c r="N484" i="73"/>
  <c r="P483" i="73"/>
  <c r="O483" i="73"/>
  <c r="N483" i="73"/>
  <c r="P482" i="73"/>
  <c r="O482" i="73"/>
  <c r="N482" i="73"/>
  <c r="P481" i="73"/>
  <c r="O481" i="73"/>
  <c r="N481" i="73"/>
  <c r="P480" i="73"/>
  <c r="O480" i="73"/>
  <c r="N480" i="73"/>
  <c r="P479" i="73"/>
  <c r="O479" i="73"/>
  <c r="N479" i="73"/>
  <c r="P478" i="73"/>
  <c r="O478" i="73"/>
  <c r="N478" i="73"/>
  <c r="P477" i="73"/>
  <c r="O477" i="73"/>
  <c r="N477" i="73"/>
  <c r="P476" i="73"/>
  <c r="O476" i="73"/>
  <c r="N476" i="73"/>
  <c r="P475" i="73"/>
  <c r="O475" i="73"/>
  <c r="N475" i="73"/>
  <c r="P474" i="73"/>
  <c r="O474" i="73"/>
  <c r="N474" i="73"/>
  <c r="P473" i="73"/>
  <c r="O473" i="73"/>
  <c r="N473" i="73"/>
  <c r="P472" i="73"/>
  <c r="O472" i="73"/>
  <c r="N472" i="73"/>
  <c r="P471" i="73"/>
  <c r="O471" i="73"/>
  <c r="N471" i="73"/>
  <c r="P470" i="73"/>
  <c r="O470" i="73"/>
  <c r="N470" i="73"/>
  <c r="P469" i="73"/>
  <c r="O469" i="73"/>
  <c r="N469" i="73"/>
  <c r="P468" i="73"/>
  <c r="O468" i="73"/>
  <c r="N468" i="73"/>
  <c r="P467" i="73"/>
  <c r="O467" i="73"/>
  <c r="N467" i="73"/>
  <c r="P466" i="73"/>
  <c r="O466" i="73"/>
  <c r="N466" i="73"/>
  <c r="P465" i="73"/>
  <c r="O465" i="73"/>
  <c r="N465" i="73"/>
  <c r="P464" i="73"/>
  <c r="O464" i="73"/>
  <c r="N464" i="73"/>
  <c r="P463" i="73"/>
  <c r="O463" i="73"/>
  <c r="N463" i="73"/>
  <c r="P462" i="73"/>
  <c r="O462" i="73"/>
  <c r="N462" i="73"/>
  <c r="P461" i="73"/>
  <c r="O461" i="73"/>
  <c r="N461" i="73"/>
  <c r="P460" i="73"/>
  <c r="O460" i="73"/>
  <c r="N460" i="73"/>
  <c r="P459" i="73"/>
  <c r="O459" i="73"/>
  <c r="N459" i="73"/>
  <c r="P458" i="73"/>
  <c r="O458" i="73"/>
  <c r="N458" i="73"/>
  <c r="P457" i="73"/>
  <c r="O457" i="73"/>
  <c r="N457" i="73"/>
  <c r="P456" i="73"/>
  <c r="O456" i="73"/>
  <c r="N456" i="73"/>
  <c r="P455" i="73"/>
  <c r="O455" i="73"/>
  <c r="N455" i="73"/>
  <c r="P454" i="73"/>
  <c r="O454" i="73"/>
  <c r="N454" i="73"/>
  <c r="P453" i="73"/>
  <c r="O453" i="73"/>
  <c r="N453" i="73"/>
  <c r="P452" i="73"/>
  <c r="O452" i="73"/>
  <c r="N452" i="73"/>
  <c r="P451" i="73"/>
  <c r="O451" i="73"/>
  <c r="N451" i="73"/>
  <c r="P450" i="73"/>
  <c r="O450" i="73"/>
  <c r="N450" i="73"/>
  <c r="P449" i="73"/>
  <c r="O449" i="73"/>
  <c r="N449" i="73"/>
  <c r="P448" i="73"/>
  <c r="O448" i="73"/>
  <c r="N448" i="73"/>
  <c r="P447" i="73"/>
  <c r="O447" i="73"/>
  <c r="N447" i="73"/>
  <c r="P446" i="73"/>
  <c r="O446" i="73"/>
  <c r="N446" i="73"/>
  <c r="P445" i="73"/>
  <c r="O445" i="73"/>
  <c r="N445" i="73"/>
  <c r="P444" i="73"/>
  <c r="O444" i="73"/>
  <c r="N444" i="73"/>
  <c r="P443" i="73"/>
  <c r="O443" i="73"/>
  <c r="N443" i="73"/>
  <c r="P442" i="73"/>
  <c r="O442" i="73"/>
  <c r="N442" i="73"/>
  <c r="P441" i="73"/>
  <c r="O441" i="73"/>
  <c r="N441" i="73"/>
  <c r="P440" i="73"/>
  <c r="O440" i="73"/>
  <c r="N440" i="73"/>
  <c r="P439" i="73"/>
  <c r="O439" i="73"/>
  <c r="N439" i="73"/>
  <c r="P438" i="73"/>
  <c r="O438" i="73"/>
  <c r="N438" i="73"/>
  <c r="P437" i="73"/>
  <c r="O437" i="73"/>
  <c r="N437" i="73"/>
  <c r="P436" i="73"/>
  <c r="O436" i="73"/>
  <c r="N436" i="73"/>
  <c r="P435" i="73"/>
  <c r="O435" i="73"/>
  <c r="N435" i="73"/>
  <c r="P434" i="73"/>
  <c r="O434" i="73"/>
  <c r="N434" i="73"/>
  <c r="P433" i="73"/>
  <c r="O433" i="73"/>
  <c r="N433" i="73"/>
  <c r="P432" i="73"/>
  <c r="O432" i="73"/>
  <c r="N432" i="73"/>
  <c r="P431" i="73"/>
  <c r="O431" i="73"/>
  <c r="N431" i="73"/>
  <c r="P430" i="73"/>
  <c r="O430" i="73"/>
  <c r="N430" i="73"/>
  <c r="P429" i="73"/>
  <c r="O429" i="73"/>
  <c r="N429" i="73"/>
  <c r="P428" i="73"/>
  <c r="O428" i="73"/>
  <c r="N428" i="73"/>
  <c r="P427" i="73"/>
  <c r="O427" i="73"/>
  <c r="N427" i="73"/>
  <c r="P426" i="73"/>
  <c r="O426" i="73"/>
  <c r="N426" i="73"/>
  <c r="P425" i="73"/>
  <c r="O425" i="73"/>
  <c r="N425" i="73"/>
  <c r="P424" i="73"/>
  <c r="O424" i="73"/>
  <c r="N424" i="73"/>
  <c r="P423" i="73"/>
  <c r="O423" i="73"/>
  <c r="N423" i="73"/>
  <c r="P422" i="73"/>
  <c r="O422" i="73"/>
  <c r="N422" i="73"/>
  <c r="P421" i="73"/>
  <c r="O421" i="73"/>
  <c r="N421" i="73"/>
  <c r="P420" i="73"/>
  <c r="O420" i="73"/>
  <c r="N420" i="73"/>
  <c r="P419" i="73"/>
  <c r="O419" i="73"/>
  <c r="N419" i="73"/>
  <c r="P418" i="73"/>
  <c r="O418" i="73"/>
  <c r="N418" i="73"/>
  <c r="P417" i="73"/>
  <c r="O417" i="73"/>
  <c r="N417" i="73"/>
  <c r="P416" i="73"/>
  <c r="O416" i="73"/>
  <c r="N416" i="73"/>
  <c r="P415" i="73"/>
  <c r="O415" i="73"/>
  <c r="N415" i="73"/>
  <c r="P414" i="73"/>
  <c r="O414" i="73"/>
  <c r="N414" i="73"/>
  <c r="P413" i="73"/>
  <c r="O413" i="73"/>
  <c r="N413" i="73"/>
  <c r="P412" i="73"/>
  <c r="O412" i="73"/>
  <c r="N412" i="73"/>
  <c r="P411" i="73"/>
  <c r="O411" i="73"/>
  <c r="N411" i="73"/>
  <c r="P410" i="73"/>
  <c r="O410" i="73"/>
  <c r="N410" i="73"/>
  <c r="P409" i="73"/>
  <c r="O409" i="73"/>
  <c r="N409" i="73"/>
  <c r="P408" i="73"/>
  <c r="O408" i="73"/>
  <c r="N408" i="73"/>
  <c r="P407" i="73"/>
  <c r="O407" i="73"/>
  <c r="N407" i="73"/>
  <c r="P406" i="73"/>
  <c r="O406" i="73"/>
  <c r="N406" i="73"/>
  <c r="P405" i="73"/>
  <c r="O405" i="73"/>
  <c r="N405" i="73"/>
  <c r="P404" i="73"/>
  <c r="O404" i="73"/>
  <c r="N404" i="73"/>
  <c r="P403" i="73"/>
  <c r="O403" i="73"/>
  <c r="N403" i="73"/>
  <c r="P402" i="73"/>
  <c r="O402" i="73"/>
  <c r="N402" i="73"/>
  <c r="P401" i="73"/>
  <c r="O401" i="73"/>
  <c r="N401" i="73"/>
  <c r="P400" i="73"/>
  <c r="O400" i="73"/>
  <c r="N400" i="73"/>
  <c r="P399" i="73"/>
  <c r="O399" i="73"/>
  <c r="N399" i="73"/>
  <c r="P398" i="73"/>
  <c r="O398" i="73"/>
  <c r="N398" i="73"/>
  <c r="P397" i="73"/>
  <c r="O397" i="73"/>
  <c r="N397" i="73"/>
  <c r="P396" i="73"/>
  <c r="O396" i="73"/>
  <c r="N396" i="73"/>
  <c r="P395" i="73"/>
  <c r="O395" i="73"/>
  <c r="N395" i="73"/>
  <c r="P394" i="73"/>
  <c r="O394" i="73"/>
  <c r="N394" i="73"/>
  <c r="P393" i="73"/>
  <c r="O393" i="73"/>
  <c r="N393" i="73"/>
  <c r="P392" i="73"/>
  <c r="O392" i="73"/>
  <c r="N392" i="73"/>
  <c r="P391" i="73"/>
  <c r="O391" i="73"/>
  <c r="N391" i="73"/>
  <c r="P390" i="73"/>
  <c r="O390" i="73"/>
  <c r="N390" i="73"/>
  <c r="P389" i="73"/>
  <c r="O389" i="73"/>
  <c r="N389" i="73"/>
  <c r="P388" i="73"/>
  <c r="O388" i="73"/>
  <c r="N388" i="73"/>
  <c r="P387" i="73"/>
  <c r="O387" i="73"/>
  <c r="N387" i="73"/>
  <c r="P386" i="73"/>
  <c r="O386" i="73"/>
  <c r="N386" i="73"/>
  <c r="P385" i="73"/>
  <c r="O385" i="73"/>
  <c r="N385" i="73"/>
  <c r="P384" i="73"/>
  <c r="O384" i="73"/>
  <c r="N384" i="73"/>
  <c r="P383" i="73"/>
  <c r="O383" i="73"/>
  <c r="N383" i="73"/>
  <c r="P382" i="73"/>
  <c r="O382" i="73"/>
  <c r="N382" i="73"/>
  <c r="P381" i="73"/>
  <c r="O381" i="73"/>
  <c r="N381" i="73"/>
  <c r="P380" i="73"/>
  <c r="O380" i="73"/>
  <c r="N380" i="73"/>
  <c r="P379" i="73"/>
  <c r="O379" i="73"/>
  <c r="N379" i="73"/>
  <c r="P378" i="73"/>
  <c r="O378" i="73"/>
  <c r="N378" i="73"/>
  <c r="P377" i="73"/>
  <c r="O377" i="73"/>
  <c r="N377" i="73"/>
  <c r="P376" i="73"/>
  <c r="O376" i="73"/>
  <c r="N376" i="73"/>
  <c r="P375" i="73"/>
  <c r="O375" i="73"/>
  <c r="N375" i="73"/>
  <c r="P374" i="73"/>
  <c r="O374" i="73"/>
  <c r="N374" i="73"/>
  <c r="P373" i="73"/>
  <c r="O373" i="73"/>
  <c r="N373" i="73"/>
  <c r="P372" i="73"/>
  <c r="O372" i="73"/>
  <c r="N372" i="73"/>
  <c r="P371" i="73"/>
  <c r="O371" i="73"/>
  <c r="N371" i="73"/>
  <c r="P370" i="73"/>
  <c r="O370" i="73"/>
  <c r="N370" i="73"/>
  <c r="P369" i="73"/>
  <c r="O369" i="73"/>
  <c r="N369" i="73"/>
  <c r="P368" i="73"/>
  <c r="O368" i="73"/>
  <c r="N368" i="73"/>
  <c r="P367" i="73"/>
  <c r="O367" i="73"/>
  <c r="N367" i="73"/>
  <c r="P366" i="73"/>
  <c r="O366" i="73"/>
  <c r="N366" i="73"/>
  <c r="P365" i="73"/>
  <c r="O365" i="73"/>
  <c r="N365" i="73"/>
  <c r="P364" i="73"/>
  <c r="O364" i="73"/>
  <c r="N364" i="73"/>
  <c r="P363" i="73"/>
  <c r="O363" i="73"/>
  <c r="N363" i="73"/>
  <c r="P362" i="73"/>
  <c r="O362" i="73"/>
  <c r="N362" i="73"/>
  <c r="P361" i="73"/>
  <c r="O361" i="73"/>
  <c r="N361" i="73"/>
  <c r="P360" i="73"/>
  <c r="O360" i="73"/>
  <c r="N360" i="73"/>
  <c r="P359" i="73"/>
  <c r="O359" i="73"/>
  <c r="N359" i="73"/>
  <c r="P358" i="73"/>
  <c r="O358" i="73"/>
  <c r="N358" i="73"/>
  <c r="P357" i="73"/>
  <c r="O357" i="73"/>
  <c r="N357" i="73"/>
  <c r="P356" i="73"/>
  <c r="O356" i="73"/>
  <c r="N356" i="73"/>
  <c r="P355" i="73"/>
  <c r="O355" i="73"/>
  <c r="N355" i="73"/>
  <c r="P354" i="73"/>
  <c r="O354" i="73"/>
  <c r="N354" i="73"/>
  <c r="P353" i="73"/>
  <c r="O353" i="73"/>
  <c r="N353" i="73"/>
  <c r="P352" i="73"/>
  <c r="O352" i="73"/>
  <c r="N352" i="73"/>
  <c r="P351" i="73"/>
  <c r="O351" i="73"/>
  <c r="N351" i="73"/>
  <c r="P350" i="73"/>
  <c r="O350" i="73"/>
  <c r="N350" i="73"/>
  <c r="P349" i="73"/>
  <c r="O349" i="73"/>
  <c r="N349" i="73"/>
  <c r="P348" i="73"/>
  <c r="O348" i="73"/>
  <c r="N348" i="73"/>
  <c r="P347" i="73"/>
  <c r="O347" i="73"/>
  <c r="N347" i="73"/>
  <c r="P346" i="73"/>
  <c r="O346" i="73"/>
  <c r="N346" i="73"/>
  <c r="P345" i="73"/>
  <c r="O345" i="73"/>
  <c r="N345" i="73"/>
  <c r="P344" i="73"/>
  <c r="O344" i="73"/>
  <c r="N344" i="73"/>
  <c r="P343" i="73"/>
  <c r="O343" i="73"/>
  <c r="N343" i="73"/>
  <c r="P342" i="73"/>
  <c r="O342" i="73"/>
  <c r="N342" i="73"/>
  <c r="P341" i="73"/>
  <c r="O341" i="73"/>
  <c r="N341" i="73"/>
  <c r="P340" i="73"/>
  <c r="O340" i="73"/>
  <c r="N340" i="73"/>
  <c r="P339" i="73"/>
  <c r="O339" i="73"/>
  <c r="N339" i="73"/>
  <c r="P338" i="73"/>
  <c r="O338" i="73"/>
  <c r="N338" i="73"/>
  <c r="P337" i="73"/>
  <c r="O337" i="73"/>
  <c r="N337" i="73"/>
  <c r="P336" i="73"/>
  <c r="O336" i="73"/>
  <c r="N336" i="73"/>
  <c r="P335" i="73"/>
  <c r="O335" i="73"/>
  <c r="N335" i="73"/>
  <c r="P334" i="73"/>
  <c r="O334" i="73"/>
  <c r="N334" i="73"/>
  <c r="P333" i="73"/>
  <c r="O333" i="73"/>
  <c r="N333" i="73"/>
  <c r="P332" i="73"/>
  <c r="O332" i="73"/>
  <c r="N332" i="73"/>
  <c r="P331" i="73"/>
  <c r="O331" i="73"/>
  <c r="N331" i="73"/>
  <c r="P330" i="73"/>
  <c r="O330" i="73"/>
  <c r="N330" i="73"/>
  <c r="P329" i="73"/>
  <c r="O329" i="73"/>
  <c r="N329" i="73"/>
  <c r="P328" i="73"/>
  <c r="O328" i="73"/>
  <c r="N328" i="73"/>
  <c r="P327" i="73"/>
  <c r="O327" i="73"/>
  <c r="N327" i="73"/>
  <c r="P326" i="73"/>
  <c r="O326" i="73"/>
  <c r="N326" i="73"/>
  <c r="P325" i="73"/>
  <c r="O325" i="73"/>
  <c r="N325" i="73"/>
  <c r="P324" i="73"/>
  <c r="O324" i="73"/>
  <c r="N324" i="73"/>
  <c r="P323" i="73"/>
  <c r="O323" i="73"/>
  <c r="N323" i="73"/>
  <c r="P322" i="73"/>
  <c r="O322" i="73"/>
  <c r="N322" i="73"/>
  <c r="P321" i="73"/>
  <c r="O321" i="73"/>
  <c r="N321" i="73"/>
  <c r="P320" i="73"/>
  <c r="O320" i="73"/>
  <c r="N320" i="73"/>
  <c r="P319" i="73"/>
  <c r="O319" i="73"/>
  <c r="N319" i="73"/>
  <c r="P318" i="73"/>
  <c r="O318" i="73"/>
  <c r="N318" i="73"/>
  <c r="P317" i="73"/>
  <c r="O317" i="73"/>
  <c r="N317" i="73"/>
  <c r="P316" i="73"/>
  <c r="O316" i="73"/>
  <c r="N316" i="73"/>
  <c r="P315" i="73"/>
  <c r="O315" i="73"/>
  <c r="N315" i="73"/>
  <c r="P314" i="73"/>
  <c r="O314" i="73"/>
  <c r="N314" i="73"/>
  <c r="P313" i="73"/>
  <c r="O313" i="73"/>
  <c r="N313" i="73"/>
  <c r="P312" i="73"/>
  <c r="O312" i="73"/>
  <c r="N312" i="73"/>
  <c r="P311" i="73"/>
  <c r="O311" i="73"/>
  <c r="N311" i="73"/>
  <c r="P310" i="73"/>
  <c r="O310" i="73"/>
  <c r="N310" i="73"/>
  <c r="P309" i="73"/>
  <c r="O309" i="73"/>
  <c r="N309" i="73"/>
  <c r="P308" i="73"/>
  <c r="O308" i="73"/>
  <c r="N308" i="73"/>
  <c r="P307" i="73"/>
  <c r="O307" i="73"/>
  <c r="N307" i="73"/>
  <c r="P306" i="73"/>
  <c r="O306" i="73"/>
  <c r="N306" i="73"/>
  <c r="P305" i="73"/>
  <c r="O305" i="73"/>
  <c r="N305" i="73"/>
  <c r="P304" i="73"/>
  <c r="O304" i="73"/>
  <c r="N304" i="73"/>
  <c r="P303" i="73"/>
  <c r="O303" i="73"/>
  <c r="N303" i="73"/>
  <c r="P302" i="73"/>
  <c r="O302" i="73"/>
  <c r="N302" i="73"/>
  <c r="P301" i="73"/>
  <c r="O301" i="73"/>
  <c r="N301" i="73"/>
  <c r="P300" i="73"/>
  <c r="O300" i="73"/>
  <c r="N300" i="73"/>
  <c r="P299" i="73"/>
  <c r="O299" i="73"/>
  <c r="N299" i="73"/>
  <c r="P298" i="73"/>
  <c r="O298" i="73"/>
  <c r="N298" i="73"/>
  <c r="P297" i="73"/>
  <c r="O297" i="73"/>
  <c r="N297" i="73"/>
  <c r="P296" i="73"/>
  <c r="O296" i="73"/>
  <c r="N296" i="73"/>
  <c r="P295" i="73"/>
  <c r="O295" i="73"/>
  <c r="N295" i="73"/>
  <c r="P294" i="73"/>
  <c r="O294" i="73"/>
  <c r="N294" i="73"/>
  <c r="P293" i="73"/>
  <c r="O293" i="73"/>
  <c r="N293" i="73"/>
  <c r="P292" i="73"/>
  <c r="O292" i="73"/>
  <c r="N292" i="73"/>
  <c r="P291" i="73"/>
  <c r="O291" i="73"/>
  <c r="N291" i="73"/>
  <c r="P290" i="73"/>
  <c r="O290" i="73"/>
  <c r="N290" i="73"/>
  <c r="P289" i="73"/>
  <c r="O289" i="73"/>
  <c r="N289" i="73"/>
  <c r="P288" i="73"/>
  <c r="O288" i="73"/>
  <c r="N288" i="73"/>
  <c r="P287" i="73"/>
  <c r="O287" i="73"/>
  <c r="N287" i="73"/>
  <c r="P286" i="73"/>
  <c r="O286" i="73"/>
  <c r="N286" i="73"/>
  <c r="P285" i="73"/>
  <c r="O285" i="73"/>
  <c r="N285" i="73"/>
  <c r="P284" i="73"/>
  <c r="O284" i="73"/>
  <c r="N284" i="73"/>
  <c r="P283" i="73"/>
  <c r="O283" i="73"/>
  <c r="N283" i="73"/>
  <c r="P282" i="73"/>
  <c r="O282" i="73"/>
  <c r="N282" i="73"/>
  <c r="P281" i="73"/>
  <c r="O281" i="73"/>
  <c r="N281" i="73"/>
  <c r="P280" i="73"/>
  <c r="O280" i="73"/>
  <c r="N280" i="73"/>
  <c r="P279" i="73"/>
  <c r="O279" i="73"/>
  <c r="N279" i="73"/>
  <c r="P278" i="73"/>
  <c r="O278" i="73"/>
  <c r="N278" i="73"/>
  <c r="P277" i="73"/>
  <c r="O277" i="73"/>
  <c r="N277" i="73"/>
  <c r="P276" i="73"/>
  <c r="O276" i="73"/>
  <c r="N276" i="73"/>
  <c r="P275" i="73"/>
  <c r="O275" i="73"/>
  <c r="N275" i="73"/>
  <c r="P274" i="73"/>
  <c r="O274" i="73"/>
  <c r="N274" i="73"/>
  <c r="P273" i="73"/>
  <c r="O273" i="73"/>
  <c r="N273" i="73"/>
  <c r="P272" i="73"/>
  <c r="O272" i="73"/>
  <c r="N272" i="73"/>
  <c r="P271" i="73"/>
  <c r="O271" i="73"/>
  <c r="N271" i="73"/>
  <c r="P270" i="73"/>
  <c r="O270" i="73"/>
  <c r="N270" i="73"/>
  <c r="P269" i="73"/>
  <c r="O269" i="73"/>
  <c r="N269" i="73"/>
  <c r="P268" i="73"/>
  <c r="O268" i="73"/>
  <c r="N268" i="73"/>
  <c r="P267" i="73"/>
  <c r="O267" i="73"/>
  <c r="N267" i="73"/>
  <c r="P266" i="73"/>
  <c r="O266" i="73"/>
  <c r="N266" i="73"/>
  <c r="P265" i="73"/>
  <c r="O265" i="73"/>
  <c r="N265" i="73"/>
  <c r="P264" i="73"/>
  <c r="O264" i="73"/>
  <c r="N264" i="73"/>
  <c r="P263" i="73"/>
  <c r="O263" i="73"/>
  <c r="N263" i="73"/>
  <c r="P262" i="73"/>
  <c r="O262" i="73"/>
  <c r="N262" i="73"/>
  <c r="P261" i="73"/>
  <c r="O261" i="73"/>
  <c r="N261" i="73"/>
  <c r="P260" i="73"/>
  <c r="O260" i="73"/>
  <c r="N260" i="73"/>
  <c r="P259" i="73"/>
  <c r="O259" i="73"/>
  <c r="N259" i="73"/>
  <c r="P258" i="73"/>
  <c r="O258" i="73"/>
  <c r="N258" i="73"/>
  <c r="P257" i="73"/>
  <c r="O257" i="73"/>
  <c r="N257" i="73"/>
  <c r="P256" i="73"/>
  <c r="O256" i="73"/>
  <c r="N256" i="73"/>
  <c r="P255" i="73"/>
  <c r="O255" i="73"/>
  <c r="N255" i="73"/>
  <c r="P254" i="73"/>
  <c r="O254" i="73"/>
  <c r="N254" i="73"/>
  <c r="P253" i="73"/>
  <c r="O253" i="73"/>
  <c r="N253" i="73"/>
  <c r="P252" i="73"/>
  <c r="O252" i="73"/>
  <c r="N252" i="73"/>
  <c r="P251" i="73"/>
  <c r="O251" i="73"/>
  <c r="N251" i="73"/>
  <c r="P250" i="73"/>
  <c r="O250" i="73"/>
  <c r="N250" i="73"/>
  <c r="P249" i="73"/>
  <c r="O249" i="73"/>
  <c r="N249" i="73"/>
  <c r="P248" i="73"/>
  <c r="O248" i="73"/>
  <c r="N248" i="73"/>
  <c r="P247" i="73"/>
  <c r="O247" i="73"/>
  <c r="N247" i="73"/>
  <c r="P246" i="73"/>
  <c r="O246" i="73"/>
  <c r="N246" i="73"/>
  <c r="P245" i="73"/>
  <c r="O245" i="73"/>
  <c r="N245" i="73"/>
  <c r="P244" i="73"/>
  <c r="O244" i="73"/>
  <c r="N244" i="73"/>
  <c r="P243" i="73"/>
  <c r="O243" i="73"/>
  <c r="N243" i="73"/>
  <c r="P242" i="73"/>
  <c r="O242" i="73"/>
  <c r="N242" i="73"/>
  <c r="P241" i="73"/>
  <c r="O241" i="73"/>
  <c r="N241" i="73"/>
  <c r="P240" i="73"/>
  <c r="O240" i="73"/>
  <c r="N240" i="73"/>
  <c r="P239" i="73"/>
  <c r="O239" i="73"/>
  <c r="N239" i="73"/>
  <c r="P238" i="73"/>
  <c r="O238" i="73"/>
  <c r="N238" i="73"/>
  <c r="P237" i="73"/>
  <c r="O237" i="73"/>
  <c r="N237" i="73"/>
  <c r="P236" i="73"/>
  <c r="O236" i="73"/>
  <c r="N236" i="73"/>
  <c r="P235" i="73"/>
  <c r="O235" i="73"/>
  <c r="N235" i="73"/>
  <c r="P234" i="73"/>
  <c r="O234" i="73"/>
  <c r="N234" i="73"/>
  <c r="P233" i="73"/>
  <c r="O233" i="73"/>
  <c r="N233" i="73"/>
  <c r="P232" i="73"/>
  <c r="O232" i="73"/>
  <c r="N232" i="73"/>
  <c r="P231" i="73"/>
  <c r="O231" i="73"/>
  <c r="N231" i="73"/>
  <c r="P230" i="73"/>
  <c r="O230" i="73"/>
  <c r="N230" i="73"/>
  <c r="P229" i="73"/>
  <c r="O229" i="73"/>
  <c r="N229" i="73"/>
  <c r="P228" i="73"/>
  <c r="O228" i="73"/>
  <c r="N228" i="73"/>
  <c r="P227" i="73"/>
  <c r="O227" i="73"/>
  <c r="N227" i="73"/>
  <c r="P226" i="73"/>
  <c r="O226" i="73"/>
  <c r="N226" i="73"/>
  <c r="P225" i="73"/>
  <c r="O225" i="73"/>
  <c r="N225" i="73"/>
  <c r="P224" i="73"/>
  <c r="O224" i="73"/>
  <c r="N224" i="73"/>
  <c r="P223" i="73"/>
  <c r="O223" i="73"/>
  <c r="N223" i="73"/>
  <c r="P222" i="73"/>
  <c r="O222" i="73"/>
  <c r="N222" i="73"/>
  <c r="P221" i="73"/>
  <c r="O221" i="73"/>
  <c r="N221" i="73"/>
  <c r="P220" i="73"/>
  <c r="O220" i="73"/>
  <c r="N220" i="73"/>
  <c r="P219" i="73"/>
  <c r="O219" i="73"/>
  <c r="N219" i="73"/>
  <c r="P218" i="73"/>
  <c r="O218" i="73"/>
  <c r="N218" i="73"/>
  <c r="P217" i="73"/>
  <c r="O217" i="73"/>
  <c r="N217" i="73"/>
  <c r="P216" i="73"/>
  <c r="O216" i="73"/>
  <c r="N216" i="73"/>
  <c r="P215" i="73"/>
  <c r="O215" i="73"/>
  <c r="N215" i="73"/>
  <c r="P214" i="73"/>
  <c r="O214" i="73"/>
  <c r="N214" i="73"/>
  <c r="P213" i="73"/>
  <c r="O213" i="73"/>
  <c r="N213" i="73"/>
  <c r="P212" i="73"/>
  <c r="O212" i="73"/>
  <c r="N212" i="73"/>
  <c r="P211" i="73"/>
  <c r="O211" i="73"/>
  <c r="N211" i="73"/>
  <c r="P210" i="73"/>
  <c r="O210" i="73"/>
  <c r="N210" i="73"/>
  <c r="P209" i="73"/>
  <c r="O209" i="73"/>
  <c r="N209" i="73"/>
  <c r="P208" i="73"/>
  <c r="O208" i="73"/>
  <c r="N208" i="73"/>
  <c r="P207" i="73"/>
  <c r="O207" i="73"/>
  <c r="N207" i="73"/>
  <c r="P206" i="73"/>
  <c r="O206" i="73"/>
  <c r="N206" i="73"/>
  <c r="P205" i="73"/>
  <c r="O205" i="73"/>
  <c r="N205" i="73"/>
  <c r="P204" i="73"/>
  <c r="O204" i="73"/>
  <c r="N204" i="73"/>
  <c r="P203" i="73"/>
  <c r="O203" i="73"/>
  <c r="N203" i="73"/>
  <c r="P202" i="73"/>
  <c r="O202" i="73"/>
  <c r="N202" i="73"/>
  <c r="P201" i="73"/>
  <c r="O201" i="73"/>
  <c r="N201" i="73"/>
  <c r="P200" i="73"/>
  <c r="O200" i="73"/>
  <c r="N200" i="73"/>
  <c r="P199" i="73"/>
  <c r="O199" i="73"/>
  <c r="N199" i="73"/>
  <c r="P198" i="73"/>
  <c r="O198" i="73"/>
  <c r="N198" i="73"/>
  <c r="P197" i="73"/>
  <c r="O197" i="73"/>
  <c r="N197" i="73"/>
  <c r="P196" i="73"/>
  <c r="O196" i="73"/>
  <c r="N196" i="73"/>
  <c r="P195" i="73"/>
  <c r="O195" i="73"/>
  <c r="N195" i="73"/>
  <c r="P194" i="73"/>
  <c r="O194" i="73"/>
  <c r="N194" i="73"/>
  <c r="P193" i="73"/>
  <c r="O193" i="73"/>
  <c r="N193" i="73"/>
  <c r="P192" i="73"/>
  <c r="O192" i="73"/>
  <c r="N192" i="73"/>
  <c r="P191" i="73"/>
  <c r="O191" i="73"/>
  <c r="N191" i="73"/>
  <c r="P190" i="73"/>
  <c r="O190" i="73"/>
  <c r="N190" i="73"/>
  <c r="P189" i="73"/>
  <c r="O189" i="73"/>
  <c r="N189" i="73"/>
  <c r="P188" i="73"/>
  <c r="O188" i="73"/>
  <c r="N188" i="73"/>
  <c r="P187" i="73"/>
  <c r="O187" i="73"/>
  <c r="N187" i="73"/>
  <c r="P186" i="73"/>
  <c r="O186" i="73"/>
  <c r="N186" i="73"/>
  <c r="P185" i="73"/>
  <c r="O185" i="73"/>
  <c r="N185" i="73"/>
  <c r="P184" i="73"/>
  <c r="O184" i="73"/>
  <c r="N184" i="73"/>
  <c r="P183" i="73"/>
  <c r="O183" i="73"/>
  <c r="N183" i="73"/>
  <c r="P182" i="73"/>
  <c r="O182" i="73"/>
  <c r="N182" i="73"/>
  <c r="P181" i="73"/>
  <c r="O181" i="73"/>
  <c r="N181" i="73"/>
  <c r="P180" i="73"/>
  <c r="O180" i="73"/>
  <c r="N180" i="73"/>
  <c r="P179" i="73"/>
  <c r="O179" i="73"/>
  <c r="N179" i="73"/>
  <c r="P178" i="73"/>
  <c r="O178" i="73"/>
  <c r="N178" i="73"/>
  <c r="P177" i="73"/>
  <c r="O177" i="73"/>
  <c r="N177" i="73"/>
  <c r="P176" i="73"/>
  <c r="O176" i="73"/>
  <c r="N176" i="73"/>
  <c r="P175" i="73"/>
  <c r="O175" i="73"/>
  <c r="N175" i="73"/>
  <c r="P174" i="73"/>
  <c r="O174" i="73"/>
  <c r="N174" i="73"/>
  <c r="P173" i="73"/>
  <c r="O173" i="73"/>
  <c r="N173" i="73"/>
  <c r="P172" i="73"/>
  <c r="O172" i="73"/>
  <c r="N172" i="73"/>
  <c r="P171" i="73"/>
  <c r="O171" i="73"/>
  <c r="N171" i="73"/>
  <c r="P170" i="73"/>
  <c r="O170" i="73"/>
  <c r="N170" i="73"/>
  <c r="P169" i="73"/>
  <c r="O169" i="73"/>
  <c r="N169" i="73"/>
  <c r="P168" i="73"/>
  <c r="O168" i="73"/>
  <c r="N168" i="73"/>
  <c r="P167" i="73"/>
  <c r="O167" i="73"/>
  <c r="N167" i="73"/>
  <c r="P166" i="73"/>
  <c r="O166" i="73"/>
  <c r="N166" i="73"/>
  <c r="P165" i="73"/>
  <c r="O165" i="73"/>
  <c r="N165" i="73"/>
  <c r="P164" i="73"/>
  <c r="O164" i="73"/>
  <c r="N164" i="73"/>
  <c r="P163" i="73"/>
  <c r="O163" i="73"/>
  <c r="N163" i="73"/>
  <c r="P162" i="73"/>
  <c r="O162" i="73"/>
  <c r="N162" i="73"/>
  <c r="P161" i="73"/>
  <c r="O161" i="73"/>
  <c r="N161" i="73"/>
  <c r="P160" i="73"/>
  <c r="O160" i="73"/>
  <c r="N160" i="73"/>
  <c r="P159" i="73"/>
  <c r="O159" i="73"/>
  <c r="N159" i="73"/>
  <c r="P158" i="73"/>
  <c r="O158" i="73"/>
  <c r="N158" i="73"/>
  <c r="P157" i="73"/>
  <c r="O157" i="73"/>
  <c r="N157" i="73"/>
  <c r="P156" i="73"/>
  <c r="O156" i="73"/>
  <c r="N156" i="73"/>
  <c r="P155" i="73"/>
  <c r="O155" i="73"/>
  <c r="N155" i="73"/>
  <c r="P154" i="73"/>
  <c r="O154" i="73"/>
  <c r="N154" i="73"/>
  <c r="P153" i="73"/>
  <c r="O153" i="73"/>
  <c r="N153" i="73"/>
  <c r="P152" i="73"/>
  <c r="O152" i="73"/>
  <c r="N152" i="73"/>
  <c r="P151" i="73"/>
  <c r="O151" i="73"/>
  <c r="N151" i="73"/>
  <c r="P150" i="73"/>
  <c r="O150" i="73"/>
  <c r="N150" i="73"/>
  <c r="P149" i="73"/>
  <c r="O149" i="73"/>
  <c r="N149" i="73"/>
  <c r="P148" i="73"/>
  <c r="O148" i="73"/>
  <c r="N148" i="73"/>
  <c r="P147" i="73"/>
  <c r="O147" i="73"/>
  <c r="N147" i="73"/>
  <c r="P146" i="73"/>
  <c r="O146" i="73"/>
  <c r="N146" i="73"/>
  <c r="P145" i="73"/>
  <c r="O145" i="73"/>
  <c r="N145" i="73"/>
  <c r="P144" i="73"/>
  <c r="O144" i="73"/>
  <c r="N144" i="73"/>
  <c r="P143" i="73"/>
  <c r="O143" i="73"/>
  <c r="N143" i="73"/>
  <c r="P142" i="73"/>
  <c r="O142" i="73"/>
  <c r="N142" i="73"/>
  <c r="P141" i="73"/>
  <c r="O141" i="73"/>
  <c r="N141" i="73"/>
  <c r="P140" i="73"/>
  <c r="O140" i="73"/>
  <c r="N140" i="73"/>
  <c r="P139" i="73"/>
  <c r="O139" i="73"/>
  <c r="N139" i="73"/>
  <c r="P138" i="73"/>
  <c r="O138" i="73"/>
  <c r="N138" i="73"/>
  <c r="P137" i="73"/>
  <c r="O137" i="73"/>
  <c r="N137" i="73"/>
  <c r="P136" i="73"/>
  <c r="O136" i="73"/>
  <c r="N136" i="73"/>
  <c r="P135" i="73"/>
  <c r="O135" i="73"/>
  <c r="N135" i="73"/>
  <c r="P134" i="73"/>
  <c r="O134" i="73"/>
  <c r="N134" i="73"/>
  <c r="P133" i="73"/>
  <c r="O133" i="73"/>
  <c r="N133" i="73"/>
  <c r="P132" i="73"/>
  <c r="O132" i="73"/>
  <c r="N132" i="73"/>
  <c r="P131" i="73"/>
  <c r="O131" i="73"/>
  <c r="N131" i="73"/>
  <c r="P130" i="73"/>
  <c r="O130" i="73"/>
  <c r="N130" i="73"/>
  <c r="P129" i="73"/>
  <c r="O129" i="73"/>
  <c r="N129" i="73"/>
  <c r="P128" i="73"/>
  <c r="O128" i="73"/>
  <c r="N128" i="73"/>
  <c r="P127" i="73"/>
  <c r="O127" i="73"/>
  <c r="N127" i="73"/>
  <c r="P126" i="73"/>
  <c r="O126" i="73"/>
  <c r="N126" i="73"/>
  <c r="P125" i="73"/>
  <c r="O125" i="73"/>
  <c r="N125" i="73"/>
  <c r="P124" i="73"/>
  <c r="O124" i="73"/>
  <c r="N124" i="73"/>
  <c r="P123" i="73"/>
  <c r="O123" i="73"/>
  <c r="N123" i="73"/>
  <c r="P122" i="73"/>
  <c r="O122" i="73"/>
  <c r="N122" i="73"/>
  <c r="P121" i="73"/>
  <c r="O121" i="73"/>
  <c r="N121" i="73"/>
  <c r="P120" i="73"/>
  <c r="O120" i="73"/>
  <c r="N120" i="73"/>
  <c r="P119" i="73"/>
  <c r="O119" i="73"/>
  <c r="N119" i="73"/>
  <c r="P118" i="73"/>
  <c r="O118" i="73"/>
  <c r="N118" i="73"/>
  <c r="P117" i="73"/>
  <c r="O117" i="73"/>
  <c r="N117" i="73"/>
  <c r="P116" i="73"/>
  <c r="O116" i="73"/>
  <c r="N116" i="73"/>
  <c r="P115" i="73"/>
  <c r="O115" i="73"/>
  <c r="N115" i="73"/>
  <c r="P114" i="73"/>
  <c r="O114" i="73"/>
  <c r="N114" i="73"/>
  <c r="P113" i="73"/>
  <c r="O113" i="73"/>
  <c r="N113" i="73"/>
  <c r="P112" i="73"/>
  <c r="O112" i="73"/>
  <c r="N112" i="73"/>
  <c r="P111" i="73"/>
  <c r="O111" i="73"/>
  <c r="N111" i="73"/>
  <c r="P110" i="73"/>
  <c r="O110" i="73"/>
  <c r="N110" i="73"/>
  <c r="P109" i="73"/>
  <c r="O109" i="73"/>
  <c r="N109" i="73"/>
  <c r="P108" i="73"/>
  <c r="O108" i="73"/>
  <c r="N108" i="73"/>
  <c r="P107" i="73"/>
  <c r="O107" i="73"/>
  <c r="N107" i="73"/>
  <c r="P106" i="73"/>
  <c r="O106" i="73"/>
  <c r="N106" i="73"/>
  <c r="P105" i="73"/>
  <c r="O105" i="73"/>
  <c r="N105" i="73"/>
  <c r="P104" i="73"/>
  <c r="O104" i="73"/>
  <c r="N104" i="73"/>
  <c r="P103" i="73"/>
  <c r="O103" i="73"/>
  <c r="N103" i="73"/>
  <c r="P102" i="73"/>
  <c r="O102" i="73"/>
  <c r="N102" i="73"/>
  <c r="P101" i="73"/>
  <c r="O101" i="73"/>
  <c r="N101" i="73"/>
  <c r="P100" i="73"/>
  <c r="O100" i="73"/>
  <c r="N100" i="73"/>
  <c r="P99" i="73"/>
  <c r="O99" i="73"/>
  <c r="N99" i="73"/>
  <c r="P98" i="73"/>
  <c r="O98" i="73"/>
  <c r="N98" i="73"/>
  <c r="P97" i="73"/>
  <c r="O97" i="73"/>
  <c r="N97" i="73"/>
  <c r="P96" i="73"/>
  <c r="O96" i="73"/>
  <c r="N96" i="73"/>
  <c r="P95" i="73"/>
  <c r="O95" i="73"/>
  <c r="N95" i="73"/>
  <c r="P94" i="73"/>
  <c r="O94" i="73"/>
  <c r="N94" i="73"/>
  <c r="P93" i="73"/>
  <c r="O93" i="73"/>
  <c r="N93" i="73"/>
  <c r="P92" i="73"/>
  <c r="O92" i="73"/>
  <c r="N92" i="73"/>
  <c r="P91" i="73"/>
  <c r="O91" i="73"/>
  <c r="N91" i="73"/>
  <c r="P90" i="73"/>
  <c r="O90" i="73"/>
  <c r="N90" i="73"/>
  <c r="P89" i="73"/>
  <c r="O89" i="73"/>
  <c r="N89" i="73"/>
  <c r="P88" i="73"/>
  <c r="O88" i="73"/>
  <c r="N88" i="73"/>
  <c r="P87" i="73"/>
  <c r="O87" i="73"/>
  <c r="N87" i="73"/>
  <c r="P86" i="73"/>
  <c r="O86" i="73"/>
  <c r="N86" i="73"/>
  <c r="P85" i="73"/>
  <c r="O85" i="73"/>
  <c r="N85" i="73"/>
  <c r="P84" i="73"/>
  <c r="O84" i="73"/>
  <c r="N84" i="73"/>
  <c r="P83" i="73"/>
  <c r="O83" i="73"/>
  <c r="N83" i="73"/>
  <c r="P82" i="73"/>
  <c r="O82" i="73"/>
  <c r="N82" i="73"/>
  <c r="P81" i="73"/>
  <c r="O81" i="73"/>
  <c r="N81" i="73"/>
  <c r="P80" i="73"/>
  <c r="O80" i="73"/>
  <c r="N80" i="73"/>
  <c r="P79" i="73"/>
  <c r="O79" i="73"/>
  <c r="N79" i="73"/>
  <c r="P78" i="73"/>
  <c r="O78" i="73"/>
  <c r="N78" i="73"/>
  <c r="P77" i="73"/>
  <c r="O77" i="73"/>
  <c r="N77" i="73"/>
  <c r="P76" i="73"/>
  <c r="O76" i="73"/>
  <c r="N76" i="73"/>
  <c r="P75" i="73"/>
  <c r="O75" i="73"/>
  <c r="N75" i="73"/>
  <c r="P74" i="73"/>
  <c r="O74" i="73"/>
  <c r="N74" i="73"/>
  <c r="P73" i="73"/>
  <c r="O73" i="73"/>
  <c r="N73" i="73"/>
  <c r="P72" i="73"/>
  <c r="O72" i="73"/>
  <c r="N72" i="73"/>
  <c r="P71" i="73"/>
  <c r="O71" i="73"/>
  <c r="N71" i="73"/>
  <c r="P70" i="73"/>
  <c r="O70" i="73"/>
  <c r="N70" i="73"/>
  <c r="P69" i="73"/>
  <c r="O69" i="73"/>
  <c r="N69" i="73"/>
  <c r="P68" i="73"/>
  <c r="O68" i="73"/>
  <c r="N68" i="73"/>
  <c r="P67" i="73"/>
  <c r="O67" i="73"/>
  <c r="N67" i="73"/>
  <c r="P66" i="73"/>
  <c r="O66" i="73"/>
  <c r="N66" i="73"/>
  <c r="P65" i="73"/>
  <c r="O65" i="73"/>
  <c r="N65" i="73"/>
  <c r="P64" i="73"/>
  <c r="O64" i="73"/>
  <c r="N64" i="73"/>
  <c r="P63" i="73"/>
  <c r="O63" i="73"/>
  <c r="N63" i="73"/>
  <c r="P62" i="73"/>
  <c r="O62" i="73"/>
  <c r="N62" i="73"/>
  <c r="P61" i="73"/>
  <c r="O61" i="73"/>
  <c r="N61" i="73"/>
  <c r="P60" i="73"/>
  <c r="O60" i="73"/>
  <c r="N60" i="73"/>
  <c r="P59" i="73"/>
  <c r="O59" i="73"/>
  <c r="N59" i="73"/>
  <c r="P58" i="73"/>
  <c r="O58" i="73"/>
  <c r="N58" i="73"/>
  <c r="P57" i="73"/>
  <c r="O57" i="73"/>
  <c r="N57" i="73"/>
  <c r="P56" i="73"/>
  <c r="O56" i="73"/>
  <c r="N56" i="73"/>
  <c r="P55" i="73"/>
  <c r="O55" i="73"/>
  <c r="N55" i="73"/>
  <c r="P54" i="73"/>
  <c r="O54" i="73"/>
  <c r="N54" i="73"/>
  <c r="P53" i="73"/>
  <c r="O53" i="73"/>
  <c r="N53" i="73"/>
  <c r="P52" i="73"/>
  <c r="O52" i="73"/>
  <c r="N52" i="73"/>
  <c r="P51" i="73"/>
  <c r="O51" i="73"/>
  <c r="N51" i="73"/>
  <c r="P50" i="73"/>
  <c r="O50" i="73"/>
  <c r="N50" i="73"/>
  <c r="P49" i="73"/>
  <c r="O49" i="73"/>
  <c r="N49" i="73"/>
  <c r="P48" i="73"/>
  <c r="O48" i="73"/>
  <c r="N48" i="73"/>
  <c r="P47" i="73"/>
  <c r="O47" i="73"/>
  <c r="N47" i="73"/>
  <c r="P46" i="73"/>
  <c r="O46" i="73"/>
  <c r="N46" i="73"/>
  <c r="P45" i="73"/>
  <c r="O45" i="73"/>
  <c r="N45" i="73"/>
  <c r="P44" i="73"/>
  <c r="O44" i="73"/>
  <c r="N44" i="73"/>
  <c r="P43" i="73"/>
  <c r="O43" i="73"/>
  <c r="N43" i="73"/>
  <c r="P42" i="73"/>
  <c r="O42" i="73"/>
  <c r="N42" i="73"/>
  <c r="P41" i="73"/>
  <c r="O41" i="73"/>
  <c r="N41" i="73"/>
  <c r="P40" i="73"/>
  <c r="O40" i="73"/>
  <c r="N40" i="73"/>
  <c r="P39" i="73"/>
  <c r="O39" i="73"/>
  <c r="N39" i="73"/>
  <c r="P38" i="73"/>
  <c r="O38" i="73"/>
  <c r="N38" i="73"/>
  <c r="P37" i="73"/>
  <c r="O37" i="73"/>
  <c r="N37" i="73"/>
  <c r="P36" i="73"/>
  <c r="O36" i="73"/>
  <c r="N36" i="73"/>
  <c r="P35" i="73"/>
  <c r="O35" i="73"/>
  <c r="N35" i="73"/>
  <c r="P34" i="73"/>
  <c r="O34" i="73"/>
  <c r="N34" i="73"/>
  <c r="P33" i="73"/>
  <c r="O33" i="73"/>
  <c r="N33" i="73"/>
  <c r="P32" i="73"/>
  <c r="O32" i="73"/>
  <c r="N32" i="73"/>
  <c r="P31" i="73"/>
  <c r="O31" i="73"/>
  <c r="N31" i="73"/>
  <c r="P30" i="73"/>
  <c r="O30" i="73"/>
  <c r="N30" i="73"/>
  <c r="P29" i="73"/>
  <c r="O29" i="73"/>
  <c r="N29" i="73"/>
  <c r="P28" i="73"/>
  <c r="O28" i="73"/>
  <c r="N28" i="73"/>
  <c r="P27" i="73"/>
  <c r="O27" i="73"/>
  <c r="N27" i="73"/>
  <c r="P26" i="73"/>
  <c r="O26" i="73"/>
  <c r="N26" i="73"/>
  <c r="P25" i="73"/>
  <c r="O25" i="73"/>
  <c r="N25" i="73"/>
  <c r="P24" i="73"/>
  <c r="O24" i="73"/>
  <c r="N24" i="73"/>
  <c r="P23" i="73"/>
  <c r="O23" i="73"/>
  <c r="N23" i="73"/>
  <c r="P22" i="73"/>
  <c r="O22" i="73"/>
  <c r="N22" i="73"/>
  <c r="P21" i="73"/>
  <c r="O21" i="73"/>
  <c r="N21" i="73"/>
  <c r="P508" i="72"/>
  <c r="O508" i="72"/>
  <c r="N508" i="72"/>
  <c r="P507" i="72"/>
  <c r="O507" i="72"/>
  <c r="N507" i="72"/>
  <c r="P506" i="72"/>
  <c r="O506" i="72"/>
  <c r="N506" i="72"/>
  <c r="P505" i="72"/>
  <c r="O505" i="72"/>
  <c r="N505" i="72"/>
  <c r="P504" i="72"/>
  <c r="O504" i="72"/>
  <c r="N504" i="72"/>
  <c r="P503" i="72"/>
  <c r="O503" i="72"/>
  <c r="N503" i="72"/>
  <c r="P502" i="72"/>
  <c r="O502" i="72"/>
  <c r="N502" i="72"/>
  <c r="P501" i="72"/>
  <c r="O501" i="72"/>
  <c r="N501" i="72"/>
  <c r="P500" i="72"/>
  <c r="O500" i="72"/>
  <c r="N500" i="72"/>
  <c r="P499" i="72"/>
  <c r="O499" i="72"/>
  <c r="N499" i="72"/>
  <c r="P498" i="72"/>
  <c r="O498" i="72"/>
  <c r="N498" i="72"/>
  <c r="P497" i="72"/>
  <c r="O497" i="72"/>
  <c r="N497" i="72"/>
  <c r="P496" i="72"/>
  <c r="O496" i="72"/>
  <c r="N496" i="72"/>
  <c r="P495" i="72"/>
  <c r="O495" i="72"/>
  <c r="N495" i="72"/>
  <c r="P494" i="72"/>
  <c r="O494" i="72"/>
  <c r="N494" i="72"/>
  <c r="P493" i="72"/>
  <c r="O493" i="72"/>
  <c r="N493" i="72"/>
  <c r="P492" i="72"/>
  <c r="O492" i="72"/>
  <c r="N492" i="72"/>
  <c r="P491" i="72"/>
  <c r="O491" i="72"/>
  <c r="N491" i="72"/>
  <c r="P490" i="72"/>
  <c r="O490" i="72"/>
  <c r="N490" i="72"/>
  <c r="P489" i="72"/>
  <c r="O489" i="72"/>
  <c r="N489" i="72"/>
  <c r="P488" i="72"/>
  <c r="O488" i="72"/>
  <c r="N488" i="72"/>
  <c r="P487" i="72"/>
  <c r="O487" i="72"/>
  <c r="N487" i="72"/>
  <c r="P486" i="72"/>
  <c r="O486" i="72"/>
  <c r="N486" i="72"/>
  <c r="P485" i="72"/>
  <c r="O485" i="72"/>
  <c r="N485" i="72"/>
  <c r="P484" i="72"/>
  <c r="O484" i="72"/>
  <c r="N484" i="72"/>
  <c r="P483" i="72"/>
  <c r="O483" i="72"/>
  <c r="N483" i="72"/>
  <c r="P482" i="72"/>
  <c r="O482" i="72"/>
  <c r="N482" i="72"/>
  <c r="P481" i="72"/>
  <c r="O481" i="72"/>
  <c r="N481" i="72"/>
  <c r="P480" i="72"/>
  <c r="O480" i="72"/>
  <c r="N480" i="72"/>
  <c r="P479" i="72"/>
  <c r="O479" i="72"/>
  <c r="N479" i="72"/>
  <c r="P478" i="72"/>
  <c r="O478" i="72"/>
  <c r="N478" i="72"/>
  <c r="P477" i="72"/>
  <c r="O477" i="72"/>
  <c r="N477" i="72"/>
  <c r="P476" i="72"/>
  <c r="O476" i="72"/>
  <c r="N476" i="72"/>
  <c r="P475" i="72"/>
  <c r="O475" i="72"/>
  <c r="N475" i="72"/>
  <c r="P474" i="72"/>
  <c r="O474" i="72"/>
  <c r="N474" i="72"/>
  <c r="P473" i="72"/>
  <c r="O473" i="72"/>
  <c r="N473" i="72"/>
  <c r="P472" i="72"/>
  <c r="O472" i="72"/>
  <c r="N472" i="72"/>
  <c r="P471" i="72"/>
  <c r="O471" i="72"/>
  <c r="N471" i="72"/>
  <c r="P470" i="72"/>
  <c r="O470" i="72"/>
  <c r="N470" i="72"/>
  <c r="P469" i="72"/>
  <c r="O469" i="72"/>
  <c r="N469" i="72"/>
  <c r="P468" i="72"/>
  <c r="O468" i="72"/>
  <c r="N468" i="72"/>
  <c r="P467" i="72"/>
  <c r="O467" i="72"/>
  <c r="N467" i="72"/>
  <c r="P466" i="72"/>
  <c r="O466" i="72"/>
  <c r="N466" i="72"/>
  <c r="P465" i="72"/>
  <c r="O465" i="72"/>
  <c r="N465" i="72"/>
  <c r="P464" i="72"/>
  <c r="O464" i="72"/>
  <c r="N464" i="72"/>
  <c r="P463" i="72"/>
  <c r="O463" i="72"/>
  <c r="N463" i="72"/>
  <c r="P462" i="72"/>
  <c r="O462" i="72"/>
  <c r="N462" i="72"/>
  <c r="P461" i="72"/>
  <c r="O461" i="72"/>
  <c r="N461" i="72"/>
  <c r="P460" i="72"/>
  <c r="O460" i="72"/>
  <c r="N460" i="72"/>
  <c r="P459" i="72"/>
  <c r="O459" i="72"/>
  <c r="N459" i="72"/>
  <c r="P458" i="72"/>
  <c r="O458" i="72"/>
  <c r="N458" i="72"/>
  <c r="P457" i="72"/>
  <c r="O457" i="72"/>
  <c r="N457" i="72"/>
  <c r="P456" i="72"/>
  <c r="O456" i="72"/>
  <c r="N456" i="72"/>
  <c r="P455" i="72"/>
  <c r="O455" i="72"/>
  <c r="N455" i="72"/>
  <c r="P454" i="72"/>
  <c r="O454" i="72"/>
  <c r="N454" i="72"/>
  <c r="P453" i="72"/>
  <c r="O453" i="72"/>
  <c r="N453" i="72"/>
  <c r="P452" i="72"/>
  <c r="O452" i="72"/>
  <c r="N452" i="72"/>
  <c r="P451" i="72"/>
  <c r="O451" i="72"/>
  <c r="N451" i="72"/>
  <c r="P450" i="72"/>
  <c r="O450" i="72"/>
  <c r="N450" i="72"/>
  <c r="P449" i="72"/>
  <c r="O449" i="72"/>
  <c r="N449" i="72"/>
  <c r="P448" i="72"/>
  <c r="O448" i="72"/>
  <c r="N448" i="72"/>
  <c r="P447" i="72"/>
  <c r="O447" i="72"/>
  <c r="N447" i="72"/>
  <c r="P446" i="72"/>
  <c r="O446" i="72"/>
  <c r="N446" i="72"/>
  <c r="P445" i="72"/>
  <c r="O445" i="72"/>
  <c r="N445" i="72"/>
  <c r="P444" i="72"/>
  <c r="O444" i="72"/>
  <c r="N444" i="72"/>
  <c r="P443" i="72"/>
  <c r="O443" i="72"/>
  <c r="N443" i="72"/>
  <c r="P442" i="72"/>
  <c r="O442" i="72"/>
  <c r="N442" i="72"/>
  <c r="P441" i="72"/>
  <c r="O441" i="72"/>
  <c r="N441" i="72"/>
  <c r="P440" i="72"/>
  <c r="O440" i="72"/>
  <c r="N440" i="72"/>
  <c r="P439" i="72"/>
  <c r="O439" i="72"/>
  <c r="N439" i="72"/>
  <c r="P438" i="72"/>
  <c r="O438" i="72"/>
  <c r="N438" i="72"/>
  <c r="P437" i="72"/>
  <c r="O437" i="72"/>
  <c r="N437" i="72"/>
  <c r="P436" i="72"/>
  <c r="O436" i="72"/>
  <c r="N436" i="72"/>
  <c r="P435" i="72"/>
  <c r="O435" i="72"/>
  <c r="N435" i="72"/>
  <c r="P434" i="72"/>
  <c r="O434" i="72"/>
  <c r="N434" i="72"/>
  <c r="P433" i="72"/>
  <c r="O433" i="72"/>
  <c r="N433" i="72"/>
  <c r="P432" i="72"/>
  <c r="O432" i="72"/>
  <c r="N432" i="72"/>
  <c r="P431" i="72"/>
  <c r="O431" i="72"/>
  <c r="N431" i="72"/>
  <c r="P430" i="72"/>
  <c r="O430" i="72"/>
  <c r="N430" i="72"/>
  <c r="P429" i="72"/>
  <c r="O429" i="72"/>
  <c r="N429" i="72"/>
  <c r="P428" i="72"/>
  <c r="O428" i="72"/>
  <c r="N428" i="72"/>
  <c r="P427" i="72"/>
  <c r="O427" i="72"/>
  <c r="N427" i="72"/>
  <c r="P426" i="72"/>
  <c r="O426" i="72"/>
  <c r="N426" i="72"/>
  <c r="P425" i="72"/>
  <c r="O425" i="72"/>
  <c r="N425" i="72"/>
  <c r="P424" i="72"/>
  <c r="O424" i="72"/>
  <c r="N424" i="72"/>
  <c r="P423" i="72"/>
  <c r="O423" i="72"/>
  <c r="N423" i="72"/>
  <c r="P422" i="72"/>
  <c r="O422" i="72"/>
  <c r="N422" i="72"/>
  <c r="P421" i="72"/>
  <c r="O421" i="72"/>
  <c r="N421" i="72"/>
  <c r="P420" i="72"/>
  <c r="O420" i="72"/>
  <c r="N420" i="72"/>
  <c r="P419" i="72"/>
  <c r="O419" i="72"/>
  <c r="N419" i="72"/>
  <c r="P418" i="72"/>
  <c r="O418" i="72"/>
  <c r="N418" i="72"/>
  <c r="P417" i="72"/>
  <c r="O417" i="72"/>
  <c r="N417" i="72"/>
  <c r="P416" i="72"/>
  <c r="O416" i="72"/>
  <c r="N416" i="72"/>
  <c r="P415" i="72"/>
  <c r="O415" i="72"/>
  <c r="N415" i="72"/>
  <c r="P414" i="72"/>
  <c r="O414" i="72"/>
  <c r="N414" i="72"/>
  <c r="P413" i="72"/>
  <c r="O413" i="72"/>
  <c r="N413" i="72"/>
  <c r="P412" i="72"/>
  <c r="O412" i="72"/>
  <c r="N412" i="72"/>
  <c r="P411" i="72"/>
  <c r="O411" i="72"/>
  <c r="N411" i="72"/>
  <c r="P410" i="72"/>
  <c r="O410" i="72"/>
  <c r="N410" i="72"/>
  <c r="P409" i="72"/>
  <c r="O409" i="72"/>
  <c r="N409" i="72"/>
  <c r="P408" i="72"/>
  <c r="O408" i="72"/>
  <c r="N408" i="72"/>
  <c r="P407" i="72"/>
  <c r="O407" i="72"/>
  <c r="N407" i="72"/>
  <c r="P406" i="72"/>
  <c r="O406" i="72"/>
  <c r="N406" i="72"/>
  <c r="P405" i="72"/>
  <c r="O405" i="72"/>
  <c r="N405" i="72"/>
  <c r="P404" i="72"/>
  <c r="O404" i="72"/>
  <c r="N404" i="72"/>
  <c r="P403" i="72"/>
  <c r="O403" i="72"/>
  <c r="N403" i="72"/>
  <c r="P402" i="72"/>
  <c r="O402" i="72"/>
  <c r="N402" i="72"/>
  <c r="P401" i="72"/>
  <c r="O401" i="72"/>
  <c r="N401" i="72"/>
  <c r="P400" i="72"/>
  <c r="O400" i="72"/>
  <c r="N400" i="72"/>
  <c r="P399" i="72"/>
  <c r="O399" i="72"/>
  <c r="N399" i="72"/>
  <c r="P398" i="72"/>
  <c r="O398" i="72"/>
  <c r="N398" i="72"/>
  <c r="P397" i="72"/>
  <c r="O397" i="72"/>
  <c r="N397" i="72"/>
  <c r="P396" i="72"/>
  <c r="O396" i="72"/>
  <c r="N396" i="72"/>
  <c r="P395" i="72"/>
  <c r="O395" i="72"/>
  <c r="N395" i="72"/>
  <c r="P394" i="72"/>
  <c r="O394" i="72"/>
  <c r="N394" i="72"/>
  <c r="P393" i="72"/>
  <c r="O393" i="72"/>
  <c r="N393" i="72"/>
  <c r="P392" i="72"/>
  <c r="O392" i="72"/>
  <c r="N392" i="72"/>
  <c r="P391" i="72"/>
  <c r="O391" i="72"/>
  <c r="N391" i="72"/>
  <c r="P390" i="72"/>
  <c r="O390" i="72"/>
  <c r="N390" i="72"/>
  <c r="P389" i="72"/>
  <c r="O389" i="72"/>
  <c r="N389" i="72"/>
  <c r="P388" i="72"/>
  <c r="O388" i="72"/>
  <c r="N388" i="72"/>
  <c r="P387" i="72"/>
  <c r="O387" i="72"/>
  <c r="N387" i="72"/>
  <c r="P386" i="72"/>
  <c r="O386" i="72"/>
  <c r="N386" i="72"/>
  <c r="P385" i="72"/>
  <c r="O385" i="72"/>
  <c r="N385" i="72"/>
  <c r="P384" i="72"/>
  <c r="O384" i="72"/>
  <c r="N384" i="72"/>
  <c r="P383" i="72"/>
  <c r="O383" i="72"/>
  <c r="N383" i="72"/>
  <c r="P382" i="72"/>
  <c r="O382" i="72"/>
  <c r="N382" i="72"/>
  <c r="P381" i="72"/>
  <c r="O381" i="72"/>
  <c r="N381" i="72"/>
  <c r="P380" i="72"/>
  <c r="O380" i="72"/>
  <c r="N380" i="72"/>
  <c r="P379" i="72"/>
  <c r="O379" i="72"/>
  <c r="N379" i="72"/>
  <c r="P378" i="72"/>
  <c r="O378" i="72"/>
  <c r="N378" i="72"/>
  <c r="P377" i="72"/>
  <c r="O377" i="72"/>
  <c r="N377" i="72"/>
  <c r="P376" i="72"/>
  <c r="O376" i="72"/>
  <c r="N376" i="72"/>
  <c r="P375" i="72"/>
  <c r="O375" i="72"/>
  <c r="N375" i="72"/>
  <c r="P374" i="72"/>
  <c r="O374" i="72"/>
  <c r="N374" i="72"/>
  <c r="P373" i="72"/>
  <c r="O373" i="72"/>
  <c r="N373" i="72"/>
  <c r="P372" i="72"/>
  <c r="O372" i="72"/>
  <c r="N372" i="72"/>
  <c r="P371" i="72"/>
  <c r="O371" i="72"/>
  <c r="N371" i="72"/>
  <c r="P370" i="72"/>
  <c r="O370" i="72"/>
  <c r="N370" i="72"/>
  <c r="P369" i="72"/>
  <c r="O369" i="72"/>
  <c r="N369" i="72"/>
  <c r="P368" i="72"/>
  <c r="O368" i="72"/>
  <c r="N368" i="72"/>
  <c r="P367" i="72"/>
  <c r="O367" i="72"/>
  <c r="N367" i="72"/>
  <c r="P366" i="72"/>
  <c r="O366" i="72"/>
  <c r="N366" i="72"/>
  <c r="P365" i="72"/>
  <c r="O365" i="72"/>
  <c r="N365" i="72"/>
  <c r="P364" i="72"/>
  <c r="O364" i="72"/>
  <c r="N364" i="72"/>
  <c r="P363" i="72"/>
  <c r="O363" i="72"/>
  <c r="N363" i="72"/>
  <c r="P362" i="72"/>
  <c r="O362" i="72"/>
  <c r="N362" i="72"/>
  <c r="P361" i="72"/>
  <c r="O361" i="72"/>
  <c r="N361" i="72"/>
  <c r="P360" i="72"/>
  <c r="O360" i="72"/>
  <c r="N360" i="72"/>
  <c r="P359" i="72"/>
  <c r="O359" i="72"/>
  <c r="N359" i="72"/>
  <c r="P358" i="72"/>
  <c r="O358" i="72"/>
  <c r="N358" i="72"/>
  <c r="P357" i="72"/>
  <c r="O357" i="72"/>
  <c r="N357" i="72"/>
  <c r="P356" i="72"/>
  <c r="O356" i="72"/>
  <c r="N356" i="72"/>
  <c r="P355" i="72"/>
  <c r="O355" i="72"/>
  <c r="N355" i="72"/>
  <c r="P354" i="72"/>
  <c r="O354" i="72"/>
  <c r="N354" i="72"/>
  <c r="P353" i="72"/>
  <c r="O353" i="72"/>
  <c r="N353" i="72"/>
  <c r="P352" i="72"/>
  <c r="O352" i="72"/>
  <c r="N352" i="72"/>
  <c r="P351" i="72"/>
  <c r="O351" i="72"/>
  <c r="N351" i="72"/>
  <c r="P350" i="72"/>
  <c r="O350" i="72"/>
  <c r="N350" i="72"/>
  <c r="P349" i="72"/>
  <c r="O349" i="72"/>
  <c r="N349" i="72"/>
  <c r="P348" i="72"/>
  <c r="O348" i="72"/>
  <c r="N348" i="72"/>
  <c r="P347" i="72"/>
  <c r="O347" i="72"/>
  <c r="N347" i="72"/>
  <c r="P346" i="72"/>
  <c r="O346" i="72"/>
  <c r="N346" i="72"/>
  <c r="P345" i="72"/>
  <c r="O345" i="72"/>
  <c r="N345" i="72"/>
  <c r="P344" i="72"/>
  <c r="O344" i="72"/>
  <c r="N344" i="72"/>
  <c r="P343" i="72"/>
  <c r="O343" i="72"/>
  <c r="N343" i="72"/>
  <c r="P342" i="72"/>
  <c r="O342" i="72"/>
  <c r="N342" i="72"/>
  <c r="P341" i="72"/>
  <c r="O341" i="72"/>
  <c r="N341" i="72"/>
  <c r="P340" i="72"/>
  <c r="O340" i="72"/>
  <c r="N340" i="72"/>
  <c r="P339" i="72"/>
  <c r="O339" i="72"/>
  <c r="N339" i="72"/>
  <c r="P338" i="72"/>
  <c r="O338" i="72"/>
  <c r="N338" i="72"/>
  <c r="P337" i="72"/>
  <c r="O337" i="72"/>
  <c r="N337" i="72"/>
  <c r="P336" i="72"/>
  <c r="O336" i="72"/>
  <c r="N336" i="72"/>
  <c r="P335" i="72"/>
  <c r="O335" i="72"/>
  <c r="N335" i="72"/>
  <c r="P334" i="72"/>
  <c r="O334" i="72"/>
  <c r="N334" i="72"/>
  <c r="P333" i="72"/>
  <c r="O333" i="72"/>
  <c r="N333" i="72"/>
  <c r="P332" i="72"/>
  <c r="O332" i="72"/>
  <c r="N332" i="72"/>
  <c r="P331" i="72"/>
  <c r="O331" i="72"/>
  <c r="N331" i="72"/>
  <c r="P330" i="72"/>
  <c r="O330" i="72"/>
  <c r="N330" i="72"/>
  <c r="P329" i="72"/>
  <c r="O329" i="72"/>
  <c r="N329" i="72"/>
  <c r="P328" i="72"/>
  <c r="O328" i="72"/>
  <c r="N328" i="72"/>
  <c r="P327" i="72"/>
  <c r="O327" i="72"/>
  <c r="N327" i="72"/>
  <c r="P326" i="72"/>
  <c r="O326" i="72"/>
  <c r="N326" i="72"/>
  <c r="P325" i="72"/>
  <c r="O325" i="72"/>
  <c r="N325" i="72"/>
  <c r="P324" i="72"/>
  <c r="O324" i="72"/>
  <c r="N324" i="72"/>
  <c r="P323" i="72"/>
  <c r="O323" i="72"/>
  <c r="N323" i="72"/>
  <c r="P322" i="72"/>
  <c r="O322" i="72"/>
  <c r="N322" i="72"/>
  <c r="P321" i="72"/>
  <c r="O321" i="72"/>
  <c r="N321" i="72"/>
  <c r="P320" i="72"/>
  <c r="O320" i="72"/>
  <c r="N320" i="72"/>
  <c r="P319" i="72"/>
  <c r="O319" i="72"/>
  <c r="N319" i="72"/>
  <c r="P318" i="72"/>
  <c r="O318" i="72"/>
  <c r="N318" i="72"/>
  <c r="P317" i="72"/>
  <c r="O317" i="72"/>
  <c r="N317" i="72"/>
  <c r="P316" i="72"/>
  <c r="O316" i="72"/>
  <c r="N316" i="72"/>
  <c r="P315" i="72"/>
  <c r="O315" i="72"/>
  <c r="N315" i="72"/>
  <c r="P314" i="72"/>
  <c r="O314" i="72"/>
  <c r="N314" i="72"/>
  <c r="P313" i="72"/>
  <c r="O313" i="72"/>
  <c r="N313" i="72"/>
  <c r="P312" i="72"/>
  <c r="O312" i="72"/>
  <c r="N312" i="72"/>
  <c r="P311" i="72"/>
  <c r="O311" i="72"/>
  <c r="N311" i="72"/>
  <c r="P310" i="72"/>
  <c r="O310" i="72"/>
  <c r="N310" i="72"/>
  <c r="P309" i="72"/>
  <c r="O309" i="72"/>
  <c r="N309" i="72"/>
  <c r="P308" i="72"/>
  <c r="O308" i="72"/>
  <c r="N308" i="72"/>
  <c r="P307" i="72"/>
  <c r="O307" i="72"/>
  <c r="N307" i="72"/>
  <c r="P306" i="72"/>
  <c r="O306" i="72"/>
  <c r="N306" i="72"/>
  <c r="P305" i="72"/>
  <c r="O305" i="72"/>
  <c r="N305" i="72"/>
  <c r="P304" i="72"/>
  <c r="O304" i="72"/>
  <c r="N304" i="72"/>
  <c r="P303" i="72"/>
  <c r="O303" i="72"/>
  <c r="N303" i="72"/>
  <c r="P302" i="72"/>
  <c r="O302" i="72"/>
  <c r="N302" i="72"/>
  <c r="P301" i="72"/>
  <c r="O301" i="72"/>
  <c r="N301" i="72"/>
  <c r="P300" i="72"/>
  <c r="O300" i="72"/>
  <c r="N300" i="72"/>
  <c r="P299" i="72"/>
  <c r="O299" i="72"/>
  <c r="N299" i="72"/>
  <c r="P298" i="72"/>
  <c r="O298" i="72"/>
  <c r="N298" i="72"/>
  <c r="P297" i="72"/>
  <c r="O297" i="72"/>
  <c r="N297" i="72"/>
  <c r="P296" i="72"/>
  <c r="O296" i="72"/>
  <c r="N296" i="72"/>
  <c r="P295" i="72"/>
  <c r="O295" i="72"/>
  <c r="N295" i="72"/>
  <c r="P294" i="72"/>
  <c r="O294" i="72"/>
  <c r="N294" i="72"/>
  <c r="P293" i="72"/>
  <c r="O293" i="72"/>
  <c r="N293" i="72"/>
  <c r="P292" i="72"/>
  <c r="O292" i="72"/>
  <c r="N292" i="72"/>
  <c r="P291" i="72"/>
  <c r="O291" i="72"/>
  <c r="N291" i="72"/>
  <c r="P290" i="72"/>
  <c r="O290" i="72"/>
  <c r="N290" i="72"/>
  <c r="P289" i="72"/>
  <c r="O289" i="72"/>
  <c r="N289" i="72"/>
  <c r="P288" i="72"/>
  <c r="O288" i="72"/>
  <c r="N288" i="72"/>
  <c r="P287" i="72"/>
  <c r="O287" i="72"/>
  <c r="N287" i="72"/>
  <c r="P286" i="72"/>
  <c r="O286" i="72"/>
  <c r="N286" i="72"/>
  <c r="P285" i="72"/>
  <c r="O285" i="72"/>
  <c r="N285" i="72"/>
  <c r="P284" i="72"/>
  <c r="O284" i="72"/>
  <c r="N284" i="72"/>
  <c r="P283" i="72"/>
  <c r="O283" i="72"/>
  <c r="N283" i="72"/>
  <c r="P282" i="72"/>
  <c r="O282" i="72"/>
  <c r="N282" i="72"/>
  <c r="P281" i="72"/>
  <c r="O281" i="72"/>
  <c r="N281" i="72"/>
  <c r="P280" i="72"/>
  <c r="O280" i="72"/>
  <c r="N280" i="72"/>
  <c r="P279" i="72"/>
  <c r="O279" i="72"/>
  <c r="N279" i="72"/>
  <c r="P278" i="72"/>
  <c r="O278" i="72"/>
  <c r="N278" i="72"/>
  <c r="P277" i="72"/>
  <c r="O277" i="72"/>
  <c r="N277" i="72"/>
  <c r="P276" i="72"/>
  <c r="O276" i="72"/>
  <c r="N276" i="72"/>
  <c r="P275" i="72"/>
  <c r="O275" i="72"/>
  <c r="N275" i="72"/>
  <c r="P274" i="72"/>
  <c r="O274" i="72"/>
  <c r="N274" i="72"/>
  <c r="P273" i="72"/>
  <c r="O273" i="72"/>
  <c r="N273" i="72"/>
  <c r="P272" i="72"/>
  <c r="O272" i="72"/>
  <c r="N272" i="72"/>
  <c r="P271" i="72"/>
  <c r="O271" i="72"/>
  <c r="N271" i="72"/>
  <c r="P270" i="72"/>
  <c r="O270" i="72"/>
  <c r="N270" i="72"/>
  <c r="P269" i="72"/>
  <c r="O269" i="72"/>
  <c r="N269" i="72"/>
  <c r="P268" i="72"/>
  <c r="O268" i="72"/>
  <c r="N268" i="72"/>
  <c r="P267" i="72"/>
  <c r="O267" i="72"/>
  <c r="N267" i="72"/>
  <c r="P266" i="72"/>
  <c r="O266" i="72"/>
  <c r="N266" i="72"/>
  <c r="P265" i="72"/>
  <c r="O265" i="72"/>
  <c r="N265" i="72"/>
  <c r="P264" i="72"/>
  <c r="O264" i="72"/>
  <c r="N264" i="72"/>
  <c r="P263" i="72"/>
  <c r="O263" i="72"/>
  <c r="N263" i="72"/>
  <c r="P262" i="72"/>
  <c r="O262" i="72"/>
  <c r="N262" i="72"/>
  <c r="P261" i="72"/>
  <c r="O261" i="72"/>
  <c r="N261" i="72"/>
  <c r="P260" i="72"/>
  <c r="O260" i="72"/>
  <c r="N260" i="72"/>
  <c r="P259" i="72"/>
  <c r="O259" i="72"/>
  <c r="N259" i="72"/>
  <c r="P258" i="72"/>
  <c r="O258" i="72"/>
  <c r="N258" i="72"/>
  <c r="P257" i="72"/>
  <c r="O257" i="72"/>
  <c r="N257" i="72"/>
  <c r="P256" i="72"/>
  <c r="O256" i="72"/>
  <c r="N256" i="72"/>
  <c r="P255" i="72"/>
  <c r="O255" i="72"/>
  <c r="N255" i="72"/>
  <c r="P254" i="72"/>
  <c r="O254" i="72"/>
  <c r="N254" i="72"/>
  <c r="P253" i="72"/>
  <c r="O253" i="72"/>
  <c r="N253" i="72"/>
  <c r="P252" i="72"/>
  <c r="O252" i="72"/>
  <c r="N252" i="72"/>
  <c r="P251" i="72"/>
  <c r="O251" i="72"/>
  <c r="N251" i="72"/>
  <c r="P250" i="72"/>
  <c r="O250" i="72"/>
  <c r="N250" i="72"/>
  <c r="P249" i="72"/>
  <c r="O249" i="72"/>
  <c r="N249" i="72"/>
  <c r="P248" i="72"/>
  <c r="O248" i="72"/>
  <c r="N248" i="72"/>
  <c r="P247" i="72"/>
  <c r="O247" i="72"/>
  <c r="N247" i="72"/>
  <c r="P246" i="72"/>
  <c r="O246" i="72"/>
  <c r="N246" i="72"/>
  <c r="P245" i="72"/>
  <c r="O245" i="72"/>
  <c r="N245" i="72"/>
  <c r="P244" i="72"/>
  <c r="O244" i="72"/>
  <c r="N244" i="72"/>
  <c r="P243" i="72"/>
  <c r="O243" i="72"/>
  <c r="N243" i="72"/>
  <c r="P242" i="72"/>
  <c r="O242" i="72"/>
  <c r="N242" i="72"/>
  <c r="P241" i="72"/>
  <c r="O241" i="72"/>
  <c r="N241" i="72"/>
  <c r="P240" i="72"/>
  <c r="O240" i="72"/>
  <c r="N240" i="72"/>
  <c r="P239" i="72"/>
  <c r="O239" i="72"/>
  <c r="N239" i="72"/>
  <c r="P238" i="72"/>
  <c r="O238" i="72"/>
  <c r="N238" i="72"/>
  <c r="P237" i="72"/>
  <c r="O237" i="72"/>
  <c r="N237" i="72"/>
  <c r="P236" i="72"/>
  <c r="O236" i="72"/>
  <c r="N236" i="72"/>
  <c r="P235" i="72"/>
  <c r="O235" i="72"/>
  <c r="N235" i="72"/>
  <c r="P234" i="72"/>
  <c r="O234" i="72"/>
  <c r="N234" i="72"/>
  <c r="P233" i="72"/>
  <c r="O233" i="72"/>
  <c r="N233" i="72"/>
  <c r="P232" i="72"/>
  <c r="O232" i="72"/>
  <c r="N232" i="72"/>
  <c r="P231" i="72"/>
  <c r="O231" i="72"/>
  <c r="N231" i="72"/>
  <c r="P230" i="72"/>
  <c r="O230" i="72"/>
  <c r="N230" i="72"/>
  <c r="P229" i="72"/>
  <c r="O229" i="72"/>
  <c r="N229" i="72"/>
  <c r="P228" i="72"/>
  <c r="O228" i="72"/>
  <c r="N228" i="72"/>
  <c r="P227" i="72"/>
  <c r="O227" i="72"/>
  <c r="N227" i="72"/>
  <c r="P226" i="72"/>
  <c r="O226" i="72"/>
  <c r="N226" i="72"/>
  <c r="P225" i="72"/>
  <c r="O225" i="72"/>
  <c r="N225" i="72"/>
  <c r="P224" i="72"/>
  <c r="O224" i="72"/>
  <c r="N224" i="72"/>
  <c r="P223" i="72"/>
  <c r="O223" i="72"/>
  <c r="N223" i="72"/>
  <c r="P222" i="72"/>
  <c r="O222" i="72"/>
  <c r="N222" i="72"/>
  <c r="P221" i="72"/>
  <c r="O221" i="72"/>
  <c r="N221" i="72"/>
  <c r="P220" i="72"/>
  <c r="O220" i="72"/>
  <c r="N220" i="72"/>
  <c r="P219" i="72"/>
  <c r="O219" i="72"/>
  <c r="N219" i="72"/>
  <c r="P218" i="72"/>
  <c r="O218" i="72"/>
  <c r="N218" i="72"/>
  <c r="P217" i="72"/>
  <c r="O217" i="72"/>
  <c r="N217" i="72"/>
  <c r="P216" i="72"/>
  <c r="O216" i="72"/>
  <c r="N216" i="72"/>
  <c r="P215" i="72"/>
  <c r="O215" i="72"/>
  <c r="N215" i="72"/>
  <c r="P214" i="72"/>
  <c r="O214" i="72"/>
  <c r="N214" i="72"/>
  <c r="P213" i="72"/>
  <c r="O213" i="72"/>
  <c r="N213" i="72"/>
  <c r="P212" i="72"/>
  <c r="O212" i="72"/>
  <c r="N212" i="72"/>
  <c r="P211" i="72"/>
  <c r="O211" i="72"/>
  <c r="N211" i="72"/>
  <c r="P210" i="72"/>
  <c r="O210" i="72"/>
  <c r="N210" i="72"/>
  <c r="P209" i="72"/>
  <c r="O209" i="72"/>
  <c r="N209" i="72"/>
  <c r="P208" i="72"/>
  <c r="O208" i="72"/>
  <c r="N208" i="72"/>
  <c r="P207" i="72"/>
  <c r="O207" i="72"/>
  <c r="N207" i="72"/>
  <c r="P206" i="72"/>
  <c r="O206" i="72"/>
  <c r="N206" i="72"/>
  <c r="P205" i="72"/>
  <c r="O205" i="72"/>
  <c r="N205" i="72"/>
  <c r="P204" i="72"/>
  <c r="O204" i="72"/>
  <c r="N204" i="72"/>
  <c r="P203" i="72"/>
  <c r="O203" i="72"/>
  <c r="N203" i="72"/>
  <c r="P202" i="72"/>
  <c r="O202" i="72"/>
  <c r="N202" i="72"/>
  <c r="P201" i="72"/>
  <c r="O201" i="72"/>
  <c r="N201" i="72"/>
  <c r="P200" i="72"/>
  <c r="O200" i="72"/>
  <c r="N200" i="72"/>
  <c r="P199" i="72"/>
  <c r="O199" i="72"/>
  <c r="N199" i="72"/>
  <c r="P198" i="72"/>
  <c r="O198" i="72"/>
  <c r="N198" i="72"/>
  <c r="P197" i="72"/>
  <c r="O197" i="72"/>
  <c r="N197" i="72"/>
  <c r="P196" i="72"/>
  <c r="O196" i="72"/>
  <c r="N196" i="72"/>
  <c r="P195" i="72"/>
  <c r="O195" i="72"/>
  <c r="N195" i="72"/>
  <c r="P194" i="72"/>
  <c r="O194" i="72"/>
  <c r="N194" i="72"/>
  <c r="P193" i="72"/>
  <c r="O193" i="72"/>
  <c r="N193" i="72"/>
  <c r="P192" i="72"/>
  <c r="O192" i="72"/>
  <c r="N192" i="72"/>
  <c r="P191" i="72"/>
  <c r="O191" i="72"/>
  <c r="N191" i="72"/>
  <c r="P190" i="72"/>
  <c r="O190" i="72"/>
  <c r="N190" i="72"/>
  <c r="P189" i="72"/>
  <c r="O189" i="72"/>
  <c r="N189" i="72"/>
  <c r="P188" i="72"/>
  <c r="O188" i="72"/>
  <c r="N188" i="72"/>
  <c r="P187" i="72"/>
  <c r="O187" i="72"/>
  <c r="N187" i="72"/>
  <c r="P186" i="72"/>
  <c r="O186" i="72"/>
  <c r="N186" i="72"/>
  <c r="P185" i="72"/>
  <c r="O185" i="72"/>
  <c r="N185" i="72"/>
  <c r="P184" i="72"/>
  <c r="O184" i="72"/>
  <c r="N184" i="72"/>
  <c r="P183" i="72"/>
  <c r="O183" i="72"/>
  <c r="N183" i="72"/>
  <c r="P182" i="72"/>
  <c r="O182" i="72"/>
  <c r="N182" i="72"/>
  <c r="P181" i="72"/>
  <c r="O181" i="72"/>
  <c r="N181" i="72"/>
  <c r="P180" i="72"/>
  <c r="O180" i="72"/>
  <c r="N180" i="72"/>
  <c r="P179" i="72"/>
  <c r="O179" i="72"/>
  <c r="N179" i="72"/>
  <c r="P178" i="72"/>
  <c r="O178" i="72"/>
  <c r="N178" i="72"/>
  <c r="P177" i="72"/>
  <c r="O177" i="72"/>
  <c r="N177" i="72"/>
  <c r="P176" i="72"/>
  <c r="O176" i="72"/>
  <c r="N176" i="72"/>
  <c r="P175" i="72"/>
  <c r="O175" i="72"/>
  <c r="N175" i="72"/>
  <c r="P174" i="72"/>
  <c r="O174" i="72"/>
  <c r="N174" i="72"/>
  <c r="P173" i="72"/>
  <c r="O173" i="72"/>
  <c r="N173" i="72"/>
  <c r="P172" i="72"/>
  <c r="O172" i="72"/>
  <c r="N172" i="72"/>
  <c r="P171" i="72"/>
  <c r="O171" i="72"/>
  <c r="N171" i="72"/>
  <c r="P170" i="72"/>
  <c r="O170" i="72"/>
  <c r="N170" i="72"/>
  <c r="P169" i="72"/>
  <c r="O169" i="72"/>
  <c r="N169" i="72"/>
  <c r="P168" i="72"/>
  <c r="O168" i="72"/>
  <c r="N168" i="72"/>
  <c r="P167" i="72"/>
  <c r="O167" i="72"/>
  <c r="N167" i="72"/>
  <c r="P166" i="72"/>
  <c r="O166" i="72"/>
  <c r="N166" i="72"/>
  <c r="P165" i="72"/>
  <c r="O165" i="72"/>
  <c r="N165" i="72"/>
  <c r="P164" i="72"/>
  <c r="O164" i="72"/>
  <c r="N164" i="72"/>
  <c r="P163" i="72"/>
  <c r="O163" i="72"/>
  <c r="N163" i="72"/>
  <c r="P162" i="72"/>
  <c r="O162" i="72"/>
  <c r="N162" i="72"/>
  <c r="P161" i="72"/>
  <c r="O161" i="72"/>
  <c r="N161" i="72"/>
  <c r="P160" i="72"/>
  <c r="O160" i="72"/>
  <c r="N160" i="72"/>
  <c r="P159" i="72"/>
  <c r="O159" i="72"/>
  <c r="N159" i="72"/>
  <c r="P158" i="72"/>
  <c r="O158" i="72"/>
  <c r="N158" i="72"/>
  <c r="P157" i="72"/>
  <c r="O157" i="72"/>
  <c r="N157" i="72"/>
  <c r="P156" i="72"/>
  <c r="O156" i="72"/>
  <c r="N156" i="72"/>
  <c r="P155" i="72"/>
  <c r="O155" i="72"/>
  <c r="N155" i="72"/>
  <c r="P154" i="72"/>
  <c r="O154" i="72"/>
  <c r="N154" i="72"/>
  <c r="P153" i="72"/>
  <c r="O153" i="72"/>
  <c r="N153" i="72"/>
  <c r="P152" i="72"/>
  <c r="O152" i="72"/>
  <c r="N152" i="72"/>
  <c r="P151" i="72"/>
  <c r="O151" i="72"/>
  <c r="N151" i="72"/>
  <c r="P150" i="72"/>
  <c r="O150" i="72"/>
  <c r="N150" i="72"/>
  <c r="P149" i="72"/>
  <c r="O149" i="72"/>
  <c r="N149" i="72"/>
  <c r="P148" i="72"/>
  <c r="O148" i="72"/>
  <c r="N148" i="72"/>
  <c r="P147" i="72"/>
  <c r="O147" i="72"/>
  <c r="N147" i="72"/>
  <c r="P146" i="72"/>
  <c r="O146" i="72"/>
  <c r="N146" i="72"/>
  <c r="P145" i="72"/>
  <c r="O145" i="72"/>
  <c r="N145" i="72"/>
  <c r="P144" i="72"/>
  <c r="O144" i="72"/>
  <c r="N144" i="72"/>
  <c r="P143" i="72"/>
  <c r="O143" i="72"/>
  <c r="N143" i="72"/>
  <c r="P142" i="72"/>
  <c r="O142" i="72"/>
  <c r="N142" i="72"/>
  <c r="P141" i="72"/>
  <c r="O141" i="72"/>
  <c r="N141" i="72"/>
  <c r="P140" i="72"/>
  <c r="O140" i="72"/>
  <c r="N140" i="72"/>
  <c r="P139" i="72"/>
  <c r="O139" i="72"/>
  <c r="N139" i="72"/>
  <c r="P138" i="72"/>
  <c r="O138" i="72"/>
  <c r="N138" i="72"/>
  <c r="P137" i="72"/>
  <c r="O137" i="72"/>
  <c r="N137" i="72"/>
  <c r="P136" i="72"/>
  <c r="O136" i="72"/>
  <c r="N136" i="72"/>
  <c r="P135" i="72"/>
  <c r="O135" i="72"/>
  <c r="N135" i="72"/>
  <c r="P134" i="72"/>
  <c r="O134" i="72"/>
  <c r="N134" i="72"/>
  <c r="P133" i="72"/>
  <c r="O133" i="72"/>
  <c r="N133" i="72"/>
  <c r="P132" i="72"/>
  <c r="O132" i="72"/>
  <c r="N132" i="72"/>
  <c r="P131" i="72"/>
  <c r="O131" i="72"/>
  <c r="N131" i="72"/>
  <c r="P130" i="72"/>
  <c r="O130" i="72"/>
  <c r="N130" i="72"/>
  <c r="P129" i="72"/>
  <c r="O129" i="72"/>
  <c r="N129" i="72"/>
  <c r="P128" i="72"/>
  <c r="O128" i="72"/>
  <c r="N128" i="72"/>
  <c r="P127" i="72"/>
  <c r="O127" i="72"/>
  <c r="N127" i="72"/>
  <c r="P126" i="72"/>
  <c r="O126" i="72"/>
  <c r="N126" i="72"/>
  <c r="P125" i="72"/>
  <c r="O125" i="72"/>
  <c r="N125" i="72"/>
  <c r="P124" i="72"/>
  <c r="O124" i="72"/>
  <c r="N124" i="72"/>
  <c r="P123" i="72"/>
  <c r="O123" i="72"/>
  <c r="N123" i="72"/>
  <c r="P122" i="72"/>
  <c r="O122" i="72"/>
  <c r="N122" i="72"/>
  <c r="P121" i="72"/>
  <c r="O121" i="72"/>
  <c r="N121" i="72"/>
  <c r="P120" i="72"/>
  <c r="O120" i="72"/>
  <c r="N120" i="72"/>
  <c r="P119" i="72"/>
  <c r="O119" i="72"/>
  <c r="N119" i="72"/>
  <c r="P118" i="72"/>
  <c r="O118" i="72"/>
  <c r="N118" i="72"/>
  <c r="P117" i="72"/>
  <c r="O117" i="72"/>
  <c r="N117" i="72"/>
  <c r="P116" i="72"/>
  <c r="O116" i="72"/>
  <c r="N116" i="72"/>
  <c r="P115" i="72"/>
  <c r="O115" i="72"/>
  <c r="N115" i="72"/>
  <c r="P114" i="72"/>
  <c r="O114" i="72"/>
  <c r="N114" i="72"/>
  <c r="P113" i="72"/>
  <c r="O113" i="72"/>
  <c r="N113" i="72"/>
  <c r="P112" i="72"/>
  <c r="O112" i="72"/>
  <c r="N112" i="72"/>
  <c r="P111" i="72"/>
  <c r="O111" i="72"/>
  <c r="N111" i="72"/>
  <c r="P110" i="72"/>
  <c r="O110" i="72"/>
  <c r="N110" i="72"/>
  <c r="P109" i="72"/>
  <c r="O109" i="72"/>
  <c r="N109" i="72"/>
  <c r="P108" i="72"/>
  <c r="O108" i="72"/>
  <c r="N108" i="72"/>
  <c r="P107" i="72"/>
  <c r="O107" i="72"/>
  <c r="N107" i="72"/>
  <c r="P106" i="72"/>
  <c r="O106" i="72"/>
  <c r="N106" i="72"/>
  <c r="P105" i="72"/>
  <c r="O105" i="72"/>
  <c r="N105" i="72"/>
  <c r="P104" i="72"/>
  <c r="O104" i="72"/>
  <c r="N104" i="72"/>
  <c r="P103" i="72"/>
  <c r="O103" i="72"/>
  <c r="N103" i="72"/>
  <c r="P102" i="72"/>
  <c r="O102" i="72"/>
  <c r="N102" i="72"/>
  <c r="P101" i="72"/>
  <c r="O101" i="72"/>
  <c r="N101" i="72"/>
  <c r="P100" i="72"/>
  <c r="O100" i="72"/>
  <c r="N100" i="72"/>
  <c r="P99" i="72"/>
  <c r="O99" i="72"/>
  <c r="N99" i="72"/>
  <c r="P98" i="72"/>
  <c r="O98" i="72"/>
  <c r="N98" i="72"/>
  <c r="P97" i="72"/>
  <c r="O97" i="72"/>
  <c r="N97" i="72"/>
  <c r="P96" i="72"/>
  <c r="O96" i="72"/>
  <c r="N96" i="72"/>
  <c r="P95" i="72"/>
  <c r="O95" i="72"/>
  <c r="N95" i="72"/>
  <c r="P94" i="72"/>
  <c r="O94" i="72"/>
  <c r="N94" i="72"/>
  <c r="P93" i="72"/>
  <c r="O93" i="72"/>
  <c r="N93" i="72"/>
  <c r="P92" i="72"/>
  <c r="O92" i="72"/>
  <c r="N92" i="72"/>
  <c r="P91" i="72"/>
  <c r="O91" i="72"/>
  <c r="N91" i="72"/>
  <c r="P90" i="72"/>
  <c r="O90" i="72"/>
  <c r="N90" i="72"/>
  <c r="P89" i="72"/>
  <c r="O89" i="72"/>
  <c r="N89" i="72"/>
  <c r="P88" i="72"/>
  <c r="O88" i="72"/>
  <c r="N88" i="72"/>
  <c r="P87" i="72"/>
  <c r="O87" i="72"/>
  <c r="N87" i="72"/>
  <c r="P86" i="72"/>
  <c r="O86" i="72"/>
  <c r="N86" i="72"/>
  <c r="P85" i="72"/>
  <c r="O85" i="72"/>
  <c r="N85" i="72"/>
  <c r="P84" i="72"/>
  <c r="O84" i="72"/>
  <c r="N84" i="72"/>
  <c r="P83" i="72"/>
  <c r="O83" i="72"/>
  <c r="N83" i="72"/>
  <c r="P82" i="72"/>
  <c r="O82" i="72"/>
  <c r="N82" i="72"/>
  <c r="P81" i="72"/>
  <c r="O81" i="72"/>
  <c r="N81" i="72"/>
  <c r="P80" i="72"/>
  <c r="O80" i="72"/>
  <c r="N80" i="72"/>
  <c r="P79" i="72"/>
  <c r="O79" i="72"/>
  <c r="N79" i="72"/>
  <c r="P78" i="72"/>
  <c r="O78" i="72"/>
  <c r="N78" i="72"/>
  <c r="P77" i="72"/>
  <c r="O77" i="72"/>
  <c r="N77" i="72"/>
  <c r="P76" i="72"/>
  <c r="O76" i="72"/>
  <c r="N76" i="72"/>
  <c r="P75" i="72"/>
  <c r="O75" i="72"/>
  <c r="N75" i="72"/>
  <c r="P74" i="72"/>
  <c r="O74" i="72"/>
  <c r="N74" i="72"/>
  <c r="P73" i="72"/>
  <c r="O73" i="72"/>
  <c r="N73" i="72"/>
  <c r="P72" i="72"/>
  <c r="O72" i="72"/>
  <c r="N72" i="72"/>
  <c r="P71" i="72"/>
  <c r="O71" i="72"/>
  <c r="N71" i="72"/>
  <c r="P70" i="72"/>
  <c r="O70" i="72"/>
  <c r="N70" i="72"/>
  <c r="P69" i="72"/>
  <c r="O69" i="72"/>
  <c r="N69" i="72"/>
  <c r="P68" i="72"/>
  <c r="O68" i="72"/>
  <c r="N68" i="72"/>
  <c r="P67" i="72"/>
  <c r="O67" i="72"/>
  <c r="N67" i="72"/>
  <c r="P66" i="72"/>
  <c r="O66" i="72"/>
  <c r="N66" i="72"/>
  <c r="P65" i="72"/>
  <c r="O65" i="72"/>
  <c r="N65" i="72"/>
  <c r="P64" i="72"/>
  <c r="O64" i="72"/>
  <c r="N64" i="72"/>
  <c r="P63" i="72"/>
  <c r="O63" i="72"/>
  <c r="N63" i="72"/>
  <c r="P62" i="72"/>
  <c r="O62" i="72"/>
  <c r="N62" i="72"/>
  <c r="P61" i="72"/>
  <c r="O61" i="72"/>
  <c r="N61" i="72"/>
  <c r="P60" i="72"/>
  <c r="O60" i="72"/>
  <c r="N60" i="72"/>
  <c r="P59" i="72"/>
  <c r="O59" i="72"/>
  <c r="N59" i="72"/>
  <c r="P58" i="72"/>
  <c r="O58" i="72"/>
  <c r="N58" i="72"/>
  <c r="P57" i="72"/>
  <c r="O57" i="72"/>
  <c r="N57" i="72"/>
  <c r="P56" i="72"/>
  <c r="O56" i="72"/>
  <c r="N56" i="72"/>
  <c r="P55" i="72"/>
  <c r="O55" i="72"/>
  <c r="N55" i="72"/>
  <c r="P54" i="72"/>
  <c r="O54" i="72"/>
  <c r="N54" i="72"/>
  <c r="P53" i="72"/>
  <c r="O53" i="72"/>
  <c r="N53" i="72"/>
  <c r="P52" i="72"/>
  <c r="O52" i="72"/>
  <c r="N52" i="72"/>
  <c r="P51" i="72"/>
  <c r="O51" i="72"/>
  <c r="N51" i="72"/>
  <c r="P50" i="72"/>
  <c r="O50" i="72"/>
  <c r="N50" i="72"/>
  <c r="P49" i="72"/>
  <c r="O49" i="72"/>
  <c r="N49" i="72"/>
  <c r="P48" i="72"/>
  <c r="O48" i="72"/>
  <c r="N48" i="72"/>
  <c r="P47" i="72"/>
  <c r="O47" i="72"/>
  <c r="N47" i="72"/>
  <c r="P46" i="72"/>
  <c r="O46" i="72"/>
  <c r="N46" i="72"/>
  <c r="P45" i="72"/>
  <c r="O45" i="72"/>
  <c r="N45" i="72"/>
  <c r="P44" i="72"/>
  <c r="O44" i="72"/>
  <c r="N44" i="72"/>
  <c r="P43" i="72"/>
  <c r="O43" i="72"/>
  <c r="N43" i="72"/>
  <c r="P42" i="72"/>
  <c r="O42" i="72"/>
  <c r="N42" i="72"/>
  <c r="P41" i="72"/>
  <c r="O41" i="72"/>
  <c r="N41" i="72"/>
  <c r="P40" i="72"/>
  <c r="O40" i="72"/>
  <c r="N40" i="72"/>
  <c r="P39" i="72"/>
  <c r="O39" i="72"/>
  <c r="N39" i="72"/>
  <c r="P38" i="72"/>
  <c r="O38" i="72"/>
  <c r="N38" i="72"/>
  <c r="P37" i="72"/>
  <c r="O37" i="72"/>
  <c r="N37" i="72"/>
  <c r="P36" i="72"/>
  <c r="O36" i="72"/>
  <c r="N36" i="72"/>
  <c r="P35" i="72"/>
  <c r="O35" i="72"/>
  <c r="N35" i="72"/>
  <c r="P34" i="72"/>
  <c r="O34" i="72"/>
  <c r="N34" i="72"/>
  <c r="P33" i="72"/>
  <c r="O33" i="72"/>
  <c r="N33" i="72"/>
  <c r="P32" i="72"/>
  <c r="O32" i="72"/>
  <c r="N32" i="72"/>
  <c r="P31" i="72"/>
  <c r="O31" i="72"/>
  <c r="N31" i="72"/>
  <c r="P30" i="72"/>
  <c r="O30" i="72"/>
  <c r="N30" i="72"/>
  <c r="P29" i="72"/>
  <c r="O29" i="72"/>
  <c r="N29" i="72"/>
  <c r="P28" i="72"/>
  <c r="O28" i="72"/>
  <c r="N28" i="72"/>
  <c r="P27" i="72"/>
  <c r="O27" i="72"/>
  <c r="N27" i="72"/>
  <c r="P26" i="72"/>
  <c r="O26" i="72"/>
  <c r="N26" i="72"/>
  <c r="P25" i="72"/>
  <c r="O25" i="72"/>
  <c r="N25" i="72"/>
  <c r="P24" i="72"/>
  <c r="O24" i="72"/>
  <c r="N24" i="72"/>
  <c r="P23" i="72"/>
  <c r="O23" i="72"/>
  <c r="N23" i="72"/>
  <c r="P22" i="72"/>
  <c r="O22" i="72"/>
  <c r="N22" i="72"/>
  <c r="P21" i="72"/>
  <c r="O21" i="72"/>
  <c r="N21" i="72"/>
  <c r="R508" i="16"/>
  <c r="Q508" i="16"/>
  <c r="P508" i="16"/>
  <c r="O508" i="16"/>
  <c r="R507" i="16"/>
  <c r="Q507" i="16"/>
  <c r="P507" i="16"/>
  <c r="O507" i="16"/>
  <c r="R506" i="16"/>
  <c r="Q506" i="16"/>
  <c r="P506" i="16"/>
  <c r="O506" i="16"/>
  <c r="R505" i="16"/>
  <c r="Q505" i="16"/>
  <c r="P505" i="16"/>
  <c r="O505" i="16"/>
  <c r="R504" i="16"/>
  <c r="Q504" i="16"/>
  <c r="P504" i="16"/>
  <c r="O504" i="16"/>
  <c r="R503" i="16"/>
  <c r="Q503" i="16"/>
  <c r="P503" i="16"/>
  <c r="O503" i="16"/>
  <c r="R502" i="16"/>
  <c r="Q502" i="16"/>
  <c r="P502" i="16"/>
  <c r="O502" i="16"/>
  <c r="R501" i="16"/>
  <c r="Q501" i="16"/>
  <c r="P501" i="16"/>
  <c r="O501" i="16"/>
  <c r="R500" i="16"/>
  <c r="Q500" i="16"/>
  <c r="P500" i="16"/>
  <c r="O500" i="16"/>
  <c r="R499" i="16"/>
  <c r="Q499" i="16"/>
  <c r="P499" i="16"/>
  <c r="O499" i="16"/>
  <c r="R498" i="16"/>
  <c r="Q498" i="16"/>
  <c r="P498" i="16"/>
  <c r="O498" i="16"/>
  <c r="R497" i="16"/>
  <c r="Q497" i="16"/>
  <c r="P497" i="16"/>
  <c r="O497" i="16"/>
  <c r="R496" i="16"/>
  <c r="Q496" i="16"/>
  <c r="P496" i="16"/>
  <c r="O496" i="16"/>
  <c r="R495" i="16"/>
  <c r="Q495" i="16"/>
  <c r="P495" i="16"/>
  <c r="O495" i="16"/>
  <c r="R494" i="16"/>
  <c r="Q494" i="16"/>
  <c r="P494" i="16"/>
  <c r="O494" i="16"/>
  <c r="R493" i="16"/>
  <c r="Q493" i="16"/>
  <c r="P493" i="16"/>
  <c r="O493" i="16"/>
  <c r="R492" i="16"/>
  <c r="Q492" i="16"/>
  <c r="P492" i="16"/>
  <c r="O492" i="16"/>
  <c r="R491" i="16"/>
  <c r="Q491" i="16"/>
  <c r="P491" i="16"/>
  <c r="O491" i="16"/>
  <c r="R490" i="16"/>
  <c r="Q490" i="16"/>
  <c r="P490" i="16"/>
  <c r="O490" i="16"/>
  <c r="R489" i="16"/>
  <c r="Q489" i="16"/>
  <c r="P489" i="16"/>
  <c r="O489" i="16"/>
  <c r="R488" i="16"/>
  <c r="Q488" i="16"/>
  <c r="P488" i="16"/>
  <c r="O488" i="16"/>
  <c r="R487" i="16"/>
  <c r="Q487" i="16"/>
  <c r="P487" i="16"/>
  <c r="O487" i="16"/>
  <c r="R486" i="16"/>
  <c r="Q486" i="16"/>
  <c r="P486" i="16"/>
  <c r="O486" i="16"/>
  <c r="R485" i="16"/>
  <c r="Q485" i="16"/>
  <c r="P485" i="16"/>
  <c r="O485" i="16"/>
  <c r="R484" i="16"/>
  <c r="Q484" i="16"/>
  <c r="P484" i="16"/>
  <c r="O484" i="16"/>
  <c r="R483" i="16"/>
  <c r="Q483" i="16"/>
  <c r="P483" i="16"/>
  <c r="O483" i="16"/>
  <c r="R482" i="16"/>
  <c r="Q482" i="16"/>
  <c r="P482" i="16"/>
  <c r="O482" i="16"/>
  <c r="R481" i="16"/>
  <c r="Q481" i="16"/>
  <c r="P481" i="16"/>
  <c r="O481" i="16"/>
  <c r="R480" i="16"/>
  <c r="Q480" i="16"/>
  <c r="P480" i="16"/>
  <c r="O480" i="16"/>
  <c r="R479" i="16"/>
  <c r="Q479" i="16"/>
  <c r="P479" i="16"/>
  <c r="O479" i="16"/>
  <c r="R478" i="16"/>
  <c r="Q478" i="16"/>
  <c r="P478" i="16"/>
  <c r="O478" i="16"/>
  <c r="R477" i="16"/>
  <c r="Q477" i="16"/>
  <c r="P477" i="16"/>
  <c r="O477" i="16"/>
  <c r="R476" i="16"/>
  <c r="Q476" i="16"/>
  <c r="P476" i="16"/>
  <c r="O476" i="16"/>
  <c r="R475" i="16"/>
  <c r="Q475" i="16"/>
  <c r="P475" i="16"/>
  <c r="O475" i="16"/>
  <c r="R474" i="16"/>
  <c r="Q474" i="16"/>
  <c r="P474" i="16"/>
  <c r="O474" i="16"/>
  <c r="R473" i="16"/>
  <c r="Q473" i="16"/>
  <c r="P473" i="16"/>
  <c r="O473" i="16"/>
  <c r="R472" i="16"/>
  <c r="Q472" i="16"/>
  <c r="P472" i="16"/>
  <c r="O472" i="16"/>
  <c r="R471" i="16"/>
  <c r="Q471" i="16"/>
  <c r="P471" i="16"/>
  <c r="O471" i="16"/>
  <c r="R470" i="16"/>
  <c r="Q470" i="16"/>
  <c r="P470" i="16"/>
  <c r="O470" i="16"/>
  <c r="R469" i="16"/>
  <c r="Q469" i="16"/>
  <c r="P469" i="16"/>
  <c r="O469" i="16"/>
  <c r="R468" i="16"/>
  <c r="Q468" i="16"/>
  <c r="P468" i="16"/>
  <c r="O468" i="16"/>
  <c r="R467" i="16"/>
  <c r="Q467" i="16"/>
  <c r="P467" i="16"/>
  <c r="O467" i="16"/>
  <c r="R466" i="16"/>
  <c r="Q466" i="16"/>
  <c r="P466" i="16"/>
  <c r="O466" i="16"/>
  <c r="R465" i="16"/>
  <c r="Q465" i="16"/>
  <c r="P465" i="16"/>
  <c r="O465" i="16"/>
  <c r="R464" i="16"/>
  <c r="Q464" i="16"/>
  <c r="P464" i="16"/>
  <c r="O464" i="16"/>
  <c r="R463" i="16"/>
  <c r="Q463" i="16"/>
  <c r="P463" i="16"/>
  <c r="O463" i="16"/>
  <c r="R462" i="16"/>
  <c r="Q462" i="16"/>
  <c r="P462" i="16"/>
  <c r="O462" i="16"/>
  <c r="R461" i="16"/>
  <c r="Q461" i="16"/>
  <c r="P461" i="16"/>
  <c r="O461" i="16"/>
  <c r="R460" i="16"/>
  <c r="Q460" i="16"/>
  <c r="P460" i="16"/>
  <c r="O460" i="16"/>
  <c r="R459" i="16"/>
  <c r="Q459" i="16"/>
  <c r="P459" i="16"/>
  <c r="O459" i="16"/>
  <c r="R458" i="16"/>
  <c r="Q458" i="16"/>
  <c r="P458" i="16"/>
  <c r="O458" i="16"/>
  <c r="R457" i="16"/>
  <c r="Q457" i="16"/>
  <c r="P457" i="16"/>
  <c r="O457" i="16"/>
  <c r="R456" i="16"/>
  <c r="Q456" i="16"/>
  <c r="P456" i="16"/>
  <c r="O456" i="16"/>
  <c r="R455" i="16"/>
  <c r="Q455" i="16"/>
  <c r="P455" i="16"/>
  <c r="O455" i="16"/>
  <c r="R454" i="16"/>
  <c r="Q454" i="16"/>
  <c r="P454" i="16"/>
  <c r="O454" i="16"/>
  <c r="R453" i="16"/>
  <c r="Q453" i="16"/>
  <c r="P453" i="16"/>
  <c r="O453" i="16"/>
  <c r="R452" i="16"/>
  <c r="Q452" i="16"/>
  <c r="P452" i="16"/>
  <c r="O452" i="16"/>
  <c r="R451" i="16"/>
  <c r="Q451" i="16"/>
  <c r="P451" i="16"/>
  <c r="O451" i="16"/>
  <c r="R450" i="16"/>
  <c r="Q450" i="16"/>
  <c r="P450" i="16"/>
  <c r="O450" i="16"/>
  <c r="R449" i="16"/>
  <c r="Q449" i="16"/>
  <c r="P449" i="16"/>
  <c r="O449" i="16"/>
  <c r="R448" i="16"/>
  <c r="Q448" i="16"/>
  <c r="P448" i="16"/>
  <c r="O448" i="16"/>
  <c r="R447" i="16"/>
  <c r="Q447" i="16"/>
  <c r="P447" i="16"/>
  <c r="O447" i="16"/>
  <c r="R446" i="16"/>
  <c r="Q446" i="16"/>
  <c r="P446" i="16"/>
  <c r="O446" i="16"/>
  <c r="R445" i="16"/>
  <c r="Q445" i="16"/>
  <c r="P445" i="16"/>
  <c r="O445" i="16"/>
  <c r="R444" i="16"/>
  <c r="Q444" i="16"/>
  <c r="P444" i="16"/>
  <c r="O444" i="16"/>
  <c r="R443" i="16"/>
  <c r="Q443" i="16"/>
  <c r="P443" i="16"/>
  <c r="O443" i="16"/>
  <c r="R442" i="16"/>
  <c r="Q442" i="16"/>
  <c r="P442" i="16"/>
  <c r="O442" i="16"/>
  <c r="R441" i="16"/>
  <c r="Q441" i="16"/>
  <c r="P441" i="16"/>
  <c r="O441" i="16"/>
  <c r="R440" i="16"/>
  <c r="Q440" i="16"/>
  <c r="P440" i="16"/>
  <c r="O440" i="16"/>
  <c r="R439" i="16"/>
  <c r="Q439" i="16"/>
  <c r="P439" i="16"/>
  <c r="O439" i="16"/>
  <c r="R438" i="16"/>
  <c r="Q438" i="16"/>
  <c r="P438" i="16"/>
  <c r="O438" i="16"/>
  <c r="R437" i="16"/>
  <c r="Q437" i="16"/>
  <c r="P437" i="16"/>
  <c r="O437" i="16"/>
  <c r="R436" i="16"/>
  <c r="Q436" i="16"/>
  <c r="P436" i="16"/>
  <c r="O436" i="16"/>
  <c r="R435" i="16"/>
  <c r="Q435" i="16"/>
  <c r="P435" i="16"/>
  <c r="O435" i="16"/>
  <c r="R434" i="16"/>
  <c r="Q434" i="16"/>
  <c r="P434" i="16"/>
  <c r="O434" i="16"/>
  <c r="R433" i="16"/>
  <c r="Q433" i="16"/>
  <c r="P433" i="16"/>
  <c r="O433" i="16"/>
  <c r="R432" i="16"/>
  <c r="Q432" i="16"/>
  <c r="P432" i="16"/>
  <c r="O432" i="16"/>
  <c r="R431" i="16"/>
  <c r="Q431" i="16"/>
  <c r="P431" i="16"/>
  <c r="O431" i="16"/>
  <c r="R430" i="16"/>
  <c r="Q430" i="16"/>
  <c r="P430" i="16"/>
  <c r="O430" i="16"/>
  <c r="R429" i="16"/>
  <c r="Q429" i="16"/>
  <c r="P429" i="16"/>
  <c r="O429" i="16"/>
  <c r="R428" i="16"/>
  <c r="Q428" i="16"/>
  <c r="P428" i="16"/>
  <c r="O428" i="16"/>
  <c r="R427" i="16"/>
  <c r="Q427" i="16"/>
  <c r="P427" i="16"/>
  <c r="O427" i="16"/>
  <c r="R426" i="16"/>
  <c r="Q426" i="16"/>
  <c r="P426" i="16"/>
  <c r="O426" i="16"/>
  <c r="R425" i="16"/>
  <c r="Q425" i="16"/>
  <c r="P425" i="16"/>
  <c r="O425" i="16"/>
  <c r="R424" i="16"/>
  <c r="Q424" i="16"/>
  <c r="P424" i="16"/>
  <c r="O424" i="16"/>
  <c r="R423" i="16"/>
  <c r="Q423" i="16"/>
  <c r="P423" i="16"/>
  <c r="O423" i="16"/>
  <c r="R422" i="16"/>
  <c r="Q422" i="16"/>
  <c r="P422" i="16"/>
  <c r="O422" i="16"/>
  <c r="R421" i="16"/>
  <c r="Q421" i="16"/>
  <c r="P421" i="16"/>
  <c r="O421" i="16"/>
  <c r="R420" i="16"/>
  <c r="Q420" i="16"/>
  <c r="P420" i="16"/>
  <c r="O420" i="16"/>
  <c r="R419" i="16"/>
  <c r="Q419" i="16"/>
  <c r="P419" i="16"/>
  <c r="O419" i="16"/>
  <c r="R418" i="16"/>
  <c r="Q418" i="16"/>
  <c r="P418" i="16"/>
  <c r="O418" i="16"/>
  <c r="R417" i="16"/>
  <c r="Q417" i="16"/>
  <c r="P417" i="16"/>
  <c r="O417" i="16"/>
  <c r="R416" i="16"/>
  <c r="Q416" i="16"/>
  <c r="P416" i="16"/>
  <c r="O416" i="16"/>
  <c r="R415" i="16"/>
  <c r="Q415" i="16"/>
  <c r="P415" i="16"/>
  <c r="O415" i="16"/>
  <c r="R414" i="16"/>
  <c r="Q414" i="16"/>
  <c r="P414" i="16"/>
  <c r="O414" i="16"/>
  <c r="R413" i="16"/>
  <c r="Q413" i="16"/>
  <c r="P413" i="16"/>
  <c r="O413" i="16"/>
  <c r="R412" i="16"/>
  <c r="Q412" i="16"/>
  <c r="P412" i="16"/>
  <c r="O412" i="16"/>
  <c r="R411" i="16"/>
  <c r="Q411" i="16"/>
  <c r="P411" i="16"/>
  <c r="O411" i="16"/>
  <c r="R410" i="16"/>
  <c r="Q410" i="16"/>
  <c r="P410" i="16"/>
  <c r="O410" i="16"/>
  <c r="R409" i="16"/>
  <c r="Q409" i="16"/>
  <c r="P409" i="16"/>
  <c r="O409" i="16"/>
  <c r="R408" i="16"/>
  <c r="Q408" i="16"/>
  <c r="P408" i="16"/>
  <c r="O408" i="16"/>
  <c r="R407" i="16"/>
  <c r="Q407" i="16"/>
  <c r="P407" i="16"/>
  <c r="O407" i="16"/>
  <c r="R406" i="16"/>
  <c r="Q406" i="16"/>
  <c r="P406" i="16"/>
  <c r="O406" i="16"/>
  <c r="R405" i="16"/>
  <c r="Q405" i="16"/>
  <c r="P405" i="16"/>
  <c r="O405" i="16"/>
  <c r="R404" i="16"/>
  <c r="Q404" i="16"/>
  <c r="P404" i="16"/>
  <c r="O404" i="16"/>
  <c r="R403" i="16"/>
  <c r="Q403" i="16"/>
  <c r="P403" i="16"/>
  <c r="O403" i="16"/>
  <c r="R402" i="16"/>
  <c r="Q402" i="16"/>
  <c r="P402" i="16"/>
  <c r="O402" i="16"/>
  <c r="R401" i="16"/>
  <c r="Q401" i="16"/>
  <c r="P401" i="16"/>
  <c r="O401" i="16"/>
  <c r="R400" i="16"/>
  <c r="Q400" i="16"/>
  <c r="P400" i="16"/>
  <c r="O400" i="16"/>
  <c r="R399" i="16"/>
  <c r="Q399" i="16"/>
  <c r="P399" i="16"/>
  <c r="O399" i="16"/>
  <c r="R398" i="16"/>
  <c r="Q398" i="16"/>
  <c r="P398" i="16"/>
  <c r="O398" i="16"/>
  <c r="R397" i="16"/>
  <c r="Q397" i="16"/>
  <c r="P397" i="16"/>
  <c r="O397" i="16"/>
  <c r="R396" i="16"/>
  <c r="Q396" i="16"/>
  <c r="P396" i="16"/>
  <c r="O396" i="16"/>
  <c r="R395" i="16"/>
  <c r="Q395" i="16"/>
  <c r="P395" i="16"/>
  <c r="O395" i="16"/>
  <c r="R394" i="16"/>
  <c r="Q394" i="16"/>
  <c r="P394" i="16"/>
  <c r="O394" i="16"/>
  <c r="R393" i="16"/>
  <c r="Q393" i="16"/>
  <c r="P393" i="16"/>
  <c r="O393" i="16"/>
  <c r="R392" i="16"/>
  <c r="Q392" i="16"/>
  <c r="P392" i="16"/>
  <c r="O392" i="16"/>
  <c r="R391" i="16"/>
  <c r="Q391" i="16"/>
  <c r="P391" i="16"/>
  <c r="O391" i="16"/>
  <c r="R390" i="16"/>
  <c r="Q390" i="16"/>
  <c r="P390" i="16"/>
  <c r="O390" i="16"/>
  <c r="R389" i="16"/>
  <c r="Q389" i="16"/>
  <c r="P389" i="16"/>
  <c r="O389" i="16"/>
  <c r="R388" i="16"/>
  <c r="Q388" i="16"/>
  <c r="P388" i="16"/>
  <c r="O388" i="16"/>
  <c r="R387" i="16"/>
  <c r="Q387" i="16"/>
  <c r="P387" i="16"/>
  <c r="O387" i="16"/>
  <c r="R386" i="16"/>
  <c r="Q386" i="16"/>
  <c r="P386" i="16"/>
  <c r="O386" i="16"/>
  <c r="R385" i="16"/>
  <c r="Q385" i="16"/>
  <c r="P385" i="16"/>
  <c r="O385" i="16"/>
  <c r="R384" i="16"/>
  <c r="Q384" i="16"/>
  <c r="P384" i="16"/>
  <c r="O384" i="16"/>
  <c r="R383" i="16"/>
  <c r="Q383" i="16"/>
  <c r="P383" i="16"/>
  <c r="O383" i="16"/>
  <c r="R382" i="16"/>
  <c r="Q382" i="16"/>
  <c r="P382" i="16"/>
  <c r="O382" i="16"/>
  <c r="R381" i="16"/>
  <c r="Q381" i="16"/>
  <c r="P381" i="16"/>
  <c r="O381" i="16"/>
  <c r="R380" i="16"/>
  <c r="Q380" i="16"/>
  <c r="P380" i="16"/>
  <c r="O380" i="16"/>
  <c r="R379" i="16"/>
  <c r="Q379" i="16"/>
  <c r="P379" i="16"/>
  <c r="O379" i="16"/>
  <c r="R378" i="16"/>
  <c r="Q378" i="16"/>
  <c r="P378" i="16"/>
  <c r="O378" i="16"/>
  <c r="R377" i="16"/>
  <c r="Q377" i="16"/>
  <c r="P377" i="16"/>
  <c r="O377" i="16"/>
  <c r="R376" i="16"/>
  <c r="Q376" i="16"/>
  <c r="P376" i="16"/>
  <c r="O376" i="16"/>
  <c r="R375" i="16"/>
  <c r="Q375" i="16"/>
  <c r="P375" i="16"/>
  <c r="O375" i="16"/>
  <c r="R374" i="16"/>
  <c r="Q374" i="16"/>
  <c r="P374" i="16"/>
  <c r="O374" i="16"/>
  <c r="R373" i="16"/>
  <c r="Q373" i="16"/>
  <c r="P373" i="16"/>
  <c r="O373" i="16"/>
  <c r="R372" i="16"/>
  <c r="Q372" i="16"/>
  <c r="P372" i="16"/>
  <c r="O372" i="16"/>
  <c r="R371" i="16"/>
  <c r="Q371" i="16"/>
  <c r="P371" i="16"/>
  <c r="O371" i="16"/>
  <c r="R370" i="16"/>
  <c r="Q370" i="16"/>
  <c r="P370" i="16"/>
  <c r="O370" i="16"/>
  <c r="R369" i="16"/>
  <c r="Q369" i="16"/>
  <c r="P369" i="16"/>
  <c r="O369" i="16"/>
  <c r="R368" i="16"/>
  <c r="Q368" i="16"/>
  <c r="P368" i="16"/>
  <c r="O368" i="16"/>
  <c r="R367" i="16"/>
  <c r="Q367" i="16"/>
  <c r="P367" i="16"/>
  <c r="O367" i="16"/>
  <c r="R366" i="16"/>
  <c r="Q366" i="16"/>
  <c r="P366" i="16"/>
  <c r="O366" i="16"/>
  <c r="R365" i="16"/>
  <c r="Q365" i="16"/>
  <c r="P365" i="16"/>
  <c r="O365" i="16"/>
  <c r="R364" i="16"/>
  <c r="Q364" i="16"/>
  <c r="P364" i="16"/>
  <c r="O364" i="16"/>
  <c r="R363" i="16"/>
  <c r="Q363" i="16"/>
  <c r="P363" i="16"/>
  <c r="O363" i="16"/>
  <c r="R362" i="16"/>
  <c r="Q362" i="16"/>
  <c r="P362" i="16"/>
  <c r="O362" i="16"/>
  <c r="R361" i="16"/>
  <c r="Q361" i="16"/>
  <c r="P361" i="16"/>
  <c r="O361" i="16"/>
  <c r="R360" i="16"/>
  <c r="Q360" i="16"/>
  <c r="P360" i="16"/>
  <c r="O360" i="16"/>
  <c r="R359" i="16"/>
  <c r="Q359" i="16"/>
  <c r="P359" i="16"/>
  <c r="O359" i="16"/>
  <c r="R358" i="16"/>
  <c r="Q358" i="16"/>
  <c r="P358" i="16"/>
  <c r="O358" i="16"/>
  <c r="R357" i="16"/>
  <c r="Q357" i="16"/>
  <c r="P357" i="16"/>
  <c r="O357" i="16"/>
  <c r="R356" i="16"/>
  <c r="Q356" i="16"/>
  <c r="P356" i="16"/>
  <c r="O356" i="16"/>
  <c r="R355" i="16"/>
  <c r="Q355" i="16"/>
  <c r="P355" i="16"/>
  <c r="O355" i="16"/>
  <c r="R354" i="16"/>
  <c r="Q354" i="16"/>
  <c r="P354" i="16"/>
  <c r="O354" i="16"/>
  <c r="R353" i="16"/>
  <c r="Q353" i="16"/>
  <c r="P353" i="16"/>
  <c r="O353" i="16"/>
  <c r="R352" i="16"/>
  <c r="Q352" i="16"/>
  <c r="P352" i="16"/>
  <c r="O352" i="16"/>
  <c r="R351" i="16"/>
  <c r="Q351" i="16"/>
  <c r="P351" i="16"/>
  <c r="O351" i="16"/>
  <c r="R350" i="16"/>
  <c r="Q350" i="16"/>
  <c r="P350" i="16"/>
  <c r="O350" i="16"/>
  <c r="R349" i="16"/>
  <c r="Q349" i="16"/>
  <c r="P349" i="16"/>
  <c r="O349" i="16"/>
  <c r="R348" i="16"/>
  <c r="Q348" i="16"/>
  <c r="P348" i="16"/>
  <c r="O348" i="16"/>
  <c r="R347" i="16"/>
  <c r="Q347" i="16"/>
  <c r="P347" i="16"/>
  <c r="O347" i="16"/>
  <c r="R346" i="16"/>
  <c r="Q346" i="16"/>
  <c r="P346" i="16"/>
  <c r="O346" i="16"/>
  <c r="R345" i="16"/>
  <c r="Q345" i="16"/>
  <c r="P345" i="16"/>
  <c r="O345" i="16"/>
  <c r="R344" i="16"/>
  <c r="Q344" i="16"/>
  <c r="P344" i="16"/>
  <c r="O344" i="16"/>
  <c r="R343" i="16"/>
  <c r="Q343" i="16"/>
  <c r="P343" i="16"/>
  <c r="O343" i="16"/>
  <c r="R342" i="16"/>
  <c r="Q342" i="16"/>
  <c r="P342" i="16"/>
  <c r="O342" i="16"/>
  <c r="R341" i="16"/>
  <c r="Q341" i="16"/>
  <c r="P341" i="16"/>
  <c r="O341" i="16"/>
  <c r="R340" i="16"/>
  <c r="Q340" i="16"/>
  <c r="P340" i="16"/>
  <c r="O340" i="16"/>
  <c r="R339" i="16"/>
  <c r="Q339" i="16"/>
  <c r="P339" i="16"/>
  <c r="O339" i="16"/>
  <c r="R338" i="16"/>
  <c r="Q338" i="16"/>
  <c r="P338" i="16"/>
  <c r="O338" i="16"/>
  <c r="R337" i="16"/>
  <c r="Q337" i="16"/>
  <c r="P337" i="16"/>
  <c r="O337" i="16"/>
  <c r="R336" i="16"/>
  <c r="Q336" i="16"/>
  <c r="P336" i="16"/>
  <c r="O336" i="16"/>
  <c r="R335" i="16"/>
  <c r="Q335" i="16"/>
  <c r="P335" i="16"/>
  <c r="O335" i="16"/>
  <c r="R334" i="16"/>
  <c r="Q334" i="16"/>
  <c r="P334" i="16"/>
  <c r="O334" i="16"/>
  <c r="R333" i="16"/>
  <c r="Q333" i="16"/>
  <c r="P333" i="16"/>
  <c r="O333" i="16"/>
  <c r="R332" i="16"/>
  <c r="Q332" i="16"/>
  <c r="P332" i="16"/>
  <c r="O332" i="16"/>
  <c r="R331" i="16"/>
  <c r="Q331" i="16"/>
  <c r="P331" i="16"/>
  <c r="O331" i="16"/>
  <c r="R330" i="16"/>
  <c r="Q330" i="16"/>
  <c r="P330" i="16"/>
  <c r="O330" i="16"/>
  <c r="R329" i="16"/>
  <c r="Q329" i="16"/>
  <c r="P329" i="16"/>
  <c r="O329" i="16"/>
  <c r="R328" i="16"/>
  <c r="Q328" i="16"/>
  <c r="P328" i="16"/>
  <c r="O328" i="16"/>
  <c r="R327" i="16"/>
  <c r="Q327" i="16"/>
  <c r="P327" i="16"/>
  <c r="O327" i="16"/>
  <c r="R326" i="16"/>
  <c r="Q326" i="16"/>
  <c r="P326" i="16"/>
  <c r="O326" i="16"/>
  <c r="R325" i="16"/>
  <c r="Q325" i="16"/>
  <c r="P325" i="16"/>
  <c r="O325" i="16"/>
  <c r="R324" i="16"/>
  <c r="Q324" i="16"/>
  <c r="P324" i="16"/>
  <c r="O324" i="16"/>
  <c r="R323" i="16"/>
  <c r="Q323" i="16"/>
  <c r="P323" i="16"/>
  <c r="O323" i="16"/>
  <c r="R322" i="16"/>
  <c r="Q322" i="16"/>
  <c r="P322" i="16"/>
  <c r="O322" i="16"/>
  <c r="R321" i="16"/>
  <c r="Q321" i="16"/>
  <c r="P321" i="16"/>
  <c r="O321" i="16"/>
  <c r="R320" i="16"/>
  <c r="Q320" i="16"/>
  <c r="P320" i="16"/>
  <c r="O320" i="16"/>
  <c r="R319" i="16"/>
  <c r="Q319" i="16"/>
  <c r="P319" i="16"/>
  <c r="O319" i="16"/>
  <c r="R318" i="16"/>
  <c r="Q318" i="16"/>
  <c r="P318" i="16"/>
  <c r="O318" i="16"/>
  <c r="R317" i="16"/>
  <c r="Q317" i="16"/>
  <c r="P317" i="16"/>
  <c r="O317" i="16"/>
  <c r="R316" i="16"/>
  <c r="Q316" i="16"/>
  <c r="P316" i="16"/>
  <c r="O316" i="16"/>
  <c r="R315" i="16"/>
  <c r="Q315" i="16"/>
  <c r="P315" i="16"/>
  <c r="O315" i="16"/>
  <c r="R314" i="16"/>
  <c r="Q314" i="16"/>
  <c r="P314" i="16"/>
  <c r="O314" i="16"/>
  <c r="R313" i="16"/>
  <c r="Q313" i="16"/>
  <c r="P313" i="16"/>
  <c r="O313" i="16"/>
  <c r="R312" i="16"/>
  <c r="Q312" i="16"/>
  <c r="P312" i="16"/>
  <c r="O312" i="16"/>
  <c r="R311" i="16"/>
  <c r="Q311" i="16"/>
  <c r="P311" i="16"/>
  <c r="O311" i="16"/>
  <c r="R310" i="16"/>
  <c r="Q310" i="16"/>
  <c r="P310" i="16"/>
  <c r="O310" i="16"/>
  <c r="R309" i="16"/>
  <c r="Q309" i="16"/>
  <c r="P309" i="16"/>
  <c r="O309" i="16"/>
  <c r="R308" i="16"/>
  <c r="Q308" i="16"/>
  <c r="P308" i="16"/>
  <c r="O308" i="16"/>
  <c r="R307" i="16"/>
  <c r="Q307" i="16"/>
  <c r="P307" i="16"/>
  <c r="O307" i="16"/>
  <c r="R306" i="16"/>
  <c r="Q306" i="16"/>
  <c r="P306" i="16"/>
  <c r="O306" i="16"/>
  <c r="R305" i="16"/>
  <c r="Q305" i="16"/>
  <c r="P305" i="16"/>
  <c r="O305" i="16"/>
  <c r="R304" i="16"/>
  <c r="Q304" i="16"/>
  <c r="P304" i="16"/>
  <c r="O304" i="16"/>
  <c r="R303" i="16"/>
  <c r="Q303" i="16"/>
  <c r="P303" i="16"/>
  <c r="O303" i="16"/>
  <c r="R302" i="16"/>
  <c r="Q302" i="16"/>
  <c r="P302" i="16"/>
  <c r="O302" i="16"/>
  <c r="R301" i="16"/>
  <c r="Q301" i="16"/>
  <c r="P301" i="16"/>
  <c r="O301" i="16"/>
  <c r="R300" i="16"/>
  <c r="Q300" i="16"/>
  <c r="P300" i="16"/>
  <c r="O300" i="16"/>
  <c r="R299" i="16"/>
  <c r="Q299" i="16"/>
  <c r="P299" i="16"/>
  <c r="O299" i="16"/>
  <c r="R298" i="16"/>
  <c r="Q298" i="16"/>
  <c r="P298" i="16"/>
  <c r="O298" i="16"/>
  <c r="R297" i="16"/>
  <c r="Q297" i="16"/>
  <c r="P297" i="16"/>
  <c r="O297" i="16"/>
  <c r="R296" i="16"/>
  <c r="Q296" i="16"/>
  <c r="P296" i="16"/>
  <c r="O296" i="16"/>
  <c r="R295" i="16"/>
  <c r="Q295" i="16"/>
  <c r="P295" i="16"/>
  <c r="O295" i="16"/>
  <c r="R294" i="16"/>
  <c r="Q294" i="16"/>
  <c r="P294" i="16"/>
  <c r="O294" i="16"/>
  <c r="R293" i="16"/>
  <c r="Q293" i="16"/>
  <c r="P293" i="16"/>
  <c r="O293" i="16"/>
  <c r="R292" i="16"/>
  <c r="Q292" i="16"/>
  <c r="P292" i="16"/>
  <c r="O292" i="16"/>
  <c r="R291" i="16"/>
  <c r="Q291" i="16"/>
  <c r="P291" i="16"/>
  <c r="O291" i="16"/>
  <c r="R290" i="16"/>
  <c r="Q290" i="16"/>
  <c r="P290" i="16"/>
  <c r="O290" i="16"/>
  <c r="R289" i="16"/>
  <c r="Q289" i="16"/>
  <c r="P289" i="16"/>
  <c r="O289" i="16"/>
  <c r="R288" i="16"/>
  <c r="Q288" i="16"/>
  <c r="P288" i="16"/>
  <c r="O288" i="16"/>
  <c r="R287" i="16"/>
  <c r="Q287" i="16"/>
  <c r="P287" i="16"/>
  <c r="O287" i="16"/>
  <c r="R286" i="16"/>
  <c r="Q286" i="16"/>
  <c r="P286" i="16"/>
  <c r="O286" i="16"/>
  <c r="R285" i="16"/>
  <c r="Q285" i="16"/>
  <c r="P285" i="16"/>
  <c r="O285" i="16"/>
  <c r="R284" i="16"/>
  <c r="Q284" i="16"/>
  <c r="P284" i="16"/>
  <c r="O284" i="16"/>
  <c r="R283" i="16"/>
  <c r="Q283" i="16"/>
  <c r="P283" i="16"/>
  <c r="O283" i="16"/>
  <c r="R282" i="16"/>
  <c r="Q282" i="16"/>
  <c r="P282" i="16"/>
  <c r="O282" i="16"/>
  <c r="R281" i="16"/>
  <c r="Q281" i="16"/>
  <c r="P281" i="16"/>
  <c r="O281" i="16"/>
  <c r="R280" i="16"/>
  <c r="Q280" i="16"/>
  <c r="P280" i="16"/>
  <c r="O280" i="16"/>
  <c r="R279" i="16"/>
  <c r="Q279" i="16"/>
  <c r="P279" i="16"/>
  <c r="O279" i="16"/>
  <c r="R278" i="16"/>
  <c r="Q278" i="16"/>
  <c r="P278" i="16"/>
  <c r="O278" i="16"/>
  <c r="R277" i="16"/>
  <c r="Q277" i="16"/>
  <c r="P277" i="16"/>
  <c r="O277" i="16"/>
  <c r="R276" i="16"/>
  <c r="Q276" i="16"/>
  <c r="P276" i="16"/>
  <c r="O276" i="16"/>
  <c r="R275" i="16"/>
  <c r="Q275" i="16"/>
  <c r="P275" i="16"/>
  <c r="O275" i="16"/>
  <c r="R274" i="16"/>
  <c r="Q274" i="16"/>
  <c r="P274" i="16"/>
  <c r="O274" i="16"/>
  <c r="R273" i="16"/>
  <c r="Q273" i="16"/>
  <c r="P273" i="16"/>
  <c r="O273" i="16"/>
  <c r="R272" i="16"/>
  <c r="Q272" i="16"/>
  <c r="P272" i="16"/>
  <c r="O272" i="16"/>
  <c r="R271" i="16"/>
  <c r="Q271" i="16"/>
  <c r="P271" i="16"/>
  <c r="O271" i="16"/>
  <c r="R270" i="16"/>
  <c r="Q270" i="16"/>
  <c r="P270" i="16"/>
  <c r="O270" i="16"/>
  <c r="R269" i="16"/>
  <c r="Q269" i="16"/>
  <c r="P269" i="16"/>
  <c r="O269" i="16"/>
  <c r="R268" i="16"/>
  <c r="Q268" i="16"/>
  <c r="P268" i="16"/>
  <c r="O268" i="16"/>
  <c r="R267" i="16"/>
  <c r="Q267" i="16"/>
  <c r="P267" i="16"/>
  <c r="O267" i="16"/>
  <c r="R266" i="16"/>
  <c r="Q266" i="16"/>
  <c r="P266" i="16"/>
  <c r="O266" i="16"/>
  <c r="R265" i="16"/>
  <c r="Q265" i="16"/>
  <c r="P265" i="16"/>
  <c r="O265" i="16"/>
  <c r="R264" i="16"/>
  <c r="Q264" i="16"/>
  <c r="P264" i="16"/>
  <c r="O264" i="16"/>
  <c r="R263" i="16"/>
  <c r="Q263" i="16"/>
  <c r="P263" i="16"/>
  <c r="O263" i="16"/>
  <c r="R262" i="16"/>
  <c r="Q262" i="16"/>
  <c r="P262" i="16"/>
  <c r="O262" i="16"/>
  <c r="R261" i="16"/>
  <c r="Q261" i="16"/>
  <c r="P261" i="16"/>
  <c r="O261" i="16"/>
  <c r="R260" i="16"/>
  <c r="Q260" i="16"/>
  <c r="P260" i="16"/>
  <c r="O260" i="16"/>
  <c r="R259" i="16"/>
  <c r="Q259" i="16"/>
  <c r="P259" i="16"/>
  <c r="O259" i="16"/>
  <c r="R258" i="16"/>
  <c r="Q258" i="16"/>
  <c r="P258" i="16"/>
  <c r="O258" i="16"/>
  <c r="R257" i="16"/>
  <c r="Q257" i="16"/>
  <c r="P257" i="16"/>
  <c r="O257" i="16"/>
  <c r="R256" i="16"/>
  <c r="Q256" i="16"/>
  <c r="P256" i="16"/>
  <c r="O256" i="16"/>
  <c r="R255" i="16"/>
  <c r="Q255" i="16"/>
  <c r="P255" i="16"/>
  <c r="O255" i="16"/>
  <c r="R254" i="16"/>
  <c r="Q254" i="16"/>
  <c r="P254" i="16"/>
  <c r="O254" i="16"/>
  <c r="R253" i="16"/>
  <c r="Q253" i="16"/>
  <c r="P253" i="16"/>
  <c r="O253" i="16"/>
  <c r="R252" i="16"/>
  <c r="Q252" i="16"/>
  <c r="P252" i="16"/>
  <c r="O252" i="16"/>
  <c r="R251" i="16"/>
  <c r="Q251" i="16"/>
  <c r="P251" i="16"/>
  <c r="O251" i="16"/>
  <c r="R250" i="16"/>
  <c r="Q250" i="16"/>
  <c r="P250" i="16"/>
  <c r="O250" i="16"/>
  <c r="R249" i="16"/>
  <c r="Q249" i="16"/>
  <c r="P249" i="16"/>
  <c r="O249" i="16"/>
  <c r="R248" i="16"/>
  <c r="Q248" i="16"/>
  <c r="P248" i="16"/>
  <c r="O248" i="16"/>
  <c r="R247" i="16"/>
  <c r="Q247" i="16"/>
  <c r="P247" i="16"/>
  <c r="O247" i="16"/>
  <c r="R246" i="16"/>
  <c r="Q246" i="16"/>
  <c r="P246" i="16"/>
  <c r="O246" i="16"/>
  <c r="R245" i="16"/>
  <c r="Q245" i="16"/>
  <c r="P245" i="16"/>
  <c r="O245" i="16"/>
  <c r="R244" i="16"/>
  <c r="Q244" i="16"/>
  <c r="P244" i="16"/>
  <c r="O244" i="16"/>
  <c r="R243" i="16"/>
  <c r="Q243" i="16"/>
  <c r="P243" i="16"/>
  <c r="O243" i="16"/>
  <c r="R242" i="16"/>
  <c r="Q242" i="16"/>
  <c r="P242" i="16"/>
  <c r="O242" i="16"/>
  <c r="R241" i="16"/>
  <c r="Q241" i="16"/>
  <c r="P241" i="16"/>
  <c r="O241" i="16"/>
  <c r="R240" i="16"/>
  <c r="Q240" i="16"/>
  <c r="P240" i="16"/>
  <c r="O240" i="16"/>
  <c r="R239" i="16"/>
  <c r="Q239" i="16"/>
  <c r="P239" i="16"/>
  <c r="O239" i="16"/>
  <c r="R238" i="16"/>
  <c r="Q238" i="16"/>
  <c r="P238" i="16"/>
  <c r="O238" i="16"/>
  <c r="R237" i="16"/>
  <c r="Q237" i="16"/>
  <c r="P237" i="16"/>
  <c r="O237" i="16"/>
  <c r="R236" i="16"/>
  <c r="Q236" i="16"/>
  <c r="P236" i="16"/>
  <c r="O236" i="16"/>
  <c r="R235" i="16"/>
  <c r="Q235" i="16"/>
  <c r="P235" i="16"/>
  <c r="O235" i="16"/>
  <c r="R234" i="16"/>
  <c r="Q234" i="16"/>
  <c r="P234" i="16"/>
  <c r="O234" i="16"/>
  <c r="R233" i="16"/>
  <c r="Q233" i="16"/>
  <c r="P233" i="16"/>
  <c r="O233" i="16"/>
  <c r="R232" i="16"/>
  <c r="Q232" i="16"/>
  <c r="P232" i="16"/>
  <c r="O232" i="16"/>
  <c r="R231" i="16"/>
  <c r="Q231" i="16"/>
  <c r="P231" i="16"/>
  <c r="O231" i="16"/>
  <c r="R230" i="16"/>
  <c r="Q230" i="16"/>
  <c r="P230" i="16"/>
  <c r="O230" i="16"/>
  <c r="R229" i="16"/>
  <c r="Q229" i="16"/>
  <c r="P229" i="16"/>
  <c r="O229" i="16"/>
  <c r="R228" i="16"/>
  <c r="Q228" i="16"/>
  <c r="P228" i="16"/>
  <c r="O228" i="16"/>
  <c r="R227" i="16"/>
  <c r="Q227" i="16"/>
  <c r="P227" i="16"/>
  <c r="O227" i="16"/>
  <c r="R226" i="16"/>
  <c r="Q226" i="16"/>
  <c r="P226" i="16"/>
  <c r="O226" i="16"/>
  <c r="R225" i="16"/>
  <c r="Q225" i="16"/>
  <c r="P225" i="16"/>
  <c r="O225" i="16"/>
  <c r="R224" i="16"/>
  <c r="Q224" i="16"/>
  <c r="P224" i="16"/>
  <c r="O224" i="16"/>
  <c r="R223" i="16"/>
  <c r="Q223" i="16"/>
  <c r="P223" i="16"/>
  <c r="O223" i="16"/>
  <c r="R222" i="16"/>
  <c r="Q222" i="16"/>
  <c r="P222" i="16"/>
  <c r="O222" i="16"/>
  <c r="R221" i="16"/>
  <c r="Q221" i="16"/>
  <c r="P221" i="16"/>
  <c r="O221" i="16"/>
  <c r="R220" i="16"/>
  <c r="Q220" i="16"/>
  <c r="P220" i="16"/>
  <c r="O220" i="16"/>
  <c r="R219" i="16"/>
  <c r="Q219" i="16"/>
  <c r="P219" i="16"/>
  <c r="O219" i="16"/>
  <c r="R218" i="16"/>
  <c r="Q218" i="16"/>
  <c r="P218" i="16"/>
  <c r="O218" i="16"/>
  <c r="R217" i="16"/>
  <c r="Q217" i="16"/>
  <c r="P217" i="16"/>
  <c r="O217" i="16"/>
  <c r="R216" i="16"/>
  <c r="Q216" i="16"/>
  <c r="P216" i="16"/>
  <c r="O216" i="16"/>
  <c r="R215" i="16"/>
  <c r="Q215" i="16"/>
  <c r="P215" i="16"/>
  <c r="O215" i="16"/>
  <c r="R214" i="16"/>
  <c r="Q214" i="16"/>
  <c r="P214" i="16"/>
  <c r="O214" i="16"/>
  <c r="R213" i="16"/>
  <c r="Q213" i="16"/>
  <c r="P213" i="16"/>
  <c r="O213" i="16"/>
  <c r="R212" i="16"/>
  <c r="Q212" i="16"/>
  <c r="P212" i="16"/>
  <c r="O212" i="16"/>
  <c r="R211" i="16"/>
  <c r="Q211" i="16"/>
  <c r="P211" i="16"/>
  <c r="O211" i="16"/>
  <c r="R210" i="16"/>
  <c r="Q210" i="16"/>
  <c r="P210" i="16"/>
  <c r="O210" i="16"/>
  <c r="R209" i="16"/>
  <c r="Q209" i="16"/>
  <c r="P209" i="16"/>
  <c r="O209" i="16"/>
  <c r="R208" i="16"/>
  <c r="Q208" i="16"/>
  <c r="P208" i="16"/>
  <c r="O208" i="16"/>
  <c r="R207" i="16"/>
  <c r="Q207" i="16"/>
  <c r="P207" i="16"/>
  <c r="O207" i="16"/>
  <c r="R206" i="16"/>
  <c r="Q206" i="16"/>
  <c r="P206" i="16"/>
  <c r="O206" i="16"/>
  <c r="R205" i="16"/>
  <c r="Q205" i="16"/>
  <c r="P205" i="16"/>
  <c r="O205" i="16"/>
  <c r="R204" i="16"/>
  <c r="Q204" i="16"/>
  <c r="P204" i="16"/>
  <c r="O204" i="16"/>
  <c r="R203" i="16"/>
  <c r="Q203" i="16"/>
  <c r="P203" i="16"/>
  <c r="O203" i="16"/>
  <c r="R202" i="16"/>
  <c r="Q202" i="16"/>
  <c r="P202" i="16"/>
  <c r="O202" i="16"/>
  <c r="R201" i="16"/>
  <c r="Q201" i="16"/>
  <c r="P201" i="16"/>
  <c r="O201" i="16"/>
  <c r="R200" i="16"/>
  <c r="Q200" i="16"/>
  <c r="P200" i="16"/>
  <c r="O200" i="16"/>
  <c r="R199" i="16"/>
  <c r="Q199" i="16"/>
  <c r="P199" i="16"/>
  <c r="O199" i="16"/>
  <c r="R198" i="16"/>
  <c r="Q198" i="16"/>
  <c r="P198" i="16"/>
  <c r="O198" i="16"/>
  <c r="R197" i="16"/>
  <c r="Q197" i="16"/>
  <c r="P197" i="16"/>
  <c r="O197" i="16"/>
  <c r="R196" i="16"/>
  <c r="Q196" i="16"/>
  <c r="P196" i="16"/>
  <c r="O196" i="16"/>
  <c r="R195" i="16"/>
  <c r="Q195" i="16"/>
  <c r="P195" i="16"/>
  <c r="O195" i="16"/>
  <c r="R194" i="16"/>
  <c r="Q194" i="16"/>
  <c r="P194" i="16"/>
  <c r="O194" i="16"/>
  <c r="R193" i="16"/>
  <c r="Q193" i="16"/>
  <c r="P193" i="16"/>
  <c r="O193" i="16"/>
  <c r="R192" i="16"/>
  <c r="Q192" i="16"/>
  <c r="P192" i="16"/>
  <c r="O192" i="16"/>
  <c r="R191" i="16"/>
  <c r="Q191" i="16"/>
  <c r="P191" i="16"/>
  <c r="O191" i="16"/>
  <c r="R190" i="16"/>
  <c r="Q190" i="16"/>
  <c r="P190" i="16"/>
  <c r="O190" i="16"/>
  <c r="R189" i="16"/>
  <c r="Q189" i="16"/>
  <c r="P189" i="16"/>
  <c r="O189" i="16"/>
  <c r="R188" i="16"/>
  <c r="Q188" i="16"/>
  <c r="P188" i="16"/>
  <c r="O188" i="16"/>
  <c r="R187" i="16"/>
  <c r="Q187" i="16"/>
  <c r="P187" i="16"/>
  <c r="O187" i="16"/>
  <c r="R186" i="16"/>
  <c r="Q186" i="16"/>
  <c r="P186" i="16"/>
  <c r="O186" i="16"/>
  <c r="R185" i="16"/>
  <c r="Q185" i="16"/>
  <c r="P185" i="16"/>
  <c r="O185" i="16"/>
  <c r="R184" i="16"/>
  <c r="Q184" i="16"/>
  <c r="P184" i="16"/>
  <c r="O184" i="16"/>
  <c r="R183" i="16"/>
  <c r="Q183" i="16"/>
  <c r="P183" i="16"/>
  <c r="O183" i="16"/>
  <c r="R182" i="16"/>
  <c r="Q182" i="16"/>
  <c r="P182" i="16"/>
  <c r="O182" i="16"/>
  <c r="R181" i="16"/>
  <c r="Q181" i="16"/>
  <c r="P181" i="16"/>
  <c r="O181" i="16"/>
  <c r="R180" i="16"/>
  <c r="Q180" i="16"/>
  <c r="P180" i="16"/>
  <c r="O180" i="16"/>
  <c r="R179" i="16"/>
  <c r="Q179" i="16"/>
  <c r="P179" i="16"/>
  <c r="O179" i="16"/>
  <c r="R178" i="16"/>
  <c r="Q178" i="16"/>
  <c r="P178" i="16"/>
  <c r="O178" i="16"/>
  <c r="R177" i="16"/>
  <c r="Q177" i="16"/>
  <c r="P177" i="16"/>
  <c r="O177" i="16"/>
  <c r="R176" i="16"/>
  <c r="Q176" i="16"/>
  <c r="P176" i="16"/>
  <c r="O176" i="16"/>
  <c r="R175" i="16"/>
  <c r="Q175" i="16"/>
  <c r="P175" i="16"/>
  <c r="O175" i="16"/>
  <c r="R174" i="16"/>
  <c r="Q174" i="16"/>
  <c r="P174" i="16"/>
  <c r="O174" i="16"/>
  <c r="R173" i="16"/>
  <c r="Q173" i="16"/>
  <c r="P173" i="16"/>
  <c r="O173" i="16"/>
  <c r="R172" i="16"/>
  <c r="Q172" i="16"/>
  <c r="P172" i="16"/>
  <c r="O172" i="16"/>
  <c r="R171" i="16"/>
  <c r="Q171" i="16"/>
  <c r="P171" i="16"/>
  <c r="O171" i="16"/>
  <c r="R170" i="16"/>
  <c r="Q170" i="16"/>
  <c r="P170" i="16"/>
  <c r="O170" i="16"/>
  <c r="R169" i="16"/>
  <c r="Q169" i="16"/>
  <c r="P169" i="16"/>
  <c r="O169" i="16"/>
  <c r="R168" i="16"/>
  <c r="Q168" i="16"/>
  <c r="P168" i="16"/>
  <c r="O168" i="16"/>
  <c r="R167" i="16"/>
  <c r="Q167" i="16"/>
  <c r="P167" i="16"/>
  <c r="O167" i="16"/>
  <c r="R166" i="16"/>
  <c r="Q166" i="16"/>
  <c r="P166" i="16"/>
  <c r="O166" i="16"/>
  <c r="R165" i="16"/>
  <c r="Q165" i="16"/>
  <c r="P165" i="16"/>
  <c r="O165" i="16"/>
  <c r="R164" i="16"/>
  <c r="Q164" i="16"/>
  <c r="P164" i="16"/>
  <c r="O164" i="16"/>
  <c r="R163" i="16"/>
  <c r="Q163" i="16"/>
  <c r="P163" i="16"/>
  <c r="O163" i="16"/>
  <c r="R162" i="16"/>
  <c r="Q162" i="16"/>
  <c r="P162" i="16"/>
  <c r="O162" i="16"/>
  <c r="R161" i="16"/>
  <c r="Q161" i="16"/>
  <c r="P161" i="16"/>
  <c r="O161" i="16"/>
  <c r="R160" i="16"/>
  <c r="Q160" i="16"/>
  <c r="P160" i="16"/>
  <c r="O160" i="16"/>
  <c r="R159" i="16"/>
  <c r="Q159" i="16"/>
  <c r="P159" i="16"/>
  <c r="O159" i="16"/>
  <c r="R158" i="16"/>
  <c r="Q158" i="16"/>
  <c r="P158" i="16"/>
  <c r="O158" i="16"/>
  <c r="R157" i="16"/>
  <c r="Q157" i="16"/>
  <c r="P157" i="16"/>
  <c r="O157" i="16"/>
  <c r="R156" i="16"/>
  <c r="Q156" i="16"/>
  <c r="P156" i="16"/>
  <c r="O156" i="16"/>
  <c r="R155" i="16"/>
  <c r="Q155" i="16"/>
  <c r="P155" i="16"/>
  <c r="O155" i="16"/>
  <c r="R154" i="16"/>
  <c r="Q154" i="16"/>
  <c r="P154" i="16"/>
  <c r="O154" i="16"/>
  <c r="R153" i="16"/>
  <c r="Q153" i="16"/>
  <c r="P153" i="16"/>
  <c r="O153" i="16"/>
  <c r="R152" i="16"/>
  <c r="Q152" i="16"/>
  <c r="P152" i="16"/>
  <c r="O152" i="16"/>
  <c r="R151" i="16"/>
  <c r="Q151" i="16"/>
  <c r="P151" i="16"/>
  <c r="O151" i="16"/>
  <c r="R150" i="16"/>
  <c r="Q150" i="16"/>
  <c r="P150" i="16"/>
  <c r="O150" i="16"/>
  <c r="R149" i="16"/>
  <c r="Q149" i="16"/>
  <c r="P149" i="16"/>
  <c r="O149" i="16"/>
  <c r="R148" i="16"/>
  <c r="Q148" i="16"/>
  <c r="P148" i="16"/>
  <c r="O148" i="16"/>
  <c r="R147" i="16"/>
  <c r="Q147" i="16"/>
  <c r="P147" i="16"/>
  <c r="O147" i="16"/>
  <c r="R146" i="16"/>
  <c r="Q146" i="16"/>
  <c r="P146" i="16"/>
  <c r="O146" i="16"/>
  <c r="R145" i="16"/>
  <c r="Q145" i="16"/>
  <c r="P145" i="16"/>
  <c r="O145" i="16"/>
  <c r="R144" i="16"/>
  <c r="Q144" i="16"/>
  <c r="P144" i="16"/>
  <c r="O144" i="16"/>
  <c r="R143" i="16"/>
  <c r="Q143" i="16"/>
  <c r="P143" i="16"/>
  <c r="O143" i="16"/>
  <c r="R142" i="16"/>
  <c r="Q142" i="16"/>
  <c r="P142" i="16"/>
  <c r="O142" i="16"/>
  <c r="R141" i="16"/>
  <c r="Q141" i="16"/>
  <c r="P141" i="16"/>
  <c r="O141" i="16"/>
  <c r="R140" i="16"/>
  <c r="Q140" i="16"/>
  <c r="P140" i="16"/>
  <c r="O140" i="16"/>
  <c r="R139" i="16"/>
  <c r="Q139" i="16"/>
  <c r="P139" i="16"/>
  <c r="O139" i="16"/>
  <c r="R138" i="16"/>
  <c r="Q138" i="16"/>
  <c r="P138" i="16"/>
  <c r="O138" i="16"/>
  <c r="R137" i="16"/>
  <c r="Q137" i="16"/>
  <c r="P137" i="16"/>
  <c r="O137" i="16"/>
  <c r="R136" i="16"/>
  <c r="Q136" i="16"/>
  <c r="P136" i="16"/>
  <c r="O136" i="16"/>
  <c r="R135" i="16"/>
  <c r="Q135" i="16"/>
  <c r="P135" i="16"/>
  <c r="O135" i="16"/>
  <c r="R134" i="16"/>
  <c r="Q134" i="16"/>
  <c r="P134" i="16"/>
  <c r="O134" i="16"/>
  <c r="R133" i="16"/>
  <c r="Q133" i="16"/>
  <c r="P133" i="16"/>
  <c r="O133" i="16"/>
  <c r="R132" i="16"/>
  <c r="Q132" i="16"/>
  <c r="P132" i="16"/>
  <c r="O132" i="16"/>
  <c r="R131" i="16"/>
  <c r="Q131" i="16"/>
  <c r="P131" i="16"/>
  <c r="O131" i="16"/>
  <c r="R130" i="16"/>
  <c r="Q130" i="16"/>
  <c r="P130" i="16"/>
  <c r="O130" i="16"/>
  <c r="R129" i="16"/>
  <c r="Q129" i="16"/>
  <c r="P129" i="16"/>
  <c r="O129" i="16"/>
  <c r="R128" i="16"/>
  <c r="Q128" i="16"/>
  <c r="P128" i="16"/>
  <c r="O128" i="16"/>
  <c r="R127" i="16"/>
  <c r="Q127" i="16"/>
  <c r="P127" i="16"/>
  <c r="O127" i="16"/>
  <c r="R126" i="16"/>
  <c r="Q126" i="16"/>
  <c r="P126" i="16"/>
  <c r="O126" i="16"/>
  <c r="R125" i="16"/>
  <c r="Q125" i="16"/>
  <c r="P125" i="16"/>
  <c r="O125" i="16"/>
  <c r="R124" i="16"/>
  <c r="Q124" i="16"/>
  <c r="P124" i="16"/>
  <c r="O124" i="16"/>
  <c r="R123" i="16"/>
  <c r="Q123" i="16"/>
  <c r="P123" i="16"/>
  <c r="O123" i="16"/>
  <c r="R122" i="16"/>
  <c r="Q122" i="16"/>
  <c r="P122" i="16"/>
  <c r="O122" i="16"/>
  <c r="R121" i="16"/>
  <c r="Q121" i="16"/>
  <c r="P121" i="16"/>
  <c r="O121" i="16"/>
  <c r="R120" i="16"/>
  <c r="Q120" i="16"/>
  <c r="P120" i="16"/>
  <c r="O120" i="16"/>
  <c r="R119" i="16"/>
  <c r="Q119" i="16"/>
  <c r="P119" i="16"/>
  <c r="O119" i="16"/>
  <c r="R118" i="16"/>
  <c r="Q118" i="16"/>
  <c r="P118" i="16"/>
  <c r="O118" i="16"/>
  <c r="R117" i="16"/>
  <c r="Q117" i="16"/>
  <c r="P117" i="16"/>
  <c r="O117" i="16"/>
  <c r="R116" i="16"/>
  <c r="Q116" i="16"/>
  <c r="P116" i="16"/>
  <c r="O116" i="16"/>
  <c r="R115" i="16"/>
  <c r="Q115" i="16"/>
  <c r="P115" i="16"/>
  <c r="O115" i="16"/>
  <c r="R114" i="16"/>
  <c r="Q114" i="16"/>
  <c r="P114" i="16"/>
  <c r="O114" i="16"/>
  <c r="R113" i="16"/>
  <c r="Q113" i="16"/>
  <c r="P113" i="16"/>
  <c r="O113" i="16"/>
  <c r="R112" i="16"/>
  <c r="Q112" i="16"/>
  <c r="P112" i="16"/>
  <c r="O112" i="16"/>
  <c r="R111" i="16"/>
  <c r="Q111" i="16"/>
  <c r="P111" i="16"/>
  <c r="O111" i="16"/>
  <c r="R110" i="16"/>
  <c r="Q110" i="16"/>
  <c r="P110" i="16"/>
  <c r="O110" i="16"/>
  <c r="R109" i="16"/>
  <c r="Q109" i="16"/>
  <c r="P109" i="16"/>
  <c r="O109" i="16"/>
  <c r="R108" i="16"/>
  <c r="Q108" i="16"/>
  <c r="P108" i="16"/>
  <c r="O108" i="16"/>
  <c r="R107" i="16"/>
  <c r="Q107" i="16"/>
  <c r="P107" i="16"/>
  <c r="O107" i="16"/>
  <c r="R106" i="16"/>
  <c r="Q106" i="16"/>
  <c r="P106" i="16"/>
  <c r="O106" i="16"/>
  <c r="R105" i="16"/>
  <c r="Q105" i="16"/>
  <c r="P105" i="16"/>
  <c r="O105" i="16"/>
  <c r="R104" i="16"/>
  <c r="Q104" i="16"/>
  <c r="P104" i="16"/>
  <c r="O104" i="16"/>
  <c r="R103" i="16"/>
  <c r="Q103" i="16"/>
  <c r="P103" i="16"/>
  <c r="O103" i="16"/>
  <c r="R102" i="16"/>
  <c r="Q102" i="16"/>
  <c r="P102" i="16"/>
  <c r="O102" i="16"/>
  <c r="R101" i="16"/>
  <c r="Q101" i="16"/>
  <c r="P101" i="16"/>
  <c r="O101" i="16"/>
  <c r="R100" i="16"/>
  <c r="Q100" i="16"/>
  <c r="P100" i="16"/>
  <c r="O100" i="16"/>
  <c r="R99" i="16"/>
  <c r="Q99" i="16"/>
  <c r="P99" i="16"/>
  <c r="O99" i="16"/>
  <c r="R98" i="16"/>
  <c r="Q98" i="16"/>
  <c r="P98" i="16"/>
  <c r="O98" i="16"/>
  <c r="R97" i="16"/>
  <c r="Q97" i="16"/>
  <c r="P97" i="16"/>
  <c r="O97" i="16"/>
  <c r="R96" i="16"/>
  <c r="Q96" i="16"/>
  <c r="P96" i="16"/>
  <c r="O96" i="16"/>
  <c r="R95" i="16"/>
  <c r="Q95" i="16"/>
  <c r="P95" i="16"/>
  <c r="O95" i="16"/>
  <c r="R94" i="16"/>
  <c r="Q94" i="16"/>
  <c r="P94" i="16"/>
  <c r="O94" i="16"/>
  <c r="R93" i="16"/>
  <c r="Q93" i="16"/>
  <c r="P93" i="16"/>
  <c r="O93" i="16"/>
  <c r="R92" i="16"/>
  <c r="Q92" i="16"/>
  <c r="P92" i="16"/>
  <c r="O92" i="16"/>
  <c r="R91" i="16"/>
  <c r="Q91" i="16"/>
  <c r="P91" i="16"/>
  <c r="O91" i="16"/>
  <c r="R90" i="16"/>
  <c r="Q90" i="16"/>
  <c r="P90" i="16"/>
  <c r="O90" i="16"/>
  <c r="R89" i="16"/>
  <c r="Q89" i="16"/>
  <c r="P89" i="16"/>
  <c r="O89" i="16"/>
  <c r="R88" i="16"/>
  <c r="Q88" i="16"/>
  <c r="P88" i="16"/>
  <c r="O88" i="16"/>
  <c r="R87" i="16"/>
  <c r="Q87" i="16"/>
  <c r="P87" i="16"/>
  <c r="O87" i="16"/>
  <c r="R86" i="16"/>
  <c r="Q86" i="16"/>
  <c r="P86" i="16"/>
  <c r="O86" i="16"/>
  <c r="R85" i="16"/>
  <c r="Q85" i="16"/>
  <c r="P85" i="16"/>
  <c r="O85" i="16"/>
  <c r="R84" i="16"/>
  <c r="Q84" i="16"/>
  <c r="P84" i="16"/>
  <c r="O84" i="16"/>
  <c r="R83" i="16"/>
  <c r="Q83" i="16"/>
  <c r="P83" i="16"/>
  <c r="O83" i="16"/>
  <c r="R82" i="16"/>
  <c r="Q82" i="16"/>
  <c r="P82" i="16"/>
  <c r="O82" i="16"/>
  <c r="R81" i="16"/>
  <c r="Q81" i="16"/>
  <c r="P81" i="16"/>
  <c r="O81" i="16"/>
  <c r="R80" i="16"/>
  <c r="Q80" i="16"/>
  <c r="P80" i="16"/>
  <c r="O80" i="16"/>
  <c r="R79" i="16"/>
  <c r="Q79" i="16"/>
  <c r="P79" i="16"/>
  <c r="O79" i="16"/>
  <c r="R78" i="16"/>
  <c r="Q78" i="16"/>
  <c r="P78" i="16"/>
  <c r="O78" i="16"/>
  <c r="R77" i="16"/>
  <c r="Q77" i="16"/>
  <c r="P77" i="16"/>
  <c r="O77" i="16"/>
  <c r="R76" i="16"/>
  <c r="Q76" i="16"/>
  <c r="P76" i="16"/>
  <c r="O76" i="16"/>
  <c r="R75" i="16"/>
  <c r="Q75" i="16"/>
  <c r="P75" i="16"/>
  <c r="O75" i="16"/>
  <c r="R74" i="16"/>
  <c r="Q74" i="16"/>
  <c r="P74" i="16"/>
  <c r="O74" i="16"/>
  <c r="R73" i="16"/>
  <c r="Q73" i="16"/>
  <c r="P73" i="16"/>
  <c r="O73" i="16"/>
  <c r="R72" i="16"/>
  <c r="Q72" i="16"/>
  <c r="P72" i="16"/>
  <c r="O72" i="16"/>
  <c r="R71" i="16"/>
  <c r="Q71" i="16"/>
  <c r="P71" i="16"/>
  <c r="O71" i="16"/>
  <c r="R70" i="16"/>
  <c r="Q70" i="16"/>
  <c r="P70" i="16"/>
  <c r="O70" i="16"/>
  <c r="R69" i="16"/>
  <c r="Q69" i="16"/>
  <c r="P69" i="16"/>
  <c r="O69" i="16"/>
  <c r="R68" i="16"/>
  <c r="Q68" i="16"/>
  <c r="P68" i="16"/>
  <c r="O68" i="16"/>
  <c r="R67" i="16"/>
  <c r="Q67" i="16"/>
  <c r="P67" i="16"/>
  <c r="O67" i="16"/>
  <c r="R66" i="16"/>
  <c r="Q66" i="16"/>
  <c r="P66" i="16"/>
  <c r="O66" i="16"/>
  <c r="R65" i="16"/>
  <c r="Q65" i="16"/>
  <c r="P65" i="16"/>
  <c r="O65" i="16"/>
  <c r="R64" i="16"/>
  <c r="Q64" i="16"/>
  <c r="P64" i="16"/>
  <c r="O64" i="16"/>
  <c r="R63" i="16"/>
  <c r="Q63" i="16"/>
  <c r="P63" i="16"/>
  <c r="O63" i="16"/>
  <c r="R62" i="16"/>
  <c r="Q62" i="16"/>
  <c r="P62" i="16"/>
  <c r="O62" i="16"/>
  <c r="R61" i="16"/>
  <c r="Q61" i="16"/>
  <c r="P61" i="16"/>
  <c r="O61" i="16"/>
  <c r="R60" i="16"/>
  <c r="Q60" i="16"/>
  <c r="P60" i="16"/>
  <c r="O60" i="16"/>
  <c r="R59" i="16"/>
  <c r="Q59" i="16"/>
  <c r="P59" i="16"/>
  <c r="O59" i="16"/>
  <c r="R58" i="16"/>
  <c r="Q58" i="16"/>
  <c r="P58" i="16"/>
  <c r="O58" i="16"/>
  <c r="R57" i="16"/>
  <c r="Q57" i="16"/>
  <c r="P57" i="16"/>
  <c r="O57" i="16"/>
  <c r="R56" i="16"/>
  <c r="Q56" i="16"/>
  <c r="P56" i="16"/>
  <c r="O56" i="16"/>
  <c r="R55" i="16"/>
  <c r="Q55" i="16"/>
  <c r="P55" i="16"/>
  <c r="O55" i="16"/>
  <c r="R54" i="16"/>
  <c r="Q54" i="16"/>
  <c r="P54" i="16"/>
  <c r="O54" i="16"/>
  <c r="R53" i="16"/>
  <c r="Q53" i="16"/>
  <c r="P53" i="16"/>
  <c r="O53" i="16"/>
  <c r="R52" i="16"/>
  <c r="Q52" i="16"/>
  <c r="P52" i="16"/>
  <c r="O52" i="16"/>
  <c r="R51" i="16"/>
  <c r="Q51" i="16"/>
  <c r="P51" i="16"/>
  <c r="O51" i="16"/>
  <c r="R50" i="16"/>
  <c r="Q50" i="16"/>
  <c r="P50" i="16"/>
  <c r="O50" i="16"/>
  <c r="R49" i="16"/>
  <c r="Q49" i="16"/>
  <c r="P49" i="16"/>
  <c r="O49" i="16"/>
  <c r="R48" i="16"/>
  <c r="Q48" i="16"/>
  <c r="P48" i="16"/>
  <c r="O48" i="16"/>
  <c r="R47" i="16"/>
  <c r="Q47" i="16"/>
  <c r="P47" i="16"/>
  <c r="O47" i="16"/>
  <c r="R46" i="16"/>
  <c r="Q46" i="16"/>
  <c r="P46" i="16"/>
  <c r="O46" i="16"/>
  <c r="R45" i="16"/>
  <c r="Q45" i="16"/>
  <c r="P45" i="16"/>
  <c r="O45" i="16"/>
  <c r="R44" i="16"/>
  <c r="Q44" i="16"/>
  <c r="P44" i="16"/>
  <c r="O44" i="16"/>
  <c r="R43" i="16"/>
  <c r="Q43" i="16"/>
  <c r="P43" i="16"/>
  <c r="O43" i="16"/>
  <c r="R42" i="16"/>
  <c r="Q42" i="16"/>
  <c r="P42" i="16"/>
  <c r="O42" i="16"/>
  <c r="R41" i="16"/>
  <c r="Q41" i="16"/>
  <c r="P41" i="16"/>
  <c r="O41" i="16"/>
  <c r="R40" i="16"/>
  <c r="Q40" i="16"/>
  <c r="P40" i="16"/>
  <c r="O40" i="16"/>
  <c r="R39" i="16"/>
  <c r="Q39" i="16"/>
  <c r="P39" i="16"/>
  <c r="O39" i="16"/>
  <c r="R38" i="16"/>
  <c r="Q38" i="16"/>
  <c r="P38" i="16"/>
  <c r="O38" i="16"/>
  <c r="R37" i="16"/>
  <c r="Q37" i="16"/>
  <c r="P37" i="16"/>
  <c r="O37" i="16"/>
  <c r="R36" i="16"/>
  <c r="Q36" i="16"/>
  <c r="P36" i="16"/>
  <c r="O36" i="16"/>
  <c r="R35" i="16"/>
  <c r="Q35" i="16"/>
  <c r="P35" i="16"/>
  <c r="O35" i="16"/>
  <c r="R34" i="16"/>
  <c r="Q34" i="16"/>
  <c r="P34" i="16"/>
  <c r="O34" i="16"/>
  <c r="R33" i="16"/>
  <c r="Q33" i="16"/>
  <c r="P33" i="16"/>
  <c r="O33" i="16"/>
  <c r="R32" i="16"/>
  <c r="Q32" i="16"/>
  <c r="P32" i="16"/>
  <c r="O32" i="16"/>
  <c r="R31" i="16"/>
  <c r="Q31" i="16"/>
  <c r="P31" i="16"/>
  <c r="O31" i="16"/>
  <c r="R30" i="16"/>
  <c r="Q30" i="16"/>
  <c r="P30" i="16"/>
  <c r="O30" i="16"/>
  <c r="R29" i="16"/>
  <c r="Q29" i="16"/>
  <c r="P29" i="16"/>
  <c r="O29" i="16"/>
  <c r="R28" i="16"/>
  <c r="Q28" i="16"/>
  <c r="P28" i="16"/>
  <c r="O28" i="16"/>
  <c r="R27" i="16"/>
  <c r="Q27" i="16"/>
  <c r="P27" i="16"/>
  <c r="O27" i="16"/>
  <c r="R26" i="16"/>
  <c r="Q26" i="16"/>
  <c r="P26" i="16"/>
  <c r="O26" i="16"/>
  <c r="R25" i="16"/>
  <c r="Q25" i="16"/>
  <c r="P25" i="16"/>
  <c r="O25" i="16"/>
  <c r="R24" i="16"/>
  <c r="Q24" i="16"/>
  <c r="P24" i="16"/>
  <c r="O24" i="16"/>
  <c r="R23" i="16"/>
  <c r="Q23" i="16"/>
  <c r="P23" i="16"/>
  <c r="O23" i="16"/>
  <c r="R22" i="16"/>
  <c r="Q22" i="16"/>
  <c r="P22" i="16"/>
  <c r="O22" i="16"/>
  <c r="R21" i="16"/>
  <c r="Q21" i="16"/>
  <c r="P21" i="16"/>
  <c r="O21" i="16"/>
  <c r="R20" i="16"/>
  <c r="Q20" i="16"/>
  <c r="P20" i="16"/>
  <c r="O20" i="16"/>
  <c r="R19" i="16"/>
  <c r="Q19" i="16"/>
  <c r="P19" i="16"/>
  <c r="O19" i="16"/>
  <c r="M509" i="68"/>
  <c r="L509" i="68"/>
  <c r="P508" i="68"/>
  <c r="O508" i="68"/>
  <c r="N508" i="68"/>
  <c r="P507" i="68"/>
  <c r="O507" i="68"/>
  <c r="N507" i="68"/>
  <c r="P506" i="68"/>
  <c r="O506" i="68"/>
  <c r="N506" i="68"/>
  <c r="P505" i="68"/>
  <c r="O505" i="68"/>
  <c r="N505" i="68"/>
  <c r="P504" i="68"/>
  <c r="O504" i="68"/>
  <c r="N504" i="68"/>
  <c r="P503" i="68"/>
  <c r="O503" i="68"/>
  <c r="N503" i="68"/>
  <c r="P502" i="68"/>
  <c r="O502" i="68"/>
  <c r="N502" i="68"/>
  <c r="P501" i="68"/>
  <c r="O501" i="68"/>
  <c r="N501" i="68"/>
  <c r="P500" i="68"/>
  <c r="O500" i="68"/>
  <c r="N500" i="68"/>
  <c r="P499" i="68"/>
  <c r="O499" i="68"/>
  <c r="N499" i="68"/>
  <c r="P498" i="68"/>
  <c r="O498" i="68"/>
  <c r="N498" i="68"/>
  <c r="P497" i="68"/>
  <c r="O497" i="68"/>
  <c r="N497" i="68"/>
  <c r="P496" i="68"/>
  <c r="O496" i="68"/>
  <c r="N496" i="68"/>
  <c r="P495" i="68"/>
  <c r="O495" i="68"/>
  <c r="N495" i="68"/>
  <c r="P494" i="68"/>
  <c r="O494" i="68"/>
  <c r="N494" i="68"/>
  <c r="P493" i="68"/>
  <c r="O493" i="68"/>
  <c r="N493" i="68"/>
  <c r="P492" i="68"/>
  <c r="O492" i="68"/>
  <c r="N492" i="68"/>
  <c r="P491" i="68"/>
  <c r="O491" i="68"/>
  <c r="N491" i="68"/>
  <c r="P490" i="68"/>
  <c r="O490" i="68"/>
  <c r="N490" i="68"/>
  <c r="P489" i="68"/>
  <c r="O489" i="68"/>
  <c r="N489" i="68"/>
  <c r="P488" i="68"/>
  <c r="O488" i="68"/>
  <c r="N488" i="68"/>
  <c r="P487" i="68"/>
  <c r="O487" i="68"/>
  <c r="N487" i="68"/>
  <c r="P486" i="68"/>
  <c r="O486" i="68"/>
  <c r="N486" i="68"/>
  <c r="P485" i="68"/>
  <c r="O485" i="68"/>
  <c r="N485" i="68"/>
  <c r="P484" i="68"/>
  <c r="O484" i="68"/>
  <c r="N484" i="68"/>
  <c r="P483" i="68"/>
  <c r="O483" i="68"/>
  <c r="N483" i="68"/>
  <c r="P482" i="68"/>
  <c r="O482" i="68"/>
  <c r="N482" i="68"/>
  <c r="P481" i="68"/>
  <c r="O481" i="68"/>
  <c r="N481" i="68"/>
  <c r="P480" i="68"/>
  <c r="O480" i="68"/>
  <c r="N480" i="68"/>
  <c r="P479" i="68"/>
  <c r="O479" i="68"/>
  <c r="N479" i="68"/>
  <c r="P478" i="68"/>
  <c r="O478" i="68"/>
  <c r="N478" i="68"/>
  <c r="P477" i="68"/>
  <c r="O477" i="68"/>
  <c r="N477" i="68"/>
  <c r="P476" i="68"/>
  <c r="O476" i="68"/>
  <c r="N476" i="68"/>
  <c r="P475" i="68"/>
  <c r="O475" i="68"/>
  <c r="N475" i="68"/>
  <c r="P474" i="68"/>
  <c r="O474" i="68"/>
  <c r="N474" i="68"/>
  <c r="P473" i="68"/>
  <c r="O473" i="68"/>
  <c r="N473" i="68"/>
  <c r="P472" i="68"/>
  <c r="O472" i="68"/>
  <c r="N472" i="68"/>
  <c r="P471" i="68"/>
  <c r="O471" i="68"/>
  <c r="N471" i="68"/>
  <c r="P470" i="68"/>
  <c r="O470" i="68"/>
  <c r="N470" i="68"/>
  <c r="P469" i="68"/>
  <c r="O469" i="68"/>
  <c r="N469" i="68"/>
  <c r="P468" i="68"/>
  <c r="O468" i="68"/>
  <c r="N468" i="68"/>
  <c r="P467" i="68"/>
  <c r="O467" i="68"/>
  <c r="N467" i="68"/>
  <c r="P466" i="68"/>
  <c r="O466" i="68"/>
  <c r="N466" i="68"/>
  <c r="P465" i="68"/>
  <c r="O465" i="68"/>
  <c r="N465" i="68"/>
  <c r="P464" i="68"/>
  <c r="O464" i="68"/>
  <c r="N464" i="68"/>
  <c r="P463" i="68"/>
  <c r="O463" i="68"/>
  <c r="N463" i="68"/>
  <c r="P462" i="68"/>
  <c r="O462" i="68"/>
  <c r="N462" i="68"/>
  <c r="P461" i="68"/>
  <c r="O461" i="68"/>
  <c r="N461" i="68"/>
  <c r="P460" i="68"/>
  <c r="O460" i="68"/>
  <c r="N460" i="68"/>
  <c r="P459" i="68"/>
  <c r="O459" i="68"/>
  <c r="N459" i="68"/>
  <c r="P458" i="68"/>
  <c r="O458" i="68"/>
  <c r="N458" i="68"/>
  <c r="P457" i="68"/>
  <c r="O457" i="68"/>
  <c r="N457" i="68"/>
  <c r="P456" i="68"/>
  <c r="O456" i="68"/>
  <c r="N456" i="68"/>
  <c r="P455" i="68"/>
  <c r="O455" i="68"/>
  <c r="N455" i="68"/>
  <c r="P454" i="68"/>
  <c r="O454" i="68"/>
  <c r="N454" i="68"/>
  <c r="P453" i="68"/>
  <c r="O453" i="68"/>
  <c r="N453" i="68"/>
  <c r="P452" i="68"/>
  <c r="O452" i="68"/>
  <c r="N452" i="68"/>
  <c r="P451" i="68"/>
  <c r="O451" i="68"/>
  <c r="N451" i="68"/>
  <c r="P450" i="68"/>
  <c r="O450" i="68"/>
  <c r="N450" i="68"/>
  <c r="P449" i="68"/>
  <c r="O449" i="68"/>
  <c r="N449" i="68"/>
  <c r="P448" i="68"/>
  <c r="O448" i="68"/>
  <c r="N448" i="68"/>
  <c r="P447" i="68"/>
  <c r="O447" i="68"/>
  <c r="N447" i="68"/>
  <c r="P446" i="68"/>
  <c r="O446" i="68"/>
  <c r="N446" i="68"/>
  <c r="P445" i="68"/>
  <c r="O445" i="68"/>
  <c r="N445" i="68"/>
  <c r="P444" i="68"/>
  <c r="O444" i="68"/>
  <c r="N444" i="68"/>
  <c r="P443" i="68"/>
  <c r="O443" i="68"/>
  <c r="N443" i="68"/>
  <c r="P442" i="68"/>
  <c r="O442" i="68"/>
  <c r="N442" i="68"/>
  <c r="P441" i="68"/>
  <c r="O441" i="68"/>
  <c r="N441" i="68"/>
  <c r="P440" i="68"/>
  <c r="O440" i="68"/>
  <c r="N440" i="68"/>
  <c r="P439" i="68"/>
  <c r="O439" i="68"/>
  <c r="N439" i="68"/>
  <c r="P438" i="68"/>
  <c r="O438" i="68"/>
  <c r="N438" i="68"/>
  <c r="P437" i="68"/>
  <c r="O437" i="68"/>
  <c r="N437" i="68"/>
  <c r="P436" i="68"/>
  <c r="O436" i="68"/>
  <c r="N436" i="68"/>
  <c r="P435" i="68"/>
  <c r="O435" i="68"/>
  <c r="N435" i="68"/>
  <c r="P434" i="68"/>
  <c r="O434" i="68"/>
  <c r="N434" i="68"/>
  <c r="P433" i="68"/>
  <c r="O433" i="68"/>
  <c r="N433" i="68"/>
  <c r="P432" i="68"/>
  <c r="O432" i="68"/>
  <c r="N432" i="68"/>
  <c r="P431" i="68"/>
  <c r="O431" i="68"/>
  <c r="N431" i="68"/>
  <c r="P430" i="68"/>
  <c r="O430" i="68"/>
  <c r="N430" i="68"/>
  <c r="P429" i="68"/>
  <c r="O429" i="68"/>
  <c r="N429" i="68"/>
  <c r="P428" i="68"/>
  <c r="O428" i="68"/>
  <c r="N428" i="68"/>
  <c r="P427" i="68"/>
  <c r="O427" i="68"/>
  <c r="N427" i="68"/>
  <c r="P426" i="68"/>
  <c r="O426" i="68"/>
  <c r="N426" i="68"/>
  <c r="P425" i="68"/>
  <c r="O425" i="68"/>
  <c r="N425" i="68"/>
  <c r="P424" i="68"/>
  <c r="O424" i="68"/>
  <c r="N424" i="68"/>
  <c r="P423" i="68"/>
  <c r="O423" i="68"/>
  <c r="N423" i="68"/>
  <c r="P422" i="68"/>
  <c r="O422" i="68"/>
  <c r="N422" i="68"/>
  <c r="P421" i="68"/>
  <c r="O421" i="68"/>
  <c r="N421" i="68"/>
  <c r="P420" i="68"/>
  <c r="O420" i="68"/>
  <c r="N420" i="68"/>
  <c r="P419" i="68"/>
  <c r="O419" i="68"/>
  <c r="N419" i="68"/>
  <c r="P418" i="68"/>
  <c r="O418" i="68"/>
  <c r="N418" i="68"/>
  <c r="P417" i="68"/>
  <c r="O417" i="68"/>
  <c r="N417" i="68"/>
  <c r="P416" i="68"/>
  <c r="O416" i="68"/>
  <c r="N416" i="68"/>
  <c r="P415" i="68"/>
  <c r="O415" i="68"/>
  <c r="N415" i="68"/>
  <c r="P414" i="68"/>
  <c r="O414" i="68"/>
  <c r="N414" i="68"/>
  <c r="P413" i="68"/>
  <c r="O413" i="68"/>
  <c r="N413" i="68"/>
  <c r="P412" i="68"/>
  <c r="O412" i="68"/>
  <c r="N412" i="68"/>
  <c r="P411" i="68"/>
  <c r="O411" i="68"/>
  <c r="N411" i="68"/>
  <c r="P410" i="68"/>
  <c r="O410" i="68"/>
  <c r="N410" i="68"/>
  <c r="P409" i="68"/>
  <c r="O409" i="68"/>
  <c r="N409" i="68"/>
  <c r="P408" i="68"/>
  <c r="O408" i="68"/>
  <c r="N408" i="68"/>
  <c r="P407" i="68"/>
  <c r="O407" i="68"/>
  <c r="N407" i="68"/>
  <c r="P406" i="68"/>
  <c r="O406" i="68"/>
  <c r="N406" i="68"/>
  <c r="P405" i="68"/>
  <c r="O405" i="68"/>
  <c r="N405" i="68"/>
  <c r="P404" i="68"/>
  <c r="O404" i="68"/>
  <c r="N404" i="68"/>
  <c r="P403" i="68"/>
  <c r="O403" i="68"/>
  <c r="N403" i="68"/>
  <c r="P402" i="68"/>
  <c r="O402" i="68"/>
  <c r="N402" i="68"/>
  <c r="P401" i="68"/>
  <c r="O401" i="68"/>
  <c r="N401" i="68"/>
  <c r="P400" i="68"/>
  <c r="O400" i="68"/>
  <c r="N400" i="68"/>
  <c r="P399" i="68"/>
  <c r="O399" i="68"/>
  <c r="N399" i="68"/>
  <c r="P398" i="68"/>
  <c r="O398" i="68"/>
  <c r="N398" i="68"/>
  <c r="P397" i="68"/>
  <c r="O397" i="68"/>
  <c r="N397" i="68"/>
  <c r="P396" i="68"/>
  <c r="O396" i="68"/>
  <c r="N396" i="68"/>
  <c r="P395" i="68"/>
  <c r="O395" i="68"/>
  <c r="N395" i="68"/>
  <c r="P394" i="68"/>
  <c r="O394" i="68"/>
  <c r="N394" i="68"/>
  <c r="P393" i="68"/>
  <c r="O393" i="68"/>
  <c r="N393" i="68"/>
  <c r="P392" i="68"/>
  <c r="O392" i="68"/>
  <c r="N392" i="68"/>
  <c r="P391" i="68"/>
  <c r="O391" i="68"/>
  <c r="N391" i="68"/>
  <c r="P390" i="68"/>
  <c r="O390" i="68"/>
  <c r="N390" i="68"/>
  <c r="P389" i="68"/>
  <c r="O389" i="68"/>
  <c r="N389" i="68"/>
  <c r="P388" i="68"/>
  <c r="O388" i="68"/>
  <c r="N388" i="68"/>
  <c r="P387" i="68"/>
  <c r="O387" i="68"/>
  <c r="N387" i="68"/>
  <c r="P386" i="68"/>
  <c r="O386" i="68"/>
  <c r="N386" i="68"/>
  <c r="P385" i="68"/>
  <c r="O385" i="68"/>
  <c r="N385" i="68"/>
  <c r="P384" i="68"/>
  <c r="O384" i="68"/>
  <c r="N384" i="68"/>
  <c r="P383" i="68"/>
  <c r="O383" i="68"/>
  <c r="N383" i="68"/>
  <c r="P382" i="68"/>
  <c r="O382" i="68"/>
  <c r="N382" i="68"/>
  <c r="P381" i="68"/>
  <c r="O381" i="68"/>
  <c r="N381" i="68"/>
  <c r="P380" i="68"/>
  <c r="O380" i="68"/>
  <c r="N380" i="68"/>
  <c r="P379" i="68"/>
  <c r="O379" i="68"/>
  <c r="N379" i="68"/>
  <c r="P378" i="68"/>
  <c r="O378" i="68"/>
  <c r="N378" i="68"/>
  <c r="P377" i="68"/>
  <c r="O377" i="68"/>
  <c r="N377" i="68"/>
  <c r="P376" i="68"/>
  <c r="O376" i="68"/>
  <c r="N376" i="68"/>
  <c r="P375" i="68"/>
  <c r="O375" i="68"/>
  <c r="N375" i="68"/>
  <c r="P374" i="68"/>
  <c r="O374" i="68"/>
  <c r="N374" i="68"/>
  <c r="P373" i="68"/>
  <c r="O373" i="68"/>
  <c r="N373" i="68"/>
  <c r="P372" i="68"/>
  <c r="O372" i="68"/>
  <c r="N372" i="68"/>
  <c r="P371" i="68"/>
  <c r="O371" i="68"/>
  <c r="N371" i="68"/>
  <c r="P370" i="68"/>
  <c r="O370" i="68"/>
  <c r="N370" i="68"/>
  <c r="P369" i="68"/>
  <c r="O369" i="68"/>
  <c r="N369" i="68"/>
  <c r="P368" i="68"/>
  <c r="O368" i="68"/>
  <c r="N368" i="68"/>
  <c r="P367" i="68"/>
  <c r="O367" i="68"/>
  <c r="N367" i="68"/>
  <c r="P366" i="68"/>
  <c r="O366" i="68"/>
  <c r="N366" i="68"/>
  <c r="P365" i="68"/>
  <c r="O365" i="68"/>
  <c r="N365" i="68"/>
  <c r="P364" i="68"/>
  <c r="O364" i="68"/>
  <c r="N364" i="68"/>
  <c r="P363" i="68"/>
  <c r="O363" i="68"/>
  <c r="N363" i="68"/>
  <c r="P362" i="68"/>
  <c r="O362" i="68"/>
  <c r="N362" i="68"/>
  <c r="P361" i="68"/>
  <c r="O361" i="68"/>
  <c r="N361" i="68"/>
  <c r="P360" i="68"/>
  <c r="O360" i="68"/>
  <c r="N360" i="68"/>
  <c r="P359" i="68"/>
  <c r="O359" i="68"/>
  <c r="N359" i="68"/>
  <c r="P358" i="68"/>
  <c r="O358" i="68"/>
  <c r="N358" i="68"/>
  <c r="P357" i="68"/>
  <c r="O357" i="68"/>
  <c r="N357" i="68"/>
  <c r="P356" i="68"/>
  <c r="O356" i="68"/>
  <c r="N356" i="68"/>
  <c r="P355" i="68"/>
  <c r="O355" i="68"/>
  <c r="N355" i="68"/>
  <c r="P354" i="68"/>
  <c r="O354" i="68"/>
  <c r="N354" i="68"/>
  <c r="P353" i="68"/>
  <c r="O353" i="68"/>
  <c r="N353" i="68"/>
  <c r="P352" i="68"/>
  <c r="O352" i="68"/>
  <c r="N352" i="68"/>
  <c r="P351" i="68"/>
  <c r="O351" i="68"/>
  <c r="N351" i="68"/>
  <c r="P350" i="68"/>
  <c r="O350" i="68"/>
  <c r="N350" i="68"/>
  <c r="P349" i="68"/>
  <c r="O349" i="68"/>
  <c r="N349" i="68"/>
  <c r="P348" i="68"/>
  <c r="O348" i="68"/>
  <c r="N348" i="68"/>
  <c r="P347" i="68"/>
  <c r="O347" i="68"/>
  <c r="N347" i="68"/>
  <c r="P346" i="68"/>
  <c r="O346" i="68"/>
  <c r="N346" i="68"/>
  <c r="P345" i="68"/>
  <c r="O345" i="68"/>
  <c r="N345" i="68"/>
  <c r="P344" i="68"/>
  <c r="O344" i="68"/>
  <c r="N344" i="68"/>
  <c r="P343" i="68"/>
  <c r="O343" i="68"/>
  <c r="N343" i="68"/>
  <c r="P342" i="68"/>
  <c r="O342" i="68"/>
  <c r="N342" i="68"/>
  <c r="P341" i="68"/>
  <c r="O341" i="68"/>
  <c r="N341" i="68"/>
  <c r="P340" i="68"/>
  <c r="O340" i="68"/>
  <c r="N340" i="68"/>
  <c r="P339" i="68"/>
  <c r="O339" i="68"/>
  <c r="N339" i="68"/>
  <c r="P338" i="68"/>
  <c r="O338" i="68"/>
  <c r="N338" i="68"/>
  <c r="P337" i="68"/>
  <c r="O337" i="68"/>
  <c r="N337" i="68"/>
  <c r="P336" i="68"/>
  <c r="O336" i="68"/>
  <c r="N336" i="68"/>
  <c r="P335" i="68"/>
  <c r="O335" i="68"/>
  <c r="N335" i="68"/>
  <c r="P334" i="68"/>
  <c r="O334" i="68"/>
  <c r="N334" i="68"/>
  <c r="P333" i="68"/>
  <c r="O333" i="68"/>
  <c r="N333" i="68"/>
  <c r="P332" i="68"/>
  <c r="O332" i="68"/>
  <c r="N332" i="68"/>
  <c r="P331" i="68"/>
  <c r="O331" i="68"/>
  <c r="N331" i="68"/>
  <c r="P330" i="68"/>
  <c r="O330" i="68"/>
  <c r="N330" i="68"/>
  <c r="P329" i="68"/>
  <c r="O329" i="68"/>
  <c r="N329" i="68"/>
  <c r="P328" i="68"/>
  <c r="O328" i="68"/>
  <c r="N328" i="68"/>
  <c r="P327" i="68"/>
  <c r="O327" i="68"/>
  <c r="N327" i="68"/>
  <c r="P326" i="68"/>
  <c r="O326" i="68"/>
  <c r="N326" i="68"/>
  <c r="P325" i="68"/>
  <c r="O325" i="68"/>
  <c r="N325" i="68"/>
  <c r="P324" i="68"/>
  <c r="O324" i="68"/>
  <c r="N324" i="68"/>
  <c r="P323" i="68"/>
  <c r="O323" i="68"/>
  <c r="N323" i="68"/>
  <c r="P322" i="68"/>
  <c r="O322" i="68"/>
  <c r="N322" i="68"/>
  <c r="P321" i="68"/>
  <c r="O321" i="68"/>
  <c r="N321" i="68"/>
  <c r="P320" i="68"/>
  <c r="O320" i="68"/>
  <c r="N320" i="68"/>
  <c r="P319" i="68"/>
  <c r="O319" i="68"/>
  <c r="N319" i="68"/>
  <c r="P318" i="68"/>
  <c r="O318" i="68"/>
  <c r="N318" i="68"/>
  <c r="P317" i="68"/>
  <c r="O317" i="68"/>
  <c r="N317" i="68"/>
  <c r="P316" i="68"/>
  <c r="O316" i="68"/>
  <c r="N316" i="68"/>
  <c r="P315" i="68"/>
  <c r="O315" i="68"/>
  <c r="N315" i="68"/>
  <c r="P314" i="68"/>
  <c r="O314" i="68"/>
  <c r="N314" i="68"/>
  <c r="P313" i="68"/>
  <c r="O313" i="68"/>
  <c r="N313" i="68"/>
  <c r="P312" i="68"/>
  <c r="O312" i="68"/>
  <c r="N312" i="68"/>
  <c r="P311" i="68"/>
  <c r="O311" i="68"/>
  <c r="N311" i="68"/>
  <c r="P310" i="68"/>
  <c r="O310" i="68"/>
  <c r="N310" i="68"/>
  <c r="P309" i="68"/>
  <c r="O309" i="68"/>
  <c r="N309" i="68"/>
  <c r="P308" i="68"/>
  <c r="O308" i="68"/>
  <c r="N308" i="68"/>
  <c r="P307" i="68"/>
  <c r="O307" i="68"/>
  <c r="N307" i="68"/>
  <c r="P306" i="68"/>
  <c r="O306" i="68"/>
  <c r="N306" i="68"/>
  <c r="P305" i="68"/>
  <c r="O305" i="68"/>
  <c r="N305" i="68"/>
  <c r="P304" i="68"/>
  <c r="O304" i="68"/>
  <c r="N304" i="68"/>
  <c r="P303" i="68"/>
  <c r="O303" i="68"/>
  <c r="N303" i="68"/>
  <c r="P302" i="68"/>
  <c r="O302" i="68"/>
  <c r="N302" i="68"/>
  <c r="P301" i="68"/>
  <c r="O301" i="68"/>
  <c r="N301" i="68"/>
  <c r="P300" i="68"/>
  <c r="O300" i="68"/>
  <c r="N300" i="68"/>
  <c r="P299" i="68"/>
  <c r="O299" i="68"/>
  <c r="N299" i="68"/>
  <c r="P298" i="68"/>
  <c r="O298" i="68"/>
  <c r="N298" i="68"/>
  <c r="P297" i="68"/>
  <c r="O297" i="68"/>
  <c r="N297" i="68"/>
  <c r="P296" i="68"/>
  <c r="O296" i="68"/>
  <c r="N296" i="68"/>
  <c r="P295" i="68"/>
  <c r="O295" i="68"/>
  <c r="N295" i="68"/>
  <c r="P294" i="68"/>
  <c r="O294" i="68"/>
  <c r="N294" i="68"/>
  <c r="P293" i="68"/>
  <c r="O293" i="68"/>
  <c r="N293" i="68"/>
  <c r="P292" i="68"/>
  <c r="O292" i="68"/>
  <c r="N292" i="68"/>
  <c r="P291" i="68"/>
  <c r="O291" i="68"/>
  <c r="N291" i="68"/>
  <c r="P290" i="68"/>
  <c r="O290" i="68"/>
  <c r="N290" i="68"/>
  <c r="P289" i="68"/>
  <c r="O289" i="68"/>
  <c r="N289" i="68"/>
  <c r="P288" i="68"/>
  <c r="O288" i="68"/>
  <c r="N288" i="68"/>
  <c r="P287" i="68"/>
  <c r="O287" i="68"/>
  <c r="N287" i="68"/>
  <c r="P286" i="68"/>
  <c r="O286" i="68"/>
  <c r="N286" i="68"/>
  <c r="P285" i="68"/>
  <c r="O285" i="68"/>
  <c r="N285" i="68"/>
  <c r="P284" i="68"/>
  <c r="O284" i="68"/>
  <c r="N284" i="68"/>
  <c r="P283" i="68"/>
  <c r="O283" i="68"/>
  <c r="N283" i="68"/>
  <c r="P282" i="68"/>
  <c r="O282" i="68"/>
  <c r="N282" i="68"/>
  <c r="P281" i="68"/>
  <c r="O281" i="68"/>
  <c r="N281" i="68"/>
  <c r="P280" i="68"/>
  <c r="O280" i="68"/>
  <c r="N280" i="68"/>
  <c r="P279" i="68"/>
  <c r="O279" i="68"/>
  <c r="N279" i="68"/>
  <c r="P278" i="68"/>
  <c r="O278" i="68"/>
  <c r="N278" i="68"/>
  <c r="P277" i="68"/>
  <c r="O277" i="68"/>
  <c r="N277" i="68"/>
  <c r="P276" i="68"/>
  <c r="O276" i="68"/>
  <c r="N276" i="68"/>
  <c r="P275" i="68"/>
  <c r="O275" i="68"/>
  <c r="N275" i="68"/>
  <c r="P274" i="68"/>
  <c r="O274" i="68"/>
  <c r="N274" i="68"/>
  <c r="P273" i="68"/>
  <c r="O273" i="68"/>
  <c r="N273" i="68"/>
  <c r="P272" i="68"/>
  <c r="O272" i="68"/>
  <c r="N272" i="68"/>
  <c r="P271" i="68"/>
  <c r="O271" i="68"/>
  <c r="N271" i="68"/>
  <c r="P270" i="68"/>
  <c r="O270" i="68"/>
  <c r="N270" i="68"/>
  <c r="P269" i="68"/>
  <c r="O269" i="68"/>
  <c r="N269" i="68"/>
  <c r="P268" i="68"/>
  <c r="O268" i="68"/>
  <c r="N268" i="68"/>
  <c r="P267" i="68"/>
  <c r="O267" i="68"/>
  <c r="N267" i="68"/>
  <c r="P266" i="68"/>
  <c r="O266" i="68"/>
  <c r="N266" i="68"/>
  <c r="P265" i="68"/>
  <c r="O265" i="68"/>
  <c r="N265" i="68"/>
  <c r="P264" i="68"/>
  <c r="O264" i="68"/>
  <c r="N264" i="68"/>
  <c r="P263" i="68"/>
  <c r="O263" i="68"/>
  <c r="N263" i="68"/>
  <c r="P262" i="68"/>
  <c r="O262" i="68"/>
  <c r="N262" i="68"/>
  <c r="P261" i="68"/>
  <c r="O261" i="68"/>
  <c r="N261" i="68"/>
  <c r="P260" i="68"/>
  <c r="O260" i="68"/>
  <c r="N260" i="68"/>
  <c r="P259" i="68"/>
  <c r="O259" i="68"/>
  <c r="N259" i="68"/>
  <c r="P258" i="68"/>
  <c r="O258" i="68"/>
  <c r="N258" i="68"/>
  <c r="P257" i="68"/>
  <c r="O257" i="68"/>
  <c r="N257" i="68"/>
  <c r="P256" i="68"/>
  <c r="O256" i="68"/>
  <c r="N256" i="68"/>
  <c r="P255" i="68"/>
  <c r="O255" i="68"/>
  <c r="N255" i="68"/>
  <c r="G61" i="1" l="1"/>
  <c r="F48" i="1" l="1"/>
  <c r="G49" i="1" l="1"/>
  <c r="I39" i="91"/>
  <c r="I38" i="91"/>
  <c r="I39" i="70"/>
  <c r="I40" i="70"/>
  <c r="I42" i="70"/>
  <c r="K39" i="91" l="1"/>
  <c r="K38" i="91"/>
  <c r="K44" i="71" l="1"/>
  <c r="J44" i="71"/>
  <c r="H44" i="71"/>
  <c r="I43" i="71"/>
  <c r="I42" i="71"/>
  <c r="I41" i="71"/>
  <c r="I40" i="71"/>
  <c r="I39" i="71"/>
  <c r="I38" i="71"/>
  <c r="I37" i="71"/>
  <c r="I36" i="71"/>
  <c r="I35" i="71"/>
  <c r="I34" i="71"/>
  <c r="I33" i="71"/>
  <c r="I32" i="71"/>
  <c r="I31" i="71"/>
  <c r="I30" i="71"/>
  <c r="I29" i="71"/>
  <c r="I28" i="71"/>
  <c r="I27" i="71"/>
  <c r="I26" i="71"/>
  <c r="I25" i="71"/>
  <c r="I24" i="71"/>
  <c r="I23" i="71"/>
  <c r="I22" i="71"/>
  <c r="I21" i="71"/>
  <c r="I20" i="71"/>
  <c r="O10" i="82" l="1"/>
  <c r="P10" i="82"/>
  <c r="O11" i="82"/>
  <c r="P11" i="82"/>
  <c r="O12" i="82"/>
  <c r="P12" i="82"/>
  <c r="O13" i="82"/>
  <c r="P13" i="82"/>
  <c r="O14" i="82"/>
  <c r="P14" i="82"/>
  <c r="O15" i="82"/>
  <c r="P15" i="82"/>
  <c r="O16" i="82"/>
  <c r="P16" i="82"/>
  <c r="O17" i="82"/>
  <c r="P17" i="82"/>
  <c r="O18" i="82"/>
  <c r="P18" i="82"/>
  <c r="O19" i="82"/>
  <c r="P19" i="82"/>
  <c r="P9" i="82"/>
  <c r="O9" i="82"/>
  <c r="O10" i="79"/>
  <c r="P10" i="79"/>
  <c r="O11" i="79"/>
  <c r="P11" i="79"/>
  <c r="O12" i="79"/>
  <c r="P12" i="79"/>
  <c r="O13" i="79"/>
  <c r="P13" i="79"/>
  <c r="O14" i="79"/>
  <c r="P14" i="79"/>
  <c r="O15" i="79"/>
  <c r="P15" i="79"/>
  <c r="O16" i="79"/>
  <c r="P16" i="79"/>
  <c r="O17" i="79"/>
  <c r="P17" i="79"/>
  <c r="P9" i="79"/>
  <c r="O9" i="79"/>
  <c r="O10" i="78"/>
  <c r="P10" i="78"/>
  <c r="O11" i="78"/>
  <c r="P11" i="78"/>
  <c r="O12" i="78"/>
  <c r="P12" i="78"/>
  <c r="O13" i="78"/>
  <c r="P13" i="78"/>
  <c r="O14" i="78"/>
  <c r="P14" i="78"/>
  <c r="O15" i="78"/>
  <c r="P15" i="78"/>
  <c r="O16" i="78"/>
  <c r="P16" i="78"/>
  <c r="O17" i="78"/>
  <c r="P17" i="78"/>
  <c r="P9" i="78"/>
  <c r="O9" i="78"/>
  <c r="O10" i="77"/>
  <c r="P10" i="77"/>
  <c r="O11" i="77"/>
  <c r="P11" i="77"/>
  <c r="O12" i="77"/>
  <c r="P12" i="77"/>
  <c r="O13" i="77"/>
  <c r="P13" i="77"/>
  <c r="O14" i="77"/>
  <c r="P14" i="77"/>
  <c r="O15" i="77"/>
  <c r="P15" i="77"/>
  <c r="O16" i="77"/>
  <c r="P16" i="77"/>
  <c r="O17" i="77"/>
  <c r="P17" i="77"/>
  <c r="O18" i="77"/>
  <c r="P18" i="77"/>
  <c r="P9" i="77"/>
  <c r="O9" i="77"/>
  <c r="O10" i="76"/>
  <c r="P10" i="76"/>
  <c r="O11" i="76"/>
  <c r="P11" i="76"/>
  <c r="O12" i="76"/>
  <c r="P12" i="76"/>
  <c r="O13" i="76"/>
  <c r="P13" i="76"/>
  <c r="O14" i="76"/>
  <c r="P14" i="76"/>
  <c r="O15" i="76"/>
  <c r="P15" i="76"/>
  <c r="O16" i="76"/>
  <c r="P16" i="76"/>
  <c r="O17" i="76"/>
  <c r="P17" i="76"/>
  <c r="O18" i="76"/>
  <c r="P18" i="76"/>
  <c r="O19" i="76"/>
  <c r="P19" i="76"/>
  <c r="P9" i="76"/>
  <c r="O9" i="76"/>
  <c r="O10" i="92"/>
  <c r="P10" i="92"/>
  <c r="O11" i="92"/>
  <c r="P11" i="92"/>
  <c r="O12" i="92"/>
  <c r="P12" i="92"/>
  <c r="O13" i="92"/>
  <c r="P13" i="92"/>
  <c r="O14" i="92"/>
  <c r="P14" i="92"/>
  <c r="O15" i="92"/>
  <c r="P15" i="92"/>
  <c r="O16" i="92"/>
  <c r="P16" i="92"/>
  <c r="O17" i="92"/>
  <c r="P17" i="92"/>
  <c r="O18" i="92"/>
  <c r="P18" i="92"/>
  <c r="O19" i="92"/>
  <c r="P19" i="92"/>
  <c r="P9" i="92"/>
  <c r="O9" i="92"/>
  <c r="O10" i="75"/>
  <c r="P10" i="75"/>
  <c r="O11" i="75"/>
  <c r="P11" i="75"/>
  <c r="O12" i="75"/>
  <c r="P12" i="75"/>
  <c r="O13" i="75"/>
  <c r="P13" i="75"/>
  <c r="O14" i="75"/>
  <c r="P14" i="75"/>
  <c r="O15" i="75"/>
  <c r="P15" i="75"/>
  <c r="O16" i="75"/>
  <c r="P16" i="75"/>
  <c r="O17" i="75"/>
  <c r="P17" i="75"/>
  <c r="P9" i="75"/>
  <c r="O9" i="75"/>
  <c r="O10" i="74"/>
  <c r="P10" i="74"/>
  <c r="O11" i="74"/>
  <c r="P11" i="74"/>
  <c r="O12" i="74"/>
  <c r="P12" i="74"/>
  <c r="O13" i="74"/>
  <c r="P13" i="74"/>
  <c r="O14" i="74"/>
  <c r="P14" i="74"/>
  <c r="O15" i="74"/>
  <c r="P15" i="74"/>
  <c r="O16" i="74"/>
  <c r="P16" i="74"/>
  <c r="O17" i="74"/>
  <c r="P17" i="74"/>
  <c r="O18" i="74"/>
  <c r="P18" i="74"/>
  <c r="O19" i="74"/>
  <c r="P19" i="74"/>
  <c r="P9" i="74"/>
  <c r="O9" i="74"/>
  <c r="O10" i="73"/>
  <c r="P10" i="73"/>
  <c r="O11" i="73"/>
  <c r="P11" i="73"/>
  <c r="O12" i="73"/>
  <c r="P12" i="73"/>
  <c r="O13" i="73"/>
  <c r="P13" i="73"/>
  <c r="O14" i="73"/>
  <c r="P14" i="73"/>
  <c r="O15" i="73"/>
  <c r="P15" i="73"/>
  <c r="O16" i="73"/>
  <c r="P16" i="73"/>
  <c r="O17" i="73"/>
  <c r="P17" i="73"/>
  <c r="O18" i="73"/>
  <c r="P18" i="73"/>
  <c r="O19" i="73"/>
  <c r="P19" i="73"/>
  <c r="O20" i="73"/>
  <c r="P20" i="73"/>
  <c r="P9" i="73"/>
  <c r="O9" i="73"/>
  <c r="O10" i="72"/>
  <c r="P10" i="72"/>
  <c r="O11" i="72"/>
  <c r="P11" i="72"/>
  <c r="O12" i="72"/>
  <c r="P12" i="72"/>
  <c r="O13" i="72"/>
  <c r="P13" i="72"/>
  <c r="O14" i="72"/>
  <c r="P14" i="72"/>
  <c r="O15" i="72"/>
  <c r="P15" i="72"/>
  <c r="O16" i="72"/>
  <c r="P16" i="72"/>
  <c r="O17" i="72"/>
  <c r="P17" i="72"/>
  <c r="O18" i="72"/>
  <c r="P18" i="72"/>
  <c r="O19" i="72"/>
  <c r="P19" i="72"/>
  <c r="O20" i="72"/>
  <c r="P20" i="72"/>
  <c r="P9" i="72"/>
  <c r="O9" i="72"/>
  <c r="Q10" i="16"/>
  <c r="R10" i="16"/>
  <c r="Q11" i="16"/>
  <c r="R11" i="16"/>
  <c r="Q12" i="16"/>
  <c r="R12" i="16"/>
  <c r="Q13" i="16"/>
  <c r="R13" i="16"/>
  <c r="Q14" i="16"/>
  <c r="R14" i="16"/>
  <c r="Q15" i="16"/>
  <c r="R15" i="16"/>
  <c r="Q16" i="16"/>
  <c r="R16" i="16"/>
  <c r="Q17" i="16"/>
  <c r="R17" i="16"/>
  <c r="Q18" i="16"/>
  <c r="R18" i="16"/>
  <c r="R9" i="16"/>
  <c r="Q9" i="16"/>
  <c r="O10" i="68" l="1"/>
  <c r="P10" i="68"/>
  <c r="O11" i="68"/>
  <c r="P11" i="68"/>
  <c r="O12" i="68"/>
  <c r="P12" i="68"/>
  <c r="O13" i="68"/>
  <c r="P13" i="68"/>
  <c r="O14" i="68"/>
  <c r="P14" i="68"/>
  <c r="O15" i="68"/>
  <c r="P15" i="68"/>
  <c r="O16" i="68"/>
  <c r="P16" i="68"/>
  <c r="O17" i="68"/>
  <c r="P17" i="68"/>
  <c r="O18" i="68"/>
  <c r="P18" i="68"/>
  <c r="O19" i="68"/>
  <c r="P19" i="68"/>
  <c r="O20" i="68"/>
  <c r="P20" i="68"/>
  <c r="O21" i="68"/>
  <c r="P21" i="68"/>
  <c r="O22" i="68"/>
  <c r="P22" i="68"/>
  <c r="O23" i="68"/>
  <c r="P23" i="68"/>
  <c r="O24" i="68"/>
  <c r="P24" i="68"/>
  <c r="O25" i="68"/>
  <c r="P25" i="68"/>
  <c r="O26" i="68"/>
  <c r="P26" i="68"/>
  <c r="O27" i="68"/>
  <c r="P27" i="68"/>
  <c r="O28" i="68"/>
  <c r="P28" i="68"/>
  <c r="O29" i="68"/>
  <c r="P29" i="68"/>
  <c r="O30" i="68"/>
  <c r="P30" i="68"/>
  <c r="O31" i="68"/>
  <c r="P31" i="68"/>
  <c r="O32" i="68"/>
  <c r="P32" i="68"/>
  <c r="O33" i="68"/>
  <c r="P33" i="68"/>
  <c r="O34" i="68"/>
  <c r="P34" i="68"/>
  <c r="O35" i="68"/>
  <c r="P35" i="68"/>
  <c r="O36" i="68"/>
  <c r="P36" i="68"/>
  <c r="O37" i="68"/>
  <c r="P37" i="68"/>
  <c r="O38" i="68"/>
  <c r="P38" i="68"/>
  <c r="O39" i="68"/>
  <c r="P39" i="68"/>
  <c r="O40" i="68"/>
  <c r="P40" i="68"/>
  <c r="O41" i="68"/>
  <c r="P41" i="68"/>
  <c r="O42" i="68"/>
  <c r="P42" i="68"/>
  <c r="O43" i="68"/>
  <c r="P43" i="68"/>
  <c r="O44" i="68"/>
  <c r="P44" i="68"/>
  <c r="O45" i="68"/>
  <c r="P45" i="68"/>
  <c r="O46" i="68"/>
  <c r="P46" i="68"/>
  <c r="O47" i="68"/>
  <c r="P47" i="68"/>
  <c r="O48" i="68"/>
  <c r="P48" i="68"/>
  <c r="O49" i="68"/>
  <c r="P49" i="68"/>
  <c r="O50" i="68"/>
  <c r="P50" i="68"/>
  <c r="O51" i="68"/>
  <c r="P51" i="68"/>
  <c r="O52" i="68"/>
  <c r="P52" i="68"/>
  <c r="O53" i="68"/>
  <c r="P53" i="68"/>
  <c r="O54" i="68"/>
  <c r="P54" i="68"/>
  <c r="O55" i="68"/>
  <c r="P55" i="68"/>
  <c r="O56" i="68"/>
  <c r="P56" i="68"/>
  <c r="O57" i="68"/>
  <c r="P57" i="68"/>
  <c r="O58" i="68"/>
  <c r="P58" i="68"/>
  <c r="O59" i="68"/>
  <c r="P59" i="68"/>
  <c r="O60" i="68"/>
  <c r="P60" i="68"/>
  <c r="O61" i="68"/>
  <c r="P61" i="68"/>
  <c r="O62" i="68"/>
  <c r="P62" i="68"/>
  <c r="O63" i="68"/>
  <c r="P63" i="68"/>
  <c r="O64" i="68"/>
  <c r="P64" i="68"/>
  <c r="O65" i="68"/>
  <c r="P65" i="68"/>
  <c r="O66" i="68"/>
  <c r="P66" i="68"/>
  <c r="O67" i="68"/>
  <c r="P67" i="68"/>
  <c r="O68" i="68"/>
  <c r="P68" i="68"/>
  <c r="O69" i="68"/>
  <c r="P69" i="68"/>
  <c r="O70" i="68"/>
  <c r="P70" i="68"/>
  <c r="O71" i="68"/>
  <c r="P71" i="68"/>
  <c r="O72" i="68"/>
  <c r="P72" i="68"/>
  <c r="O73" i="68"/>
  <c r="P73" i="68"/>
  <c r="O74" i="68"/>
  <c r="P74" i="68"/>
  <c r="O75" i="68"/>
  <c r="P75" i="68"/>
  <c r="O76" i="68"/>
  <c r="P76" i="68"/>
  <c r="O77" i="68"/>
  <c r="P77" i="68"/>
  <c r="O78" i="68"/>
  <c r="P78" i="68"/>
  <c r="O79" i="68"/>
  <c r="P79" i="68"/>
  <c r="O80" i="68"/>
  <c r="P80" i="68"/>
  <c r="O81" i="68"/>
  <c r="P81" i="68"/>
  <c r="O82" i="68"/>
  <c r="P82" i="68"/>
  <c r="O83" i="68"/>
  <c r="P83" i="68"/>
  <c r="O84" i="68"/>
  <c r="P84" i="68"/>
  <c r="O85" i="68"/>
  <c r="P85" i="68"/>
  <c r="O86" i="68"/>
  <c r="P86" i="68"/>
  <c r="O87" i="68"/>
  <c r="P87" i="68"/>
  <c r="O88" i="68"/>
  <c r="P88" i="68"/>
  <c r="O89" i="68"/>
  <c r="P89" i="68"/>
  <c r="O90" i="68"/>
  <c r="P90" i="68"/>
  <c r="O91" i="68"/>
  <c r="P91" i="68"/>
  <c r="O92" i="68"/>
  <c r="P92" i="68"/>
  <c r="O93" i="68"/>
  <c r="P93" i="68"/>
  <c r="O94" i="68"/>
  <c r="P94" i="68"/>
  <c r="O95" i="68"/>
  <c r="P95" i="68"/>
  <c r="O96" i="68"/>
  <c r="P96" i="68"/>
  <c r="O97" i="68"/>
  <c r="P97" i="68"/>
  <c r="O98" i="68"/>
  <c r="P98" i="68"/>
  <c r="O99" i="68"/>
  <c r="P99" i="68"/>
  <c r="O100" i="68"/>
  <c r="P100" i="68"/>
  <c r="O101" i="68"/>
  <c r="P101" i="68"/>
  <c r="O102" i="68"/>
  <c r="P102" i="68"/>
  <c r="O103" i="68"/>
  <c r="P103" i="68"/>
  <c r="O104" i="68"/>
  <c r="P104" i="68"/>
  <c r="O105" i="68"/>
  <c r="P105" i="68"/>
  <c r="O106" i="68"/>
  <c r="P106" i="68"/>
  <c r="O107" i="68"/>
  <c r="P107" i="68"/>
  <c r="O108" i="68"/>
  <c r="P108" i="68"/>
  <c r="O109" i="68"/>
  <c r="P109" i="68"/>
  <c r="O110" i="68"/>
  <c r="P110" i="68"/>
  <c r="O111" i="68"/>
  <c r="P111" i="68"/>
  <c r="O112" i="68"/>
  <c r="P112" i="68"/>
  <c r="O113" i="68"/>
  <c r="P113" i="68"/>
  <c r="O114" i="68"/>
  <c r="P114" i="68"/>
  <c r="O115" i="68"/>
  <c r="P115" i="68"/>
  <c r="O116" i="68"/>
  <c r="P116" i="68"/>
  <c r="O117" i="68"/>
  <c r="P117" i="68"/>
  <c r="O118" i="68"/>
  <c r="P118" i="68"/>
  <c r="O119" i="68"/>
  <c r="P119" i="68"/>
  <c r="O120" i="68"/>
  <c r="P120" i="68"/>
  <c r="O121" i="68"/>
  <c r="P121" i="68"/>
  <c r="O122" i="68"/>
  <c r="P122" i="68"/>
  <c r="O123" i="68"/>
  <c r="P123" i="68"/>
  <c r="O124" i="68"/>
  <c r="P124" i="68"/>
  <c r="O125" i="68"/>
  <c r="P125" i="68"/>
  <c r="O126" i="68"/>
  <c r="P126" i="68"/>
  <c r="O127" i="68"/>
  <c r="P127" i="68"/>
  <c r="O128" i="68"/>
  <c r="P128" i="68"/>
  <c r="O129" i="68"/>
  <c r="P129" i="68"/>
  <c r="O130" i="68"/>
  <c r="P130" i="68"/>
  <c r="O131" i="68"/>
  <c r="P131" i="68"/>
  <c r="O132" i="68"/>
  <c r="P132" i="68"/>
  <c r="O133" i="68"/>
  <c r="P133" i="68"/>
  <c r="O134" i="68"/>
  <c r="P134" i="68"/>
  <c r="O135" i="68"/>
  <c r="P135" i="68"/>
  <c r="O136" i="68"/>
  <c r="P136" i="68"/>
  <c r="O137" i="68"/>
  <c r="P137" i="68"/>
  <c r="O138" i="68"/>
  <c r="P138" i="68"/>
  <c r="O139" i="68"/>
  <c r="P139" i="68"/>
  <c r="O140" i="68"/>
  <c r="P140" i="68"/>
  <c r="O141" i="68"/>
  <c r="P141" i="68"/>
  <c r="O142" i="68"/>
  <c r="P142" i="68"/>
  <c r="O143" i="68"/>
  <c r="P143" i="68"/>
  <c r="O144" i="68"/>
  <c r="P144" i="68"/>
  <c r="O145" i="68"/>
  <c r="P145" i="68"/>
  <c r="O146" i="68"/>
  <c r="P146" i="68"/>
  <c r="O147" i="68"/>
  <c r="P147" i="68"/>
  <c r="O148" i="68"/>
  <c r="P148" i="68"/>
  <c r="O149" i="68"/>
  <c r="P149" i="68"/>
  <c r="O150" i="68"/>
  <c r="P150" i="68"/>
  <c r="O151" i="68"/>
  <c r="P151" i="68"/>
  <c r="O152" i="68"/>
  <c r="P152" i="68"/>
  <c r="O153" i="68"/>
  <c r="P153" i="68"/>
  <c r="O154" i="68"/>
  <c r="P154" i="68"/>
  <c r="O155" i="68"/>
  <c r="P155" i="68"/>
  <c r="O156" i="68"/>
  <c r="P156" i="68"/>
  <c r="O157" i="68"/>
  <c r="P157" i="68"/>
  <c r="O158" i="68"/>
  <c r="P158" i="68"/>
  <c r="O159" i="68"/>
  <c r="P159" i="68"/>
  <c r="O160" i="68"/>
  <c r="P160" i="68"/>
  <c r="O161" i="68"/>
  <c r="P161" i="68"/>
  <c r="O162" i="68"/>
  <c r="P162" i="68"/>
  <c r="O163" i="68"/>
  <c r="P163" i="68"/>
  <c r="O164" i="68"/>
  <c r="P164" i="68"/>
  <c r="O165" i="68"/>
  <c r="P165" i="68"/>
  <c r="O166" i="68"/>
  <c r="P166" i="68"/>
  <c r="O167" i="68"/>
  <c r="P167" i="68"/>
  <c r="O168" i="68"/>
  <c r="P168" i="68"/>
  <c r="O169" i="68"/>
  <c r="P169" i="68"/>
  <c r="O170" i="68"/>
  <c r="P170" i="68"/>
  <c r="O171" i="68"/>
  <c r="P171" i="68"/>
  <c r="O172" i="68"/>
  <c r="P172" i="68"/>
  <c r="O173" i="68"/>
  <c r="P173" i="68"/>
  <c r="O174" i="68"/>
  <c r="P174" i="68"/>
  <c r="O175" i="68"/>
  <c r="P175" i="68"/>
  <c r="O176" i="68"/>
  <c r="P176" i="68"/>
  <c r="O177" i="68"/>
  <c r="P177" i="68"/>
  <c r="O178" i="68"/>
  <c r="P178" i="68"/>
  <c r="O179" i="68"/>
  <c r="P179" i="68"/>
  <c r="O180" i="68"/>
  <c r="P180" i="68"/>
  <c r="O181" i="68"/>
  <c r="P181" i="68"/>
  <c r="O182" i="68"/>
  <c r="P182" i="68"/>
  <c r="O183" i="68"/>
  <c r="P183" i="68"/>
  <c r="O184" i="68"/>
  <c r="P184" i="68"/>
  <c r="O185" i="68"/>
  <c r="P185" i="68"/>
  <c r="O186" i="68"/>
  <c r="P186" i="68"/>
  <c r="O187" i="68"/>
  <c r="P187" i="68"/>
  <c r="O188" i="68"/>
  <c r="P188" i="68"/>
  <c r="O189" i="68"/>
  <c r="P189" i="68"/>
  <c r="O190" i="68"/>
  <c r="P190" i="68"/>
  <c r="O191" i="68"/>
  <c r="P191" i="68"/>
  <c r="O192" i="68"/>
  <c r="P192" i="68"/>
  <c r="O193" i="68"/>
  <c r="P193" i="68"/>
  <c r="O194" i="68"/>
  <c r="P194" i="68"/>
  <c r="O195" i="68"/>
  <c r="P195" i="68"/>
  <c r="O196" i="68"/>
  <c r="P196" i="68"/>
  <c r="O197" i="68"/>
  <c r="P197" i="68"/>
  <c r="O198" i="68"/>
  <c r="P198" i="68"/>
  <c r="O199" i="68"/>
  <c r="P199" i="68"/>
  <c r="O200" i="68"/>
  <c r="P200" i="68"/>
  <c r="O201" i="68"/>
  <c r="P201" i="68"/>
  <c r="O202" i="68"/>
  <c r="P202" i="68"/>
  <c r="O203" i="68"/>
  <c r="P203" i="68"/>
  <c r="O204" i="68"/>
  <c r="P204" i="68"/>
  <c r="O205" i="68"/>
  <c r="P205" i="68"/>
  <c r="O206" i="68"/>
  <c r="P206" i="68"/>
  <c r="O207" i="68"/>
  <c r="P207" i="68"/>
  <c r="O208" i="68"/>
  <c r="P208" i="68"/>
  <c r="O209" i="68"/>
  <c r="P209" i="68"/>
  <c r="O210" i="68"/>
  <c r="P210" i="68"/>
  <c r="O211" i="68"/>
  <c r="P211" i="68"/>
  <c r="O212" i="68"/>
  <c r="P212" i="68"/>
  <c r="O213" i="68"/>
  <c r="P213" i="68"/>
  <c r="O214" i="68"/>
  <c r="P214" i="68"/>
  <c r="O215" i="68"/>
  <c r="P215" i="68"/>
  <c r="O216" i="68"/>
  <c r="P216" i="68"/>
  <c r="O217" i="68"/>
  <c r="P217" i="68"/>
  <c r="O218" i="68"/>
  <c r="P218" i="68"/>
  <c r="O219" i="68"/>
  <c r="P219" i="68"/>
  <c r="O220" i="68"/>
  <c r="P220" i="68"/>
  <c r="O221" i="68"/>
  <c r="P221" i="68"/>
  <c r="O222" i="68"/>
  <c r="P222" i="68"/>
  <c r="O223" i="68"/>
  <c r="P223" i="68"/>
  <c r="O224" i="68"/>
  <c r="P224" i="68"/>
  <c r="O225" i="68"/>
  <c r="P225" i="68"/>
  <c r="O226" i="68"/>
  <c r="P226" i="68"/>
  <c r="O227" i="68"/>
  <c r="P227" i="68"/>
  <c r="O228" i="68"/>
  <c r="P228" i="68"/>
  <c r="O229" i="68"/>
  <c r="P229" i="68"/>
  <c r="O230" i="68"/>
  <c r="P230" i="68"/>
  <c r="O231" i="68"/>
  <c r="P231" i="68"/>
  <c r="O232" i="68"/>
  <c r="P232" i="68"/>
  <c r="O233" i="68"/>
  <c r="P233" i="68"/>
  <c r="O234" i="68"/>
  <c r="P234" i="68"/>
  <c r="O235" i="68"/>
  <c r="P235" i="68"/>
  <c r="O236" i="68"/>
  <c r="P236" i="68"/>
  <c r="O237" i="68"/>
  <c r="P237" i="68"/>
  <c r="O238" i="68"/>
  <c r="P238" i="68"/>
  <c r="O239" i="68"/>
  <c r="P239" i="68"/>
  <c r="O240" i="68"/>
  <c r="P240" i="68"/>
  <c r="O241" i="68"/>
  <c r="P241" i="68"/>
  <c r="O242" i="68"/>
  <c r="P242" i="68"/>
  <c r="O243" i="68"/>
  <c r="P243" i="68"/>
  <c r="O244" i="68"/>
  <c r="P244" i="68"/>
  <c r="O245" i="68"/>
  <c r="P245" i="68"/>
  <c r="O246" i="68"/>
  <c r="P246" i="68"/>
  <c r="O247" i="68"/>
  <c r="P247" i="68"/>
  <c r="O248" i="68"/>
  <c r="P248" i="68"/>
  <c r="O249" i="68"/>
  <c r="P249" i="68"/>
  <c r="O250" i="68"/>
  <c r="P250" i="68"/>
  <c r="O251" i="68"/>
  <c r="P251" i="68"/>
  <c r="O252" i="68"/>
  <c r="P252" i="68"/>
  <c r="O253" i="68"/>
  <c r="P253" i="68"/>
  <c r="O254" i="68"/>
  <c r="P254" i="68"/>
  <c r="P9" i="68"/>
  <c r="O9" i="68"/>
  <c r="M511" i="92"/>
  <c r="L511" i="92"/>
  <c r="M510" i="92"/>
  <c r="L510" i="92"/>
  <c r="M515" i="92" l="1"/>
  <c r="L515" i="92"/>
  <c r="M514" i="92"/>
  <c r="L514" i="92"/>
  <c r="M509" i="92"/>
  <c r="L509" i="92"/>
  <c r="N19" i="92"/>
  <c r="N18" i="92"/>
  <c r="N17" i="92"/>
  <c r="N16" i="92"/>
  <c r="N15" i="92"/>
  <c r="N14" i="92"/>
  <c r="N13" i="92"/>
  <c r="N12" i="92"/>
  <c r="N11" i="92"/>
  <c r="N10" i="92"/>
  <c r="N9" i="92"/>
  <c r="C6" i="92"/>
  <c r="C5" i="92"/>
  <c r="G65" i="1"/>
  <c r="G63" i="1"/>
  <c r="G59" i="1"/>
  <c r="G57" i="1"/>
  <c r="G55" i="1"/>
  <c r="G53" i="1"/>
  <c r="H59" i="1" l="1"/>
  <c r="L516" i="92"/>
  <c r="M516" i="92"/>
  <c r="G51" i="1"/>
  <c r="G46" i="1"/>
  <c r="G101" i="67" l="1"/>
  <c r="G102" i="67"/>
  <c r="H51" i="91" l="1"/>
  <c r="H52" i="70"/>
  <c r="I51" i="70"/>
  <c r="I50" i="70"/>
  <c r="I49" i="70"/>
  <c r="I48" i="70"/>
  <c r="I47" i="70"/>
  <c r="I46" i="70"/>
  <c r="I45" i="70"/>
  <c r="I44" i="70"/>
  <c r="I43" i="70"/>
  <c r="I41" i="70"/>
  <c r="I38" i="70"/>
  <c r="I37" i="70"/>
  <c r="I36" i="70"/>
  <c r="I35" i="70"/>
  <c r="I34" i="70"/>
  <c r="I33" i="70"/>
  <c r="I32" i="70"/>
  <c r="I31" i="70"/>
  <c r="I30" i="70"/>
  <c r="I29" i="70"/>
  <c r="I28" i="70"/>
  <c r="I27" i="70"/>
  <c r="I52" i="70" l="1"/>
  <c r="I26" i="91"/>
  <c r="K26" i="91" s="1"/>
  <c r="I45" i="91"/>
  <c r="K45" i="91" s="1"/>
  <c r="I43" i="91" l="1"/>
  <c r="K43" i="91" s="1"/>
  <c r="I50" i="91"/>
  <c r="I49" i="91"/>
  <c r="K49" i="91" s="1"/>
  <c r="I48" i="91"/>
  <c r="K48" i="91" s="1"/>
  <c r="I47" i="91"/>
  <c r="K47" i="91" s="1"/>
  <c r="I46" i="91"/>
  <c r="K46" i="91" s="1"/>
  <c r="I44" i="91"/>
  <c r="K44" i="91" s="1"/>
  <c r="I42" i="91"/>
  <c r="K42" i="91" s="1"/>
  <c r="I41" i="91"/>
  <c r="K41" i="91" s="1"/>
  <c r="I40" i="91"/>
  <c r="K40" i="91" s="1"/>
  <c r="I37" i="91"/>
  <c r="K37" i="91" s="1"/>
  <c r="I35" i="91"/>
  <c r="K35" i="91" s="1"/>
  <c r="I34" i="91"/>
  <c r="K34" i="91" s="1"/>
  <c r="I33" i="91"/>
  <c r="K33" i="91" s="1"/>
  <c r="I32" i="91"/>
  <c r="K32" i="91" s="1"/>
  <c r="I31" i="91"/>
  <c r="K31" i="91" s="1"/>
  <c r="I30" i="91"/>
  <c r="K30" i="91" s="1"/>
  <c r="I29" i="91"/>
  <c r="K29" i="91" s="1"/>
  <c r="I28" i="91"/>
  <c r="K28" i="91" s="1"/>
  <c r="I27" i="91"/>
  <c r="K27" i="91" s="1"/>
  <c r="I36" i="91"/>
  <c r="K36" i="91" s="1"/>
  <c r="K50" i="91" l="1"/>
  <c r="I51" i="91"/>
  <c r="N20" i="72" l="1"/>
  <c r="N19" i="72"/>
  <c r="N18" i="72"/>
  <c r="N17" i="72"/>
  <c r="N16" i="72"/>
  <c r="N15" i="72"/>
  <c r="N14" i="72"/>
  <c r="N13" i="72"/>
  <c r="N12" i="72"/>
  <c r="N11" i="72"/>
  <c r="C12" i="91" l="1"/>
  <c r="C11" i="91"/>
  <c r="C4" i="91"/>
  <c r="C4" i="70"/>
  <c r="D4" i="39"/>
  <c r="M511" i="74"/>
  <c r="C4" i="68"/>
  <c r="N11" i="76"/>
  <c r="N12" i="76"/>
  <c r="N13" i="76"/>
  <c r="N14" i="76"/>
  <c r="N15" i="76"/>
  <c r="N16" i="76"/>
  <c r="N17" i="76"/>
  <c r="N18" i="76"/>
  <c r="N19" i="76"/>
  <c r="N10" i="76"/>
  <c r="N9" i="76"/>
  <c r="N514" i="76" s="1"/>
  <c r="N511" i="76" l="1"/>
  <c r="N515" i="76" s="1"/>
  <c r="H61" i="1" l="1"/>
  <c r="I58" i="1"/>
  <c r="I59" i="1" s="1"/>
  <c r="I60" i="1" l="1"/>
  <c r="I61" i="1" s="1"/>
  <c r="N20" i="73"/>
  <c r="N19" i="73"/>
  <c r="N18" i="73"/>
  <c r="N17" i="73"/>
  <c r="N16" i="73"/>
  <c r="N15" i="73"/>
  <c r="N14" i="73"/>
  <c r="N13" i="73"/>
  <c r="N12" i="73"/>
  <c r="N11" i="73"/>
  <c r="N19" i="74"/>
  <c r="N18" i="74"/>
  <c r="N17" i="74"/>
  <c r="N16" i="74"/>
  <c r="N15" i="74"/>
  <c r="N14" i="74"/>
  <c r="N13" i="74"/>
  <c r="N12" i="74"/>
  <c r="N11" i="74"/>
  <c r="L511" i="76"/>
  <c r="L510" i="76"/>
  <c r="N509" i="76" l="1"/>
  <c r="N10" i="82" l="1"/>
  <c r="N9" i="82" l="1"/>
  <c r="O512" i="16"/>
  <c r="O513" i="16"/>
  <c r="G108" i="67" l="1"/>
  <c r="G107" i="67"/>
  <c r="G106" i="67"/>
  <c r="G105" i="67"/>
  <c r="G104" i="67"/>
  <c r="G103" i="67"/>
  <c r="G100" i="67"/>
  <c r="G99" i="67"/>
  <c r="G98" i="67"/>
  <c r="G97" i="67"/>
  <c r="G96" i="67"/>
  <c r="G95" i="67"/>
  <c r="G94" i="67"/>
  <c r="G93" i="67"/>
  <c r="G92" i="67"/>
  <c r="G91" i="67"/>
  <c r="G90" i="67"/>
  <c r="G89" i="67"/>
  <c r="G88" i="67"/>
  <c r="G87" i="67"/>
  <c r="P512" i="16" l="1"/>
  <c r="P513" i="16"/>
  <c r="C13" i="70" l="1"/>
  <c r="C12" i="70"/>
  <c r="M511" i="82" l="1"/>
  <c r="M515" i="82" s="1"/>
  <c r="E39" i="1" s="1"/>
  <c r="M510" i="82"/>
  <c r="M514" i="82" s="1"/>
  <c r="E38" i="1" s="1"/>
  <c r="G38" i="1" s="1"/>
  <c r="I38" i="1" s="1"/>
  <c r="L511" i="82"/>
  <c r="L515" i="82" s="1"/>
  <c r="L510" i="82"/>
  <c r="L514" i="82" s="1"/>
  <c r="M509" i="82"/>
  <c r="L509" i="82"/>
  <c r="N19" i="82"/>
  <c r="N18" i="82"/>
  <c r="N17" i="82"/>
  <c r="N16" i="82"/>
  <c r="N15" i="82"/>
  <c r="N14" i="82"/>
  <c r="N13" i="82"/>
  <c r="N12" i="82"/>
  <c r="N11" i="82"/>
  <c r="C6" i="82"/>
  <c r="C5" i="82"/>
  <c r="L510" i="79"/>
  <c r="L514" i="79" s="1"/>
  <c r="M511" i="79"/>
  <c r="M515" i="79" s="1"/>
  <c r="M510" i="79"/>
  <c r="M514" i="79" s="1"/>
  <c r="L511" i="79"/>
  <c r="L515" i="79" s="1"/>
  <c r="M509" i="79"/>
  <c r="L509" i="79"/>
  <c r="N17" i="79"/>
  <c r="N16" i="79"/>
  <c r="N15" i="79"/>
  <c r="N14" i="79"/>
  <c r="N13" i="79"/>
  <c r="N12" i="79"/>
  <c r="N11" i="79"/>
  <c r="N10" i="79"/>
  <c r="N9" i="79"/>
  <c r="C6" i="79"/>
  <c r="C5" i="79"/>
  <c r="M511" i="78"/>
  <c r="M515" i="78" s="1"/>
  <c r="M510" i="78"/>
  <c r="M514" i="78" s="1"/>
  <c r="L511" i="78"/>
  <c r="L515" i="78" s="1"/>
  <c r="L510" i="78"/>
  <c r="L514" i="78" s="1"/>
  <c r="M509" i="78"/>
  <c r="L509" i="78"/>
  <c r="N17" i="78"/>
  <c r="N16" i="78"/>
  <c r="N15" i="78"/>
  <c r="N14" i="78"/>
  <c r="N13" i="78"/>
  <c r="N12" i="78"/>
  <c r="N11" i="78"/>
  <c r="N10" i="78"/>
  <c r="N9" i="78"/>
  <c r="C6" i="78"/>
  <c r="C5" i="78"/>
  <c r="M510" i="77"/>
  <c r="M514" i="77" s="1"/>
  <c r="L510" i="77"/>
  <c r="L514" i="77" s="1"/>
  <c r="M511" i="77"/>
  <c r="M515" i="77" s="1"/>
  <c r="L511" i="77"/>
  <c r="L515" i="77" s="1"/>
  <c r="M509" i="77"/>
  <c r="L509" i="77"/>
  <c r="N18" i="77"/>
  <c r="N17" i="77"/>
  <c r="N16" i="77"/>
  <c r="N15" i="77"/>
  <c r="N14" i="77"/>
  <c r="N13" i="77"/>
  <c r="N12" i="77"/>
  <c r="N11" i="77"/>
  <c r="N10" i="77"/>
  <c r="N9" i="77"/>
  <c r="C6" i="77"/>
  <c r="C5" i="77"/>
  <c r="L515" i="76"/>
  <c r="L514" i="76"/>
  <c r="L509" i="76"/>
  <c r="C6" i="76"/>
  <c r="C5" i="76"/>
  <c r="L510" i="75"/>
  <c r="L514" i="75" s="1"/>
  <c r="M511" i="75"/>
  <c r="M515" i="75" s="1"/>
  <c r="L511" i="75"/>
  <c r="L515" i="75" s="1"/>
  <c r="M510" i="75"/>
  <c r="M514" i="75" s="1"/>
  <c r="M509" i="75"/>
  <c r="L509" i="75"/>
  <c r="N17" i="75"/>
  <c r="N16" i="75"/>
  <c r="N15" i="75"/>
  <c r="N14" i="75"/>
  <c r="N13" i="75"/>
  <c r="N12" i="75"/>
  <c r="N11" i="75"/>
  <c r="N10" i="75"/>
  <c r="N9" i="75"/>
  <c r="C6" i="75"/>
  <c r="C5" i="75"/>
  <c r="M515" i="74"/>
  <c r="M510" i="74"/>
  <c r="L511" i="74"/>
  <c r="L515" i="74" s="1"/>
  <c r="L510" i="74"/>
  <c r="L514" i="74" s="1"/>
  <c r="M509" i="74"/>
  <c r="L509" i="74"/>
  <c r="N10" i="74"/>
  <c r="N9" i="74"/>
  <c r="C6" i="74"/>
  <c r="C5" i="74"/>
  <c r="M511" i="73"/>
  <c r="L511" i="73"/>
  <c r="L515" i="73" s="1"/>
  <c r="M510" i="73"/>
  <c r="L510" i="73"/>
  <c r="L514" i="73" s="1"/>
  <c r="M509" i="73"/>
  <c r="L509" i="73"/>
  <c r="N10" i="73"/>
  <c r="N9" i="73"/>
  <c r="C6" i="73"/>
  <c r="C5" i="73"/>
  <c r="M511" i="72"/>
  <c r="M515" i="72" s="1"/>
  <c r="E21" i="1" s="1"/>
  <c r="L511" i="72"/>
  <c r="L515" i="72" s="1"/>
  <c r="M510" i="72"/>
  <c r="M514" i="72" s="1"/>
  <c r="E20" i="1" s="1"/>
  <c r="G20" i="1" s="1"/>
  <c r="I20" i="1" s="1"/>
  <c r="L510" i="72"/>
  <c r="L514" i="72" s="1"/>
  <c r="H65" i="1" l="1"/>
  <c r="H57" i="1"/>
  <c r="L516" i="77"/>
  <c r="M516" i="77"/>
  <c r="M514" i="74"/>
  <c r="M514" i="73"/>
  <c r="M515" i="73"/>
  <c r="M516" i="82"/>
  <c r="L516" i="82"/>
  <c r="M516" i="79"/>
  <c r="L516" i="79"/>
  <c r="M516" i="78"/>
  <c r="L516" i="78"/>
  <c r="L516" i="76"/>
  <c r="M516" i="75"/>
  <c r="L516" i="75"/>
  <c r="L516" i="74"/>
  <c r="L516" i="73"/>
  <c r="H63" i="1" l="1"/>
  <c r="H53" i="1"/>
  <c r="H55" i="1"/>
  <c r="I56" i="1"/>
  <c r="I57" i="1" s="1"/>
  <c r="I64" i="1"/>
  <c r="I65" i="1" s="1"/>
  <c r="M516" i="74"/>
  <c r="M516" i="73"/>
  <c r="L516" i="72"/>
  <c r="M509" i="72"/>
  <c r="L509" i="72"/>
  <c r="N10" i="72"/>
  <c r="N9" i="72"/>
  <c r="C6" i="72"/>
  <c r="C5" i="72"/>
  <c r="C11" i="71"/>
  <c r="C10" i="71"/>
  <c r="I62" i="1" l="1"/>
  <c r="I63" i="1" s="1"/>
  <c r="I52" i="1"/>
  <c r="I53" i="1" s="1"/>
  <c r="I54" i="1"/>
  <c r="I55" i="1" s="1"/>
  <c r="N516" i="76"/>
  <c r="M516" i="72"/>
  <c r="H51" i="1" l="1"/>
  <c r="M511" i="16"/>
  <c r="M515" i="16" s="1"/>
  <c r="L511" i="16"/>
  <c r="L515" i="16" s="1"/>
  <c r="M510" i="16"/>
  <c r="M514" i="16" s="1"/>
  <c r="L510" i="16"/>
  <c r="L514" i="16" s="1"/>
  <c r="M510" i="68"/>
  <c r="M514" i="68" s="1"/>
  <c r="E16" i="1" s="1"/>
  <c r="G16" i="1" s="1"/>
  <c r="I16" i="1" s="1"/>
  <c r="I40" i="1" s="1"/>
  <c r="M511" i="68"/>
  <c r="M515" i="68" s="1"/>
  <c r="E17" i="1" s="1"/>
  <c r="L511" i="68"/>
  <c r="L515" i="68" s="1"/>
  <c r="L510" i="68"/>
  <c r="L514" i="68" s="1"/>
  <c r="G40" i="1" l="1"/>
  <c r="I50" i="1"/>
  <c r="I51" i="1" s="1"/>
  <c r="M516" i="16"/>
  <c r="C19" i="1" s="1"/>
  <c r="O510" i="16"/>
  <c r="O514" i="16"/>
  <c r="O511" i="16"/>
  <c r="O515" i="16"/>
  <c r="P510" i="16"/>
  <c r="P511" i="16"/>
  <c r="L516" i="16"/>
  <c r="P514" i="16" l="1"/>
  <c r="P515" i="16"/>
  <c r="H49" i="1" l="1"/>
  <c r="O516" i="16"/>
  <c r="P516" i="16"/>
  <c r="L509" i="16"/>
  <c r="H46" i="1" l="1"/>
  <c r="I48" i="1"/>
  <c r="I49" i="1" s="1"/>
  <c r="E40" i="1"/>
  <c r="M516" i="68"/>
  <c r="I45" i="1" l="1"/>
  <c r="I46" i="1" s="1"/>
  <c r="L516" i="68"/>
  <c r="N254" i="68"/>
  <c r="N253" i="68"/>
  <c r="N252" i="68"/>
  <c r="N251" i="68"/>
  <c r="N250" i="68"/>
  <c r="N96" i="68" l="1"/>
  <c r="N95" i="68"/>
  <c r="N94" i="68"/>
  <c r="N93" i="68"/>
  <c r="N92" i="68"/>
  <c r="N91" i="68"/>
  <c r="N90" i="68"/>
  <c r="N89" i="68"/>
  <c r="N88" i="68"/>
  <c r="N87" i="68"/>
  <c r="N116" i="68"/>
  <c r="N115" i="68"/>
  <c r="N114" i="68"/>
  <c r="N113" i="68"/>
  <c r="N112" i="68"/>
  <c r="N111" i="68"/>
  <c r="N110" i="68"/>
  <c r="N109" i="68"/>
  <c r="N108" i="68"/>
  <c r="N107" i="68"/>
  <c r="N139" i="68"/>
  <c r="N138" i="68"/>
  <c r="N137" i="68"/>
  <c r="N136" i="68"/>
  <c r="N135" i="68"/>
  <c r="N134" i="68"/>
  <c r="N133" i="68"/>
  <c r="N132" i="68"/>
  <c r="N131" i="68"/>
  <c r="N130" i="68"/>
  <c r="N159" i="68"/>
  <c r="N158" i="68"/>
  <c r="N157" i="68"/>
  <c r="N156" i="68"/>
  <c r="N155" i="68"/>
  <c r="N154" i="68"/>
  <c r="N153" i="68"/>
  <c r="N152" i="68"/>
  <c r="N151" i="68"/>
  <c r="N150" i="68"/>
  <c r="N180" i="68"/>
  <c r="N179" i="68"/>
  <c r="N178" i="68"/>
  <c r="N177" i="68"/>
  <c r="N176" i="68"/>
  <c r="N175" i="68"/>
  <c r="N174" i="68"/>
  <c r="N173" i="68"/>
  <c r="N172" i="68"/>
  <c r="N171" i="68"/>
  <c r="N201" i="68"/>
  <c r="N200" i="68"/>
  <c r="N199" i="68"/>
  <c r="N198" i="68"/>
  <c r="N197" i="68"/>
  <c r="N196" i="68"/>
  <c r="N195" i="68"/>
  <c r="N194" i="68"/>
  <c r="N193" i="68"/>
  <c r="N192" i="68"/>
  <c r="N224" i="68"/>
  <c r="N223" i="68"/>
  <c r="N222" i="68"/>
  <c r="N221" i="68"/>
  <c r="N220" i="68"/>
  <c r="N219" i="68"/>
  <c r="N218" i="68"/>
  <c r="N217" i="68"/>
  <c r="N216" i="68"/>
  <c r="N215" i="68"/>
  <c r="N247" i="68"/>
  <c r="N246" i="68"/>
  <c r="N245" i="68"/>
  <c r="N244" i="68"/>
  <c r="N243" i="68"/>
  <c r="N242" i="68"/>
  <c r="N241" i="68"/>
  <c r="N240" i="68"/>
  <c r="N239" i="68"/>
  <c r="N238" i="68"/>
  <c r="N249" i="68"/>
  <c r="N248" i="68"/>
  <c r="N237" i="68"/>
  <c r="N236" i="68"/>
  <c r="N235" i="68"/>
  <c r="N234" i="68"/>
  <c r="N233" i="68"/>
  <c r="N232" i="68"/>
  <c r="N231" i="68"/>
  <c r="N230" i="68"/>
  <c r="N229" i="68"/>
  <c r="N228" i="68"/>
  <c r="N227" i="68"/>
  <c r="N226" i="68"/>
  <c r="N225" i="68"/>
  <c r="N214" i="68"/>
  <c r="N213" i="68"/>
  <c r="N212" i="68"/>
  <c r="N211" i="68"/>
  <c r="N210" i="68"/>
  <c r="N209" i="68"/>
  <c r="N208" i="68"/>
  <c r="N207" i="68"/>
  <c r="N206" i="68"/>
  <c r="N205" i="68"/>
  <c r="N204" i="68"/>
  <c r="N203" i="68"/>
  <c r="N202" i="68"/>
  <c r="N191" i="68"/>
  <c r="N190" i="68"/>
  <c r="N189" i="68"/>
  <c r="N188" i="68"/>
  <c r="N187" i="68"/>
  <c r="N186" i="68"/>
  <c r="N185" i="68"/>
  <c r="N184" i="68"/>
  <c r="N183" i="68"/>
  <c r="N182" i="68"/>
  <c r="N181" i="68"/>
  <c r="N170" i="68"/>
  <c r="N169" i="68"/>
  <c r="N168" i="68"/>
  <c r="N167" i="68"/>
  <c r="N166" i="68"/>
  <c r="N165" i="68"/>
  <c r="N164" i="68"/>
  <c r="N163" i="68"/>
  <c r="N162" i="68"/>
  <c r="N161" i="68"/>
  <c r="N160" i="68"/>
  <c r="N149" i="68"/>
  <c r="N148" i="68"/>
  <c r="N147" i="68"/>
  <c r="N146" i="68"/>
  <c r="N145" i="68"/>
  <c r="N144" i="68"/>
  <c r="N143" i="68"/>
  <c r="N142" i="68"/>
  <c r="N141" i="68"/>
  <c r="N140" i="68"/>
  <c r="N129" i="68"/>
  <c r="N128" i="68"/>
  <c r="N127" i="68"/>
  <c r="N126" i="68"/>
  <c r="N125" i="68"/>
  <c r="N124" i="68"/>
  <c r="N123" i="68"/>
  <c r="N122" i="68"/>
  <c r="N121" i="68"/>
  <c r="N120" i="68"/>
  <c r="N119" i="68"/>
  <c r="N118" i="68"/>
  <c r="N117" i="68"/>
  <c r="N106" i="68"/>
  <c r="N105" i="68"/>
  <c r="N104" i="68"/>
  <c r="N103" i="68"/>
  <c r="N102" i="68"/>
  <c r="N101" i="68"/>
  <c r="N100" i="68"/>
  <c r="N99" i="68"/>
  <c r="N98" i="68"/>
  <c r="N97" i="68"/>
  <c r="N86" i="68"/>
  <c r="N85" i="68"/>
  <c r="N84" i="68"/>
  <c r="N83" i="68"/>
  <c r="N82" i="68"/>
  <c r="N81" i="68"/>
  <c r="N80" i="68"/>
  <c r="N79" i="68"/>
  <c r="N78" i="68"/>
  <c r="N77" i="68"/>
  <c r="N76" i="68"/>
  <c r="N75" i="68"/>
  <c r="N74" i="68"/>
  <c r="N73" i="68"/>
  <c r="N72" i="68"/>
  <c r="N71" i="68"/>
  <c r="N70" i="68"/>
  <c r="N69" i="68"/>
  <c r="N68" i="68"/>
  <c r="N67" i="68"/>
  <c r="N66" i="68"/>
  <c r="N65" i="68"/>
  <c r="N64" i="68"/>
  <c r="N63" i="68"/>
  <c r="N62" i="68"/>
  <c r="N61" i="68"/>
  <c r="N60" i="68"/>
  <c r="N59" i="68"/>
  <c r="N58" i="68"/>
  <c r="N57" i="68"/>
  <c r="N56" i="68"/>
  <c r="N55" i="68"/>
  <c r="N54" i="68"/>
  <c r="N53" i="68"/>
  <c r="N52" i="68"/>
  <c r="N51" i="68"/>
  <c r="N50" i="68"/>
  <c r="N49" i="68"/>
  <c r="N47" i="68"/>
  <c r="N46" i="68"/>
  <c r="N45" i="68"/>
  <c r="N44" i="68"/>
  <c r="N43" i="68"/>
  <c r="N42" i="68"/>
  <c r="N41" i="68"/>
  <c r="N40" i="68"/>
  <c r="N39" i="68"/>
  <c r="N38" i="68"/>
  <c r="N32" i="68"/>
  <c r="N31" i="68"/>
  <c r="N30" i="68"/>
  <c r="N29" i="68"/>
  <c r="N28" i="68"/>
  <c r="N27" i="68"/>
  <c r="N48" i="68"/>
  <c r="N37" i="68"/>
  <c r="N36" i="68"/>
  <c r="N35" i="68"/>
  <c r="N34" i="68"/>
  <c r="N33" i="68"/>
  <c r="N26" i="68" l="1"/>
  <c r="N25" i="68"/>
  <c r="N24" i="68"/>
  <c r="N23" i="68"/>
  <c r="N22" i="68"/>
  <c r="N21" i="68"/>
  <c r="N20" i="68"/>
  <c r="N19" i="68"/>
  <c r="N18" i="68"/>
  <c r="N17" i="68"/>
  <c r="N16" i="68"/>
  <c r="N15" i="68"/>
  <c r="N14" i="68"/>
  <c r="N13" i="68"/>
  <c r="N12" i="68"/>
  <c r="N11" i="68"/>
  <c r="N10" i="68"/>
  <c r="N9" i="68"/>
  <c r="C6" i="68"/>
  <c r="C5" i="68"/>
  <c r="D2" i="68"/>
  <c r="B2" i="68"/>
  <c r="P10" i="16" l="1"/>
  <c r="P11" i="16"/>
  <c r="P12" i="16"/>
  <c r="P13" i="16"/>
  <c r="P14" i="16"/>
  <c r="P15" i="16"/>
  <c r="P16" i="16"/>
  <c r="P17" i="16"/>
  <c r="P18" i="16"/>
  <c r="P9" i="16"/>
  <c r="O10" i="16" l="1"/>
  <c r="O11" i="16"/>
  <c r="O12" i="16"/>
  <c r="O13" i="16"/>
  <c r="O14" i="16"/>
  <c r="O15" i="16"/>
  <c r="O16" i="16"/>
  <c r="O17" i="16"/>
  <c r="O18" i="16"/>
  <c r="O9" i="16"/>
  <c r="M509" i="16"/>
  <c r="C6" i="16"/>
  <c r="C5" i="16"/>
  <c r="O509" i="16" l="1"/>
  <c r="P509" i="16"/>
  <c r="K40" i="1"/>
</calcChain>
</file>

<file path=xl/comments1.xml><?xml version="1.0" encoding="utf-8"?>
<comments xmlns="http://schemas.openxmlformats.org/spreadsheetml/2006/main">
  <authors>
    <author>Gaál Arnold</author>
    <author>Bodnár Mária</author>
  </authors>
  <commentList>
    <comment ref="A2" authorId="0">
      <text>
        <r>
          <rPr>
            <b/>
            <sz val="9"/>
            <color indexed="10"/>
            <rFont val="Tahoma"/>
            <family val="2"/>
            <charset val="238"/>
          </rPr>
          <t>Kifizetési kérelem és hiánypótlás esetén töltendő ki!</t>
        </r>
      </text>
    </comment>
    <comment ref="F15" authorId="1">
      <text>
        <r>
          <rPr>
            <b/>
            <u/>
            <sz val="14"/>
            <color indexed="81"/>
            <rFont val="Times New Roman"/>
            <family val="1"/>
            <charset val="238"/>
          </rPr>
          <t>Előző időszakból áthozott elszámolható mennyiség</t>
        </r>
        <r>
          <rPr>
            <sz val="14"/>
            <color indexed="81"/>
            <rFont val="Times New Roman"/>
            <family val="1"/>
            <charset val="238"/>
          </rPr>
          <t xml:space="preserve"> (előző időszak/okban hasznosított, de még pénzügyileg el nem számolt mennyiség, kötelező kitölteni vagy nullát írni a mezőbe, a mező megegyezik az előző időszakban beküldött jelentés következő időszakra átvihető elszámolható mennyiség oszlop adatával,(javasolt egy saját nyilvántartás vezetése a göngyölített mennyiség meghatározásához))</t>
        </r>
      </text>
    </comment>
    <comment ref="H15" authorId="1">
      <text>
        <r>
          <rPr>
            <b/>
            <u/>
            <sz val="14"/>
            <color indexed="81"/>
            <rFont val="Times New Roman"/>
            <family val="1"/>
            <charset val="238"/>
          </rPr>
          <t>TÁRGYIDŐSZAKBAN ELSZÁMOLHATÓ ÁTADOTT MENNYISÉG (kg)</t>
        </r>
        <r>
          <rPr>
            <sz val="14"/>
            <color indexed="81"/>
            <rFont val="Times New Roman"/>
            <family val="1"/>
            <charset val="238"/>
          </rPr>
          <t>( a tárgyidőszakban hasznosított és az előző időszakból áthozott elszámolható mennyiség összege, legfeljebb a tárgyhónapra eső /vagy az időszaki időarányos rész 110 %-ig,   a 110 %-ot meghaladó mennyiséget a következő időszakra átvihető elszámolható mennyisége oszlopban kell feltüntetni)</t>
        </r>
      </text>
    </comment>
    <comment ref="I15" authorId="1">
      <text>
        <r>
          <rPr>
            <b/>
            <u/>
            <sz val="14"/>
            <color indexed="81"/>
            <rFont val="Times New Roman"/>
            <family val="1"/>
            <charset val="238"/>
          </rPr>
          <t xml:space="preserve">Következő időszakra elszámolható mennyiség </t>
        </r>
        <r>
          <rPr>
            <sz val="14"/>
            <color indexed="81"/>
            <rFont val="Times New Roman"/>
            <family val="1"/>
            <charset val="238"/>
          </rPr>
          <t>(később figyelembe vehető mennyiség, ha tartalmaz adatot kötelező feltüntetni a kronológikusan következő jelentés előző időszakból áthozott elszámolható mennyiség oszlopában)</t>
        </r>
      </text>
    </comment>
    <comment ref="H44" authorId="1">
      <text>
        <r>
          <rPr>
            <sz val="14"/>
            <color indexed="81"/>
            <rFont val="Tahoma"/>
            <family val="2"/>
            <charset val="238"/>
          </rPr>
          <t>Ha az érték 110% fölött van, kérjük javítani az elszámolást vagy az időszakban figyelembe vehető részt összehasonlítani az időarányosan figyelembe vehető résszel és ennek megfelelően benyújtani a havi jelentést.</t>
        </r>
      </text>
    </comment>
    <comment ref="F47" authorId="1">
      <text>
        <r>
          <rPr>
            <sz val="9"/>
            <color indexed="81"/>
            <rFont val="Tahoma"/>
            <family val="2"/>
            <charset val="238"/>
          </rPr>
          <t xml:space="preserve">A szerződés 2. számú mellékletében megadott - </t>
        </r>
        <r>
          <rPr>
            <u/>
            <sz val="9"/>
            <color indexed="81"/>
            <rFont val="Tahoma"/>
            <family val="2"/>
            <charset val="238"/>
          </rPr>
          <t>bruttó 100%- vállalt mennyiséget kell feltüntetni,</t>
        </r>
        <r>
          <rPr>
            <sz val="9"/>
            <color indexed="81"/>
            <rFont val="Tahoma"/>
            <family val="2"/>
            <charset val="238"/>
          </rPr>
          <t xml:space="preserve"> az alatta lévő mezőbe a rendszer automatikusan generálja a 39%-ot!</t>
        </r>
      </text>
    </comment>
  </commentList>
</comments>
</file>

<file path=xl/comments10.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11.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12.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13.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14.xml><?xml version="1.0" encoding="utf-8"?>
<comments xmlns="http://schemas.openxmlformats.org/spreadsheetml/2006/main">
  <authors>
    <author>Arni</author>
    <author>Bodnár Mária</author>
  </authors>
  <commentList>
    <comment ref="A3" authorId="0">
      <text>
        <r>
          <rPr>
            <b/>
            <sz val="9"/>
            <color indexed="10"/>
            <rFont val="Tahoma"/>
            <family val="2"/>
            <charset val="238"/>
          </rPr>
          <t>Kifizetési kérelem és hiánypótlás esetén töltendő ki!</t>
        </r>
      </text>
    </comment>
    <comment ref="B5" authorId="1">
      <text>
        <r>
          <rPr>
            <sz val="9"/>
            <color indexed="81"/>
            <rFont val="Tahoma"/>
            <family val="2"/>
            <charset val="238"/>
          </rPr>
          <t>HASZNOSÍTÓ tölti ki!!!</t>
        </r>
      </text>
    </comment>
  </commentList>
</comments>
</file>

<file path=xl/comments15.xml><?xml version="1.0" encoding="utf-8"?>
<comments xmlns="http://schemas.openxmlformats.org/spreadsheetml/2006/main">
  <authors>
    <author>Bodnár Mária</author>
  </authors>
  <commentList>
    <comment ref="G7" authorId="0">
      <text>
        <r>
          <rPr>
            <b/>
            <sz val="8"/>
            <color indexed="81"/>
            <rFont val="Tahoma"/>
            <family val="2"/>
            <charset val="238"/>
          </rPr>
          <t>Kötelező feltüntetni a hasznosító nevét</t>
        </r>
        <r>
          <rPr>
            <sz val="8"/>
            <color indexed="81"/>
            <rFont val="Tahoma"/>
            <family val="2"/>
            <charset val="238"/>
          </rPr>
          <t xml:space="preserve">
</t>
        </r>
      </text>
    </comment>
  </commentList>
</comments>
</file>

<file path=xl/comments16.xml><?xml version="1.0" encoding="utf-8"?>
<comments xmlns="http://schemas.openxmlformats.org/spreadsheetml/2006/main">
  <authors>
    <author>Gaál Arnold</author>
  </authors>
  <commentList>
    <comment ref="A3" authorId="0">
      <text>
        <r>
          <rPr>
            <b/>
            <sz val="9"/>
            <color indexed="10"/>
            <rFont val="Tahoma"/>
            <family val="2"/>
            <charset val="238"/>
          </rPr>
          <t>Kifizetési kérelem és hiánypótlás esetén töltendő ki!</t>
        </r>
      </text>
    </comment>
  </commentList>
</comments>
</file>

<file path=xl/comments17.xml><?xml version="1.0" encoding="utf-8"?>
<comments xmlns="http://schemas.openxmlformats.org/spreadsheetml/2006/main">
  <authors>
    <author>Bodnár Mária</author>
    <author>Gaál Arnold</author>
  </authors>
  <commentList>
    <comment ref="H25" authorId="0">
      <text>
        <r>
          <rPr>
            <b/>
            <sz val="20"/>
            <color indexed="81"/>
            <rFont val="Tahoma"/>
            <family val="2"/>
            <charset val="238"/>
          </rPr>
          <t xml:space="preserve">Együtt gyűjött válogatott összes mennyiség
</t>
        </r>
      </text>
    </comment>
    <comment ref="H52" authorId="1">
      <text>
        <r>
          <rPr>
            <b/>
            <sz val="12"/>
            <color indexed="81"/>
            <rFont val="Times New Roman"/>
            <family val="1"/>
            <charset val="238"/>
          </rPr>
          <t>Az összesen nem lehet kevesebb vagy több, mint 100,00 %. Ha nem 100,00% akkor minden esetben 0,00 % lesz az összérték.</t>
        </r>
      </text>
    </comment>
  </commentList>
</comments>
</file>

<file path=xl/comments18.xml><?xml version="1.0" encoding="utf-8"?>
<comments xmlns="http://schemas.openxmlformats.org/spreadsheetml/2006/main">
  <authors>
    <author>Bodnár Mária</author>
    <author>Gaál Arnold</author>
  </authors>
  <commentList>
    <comment ref="H24" authorId="0">
      <text>
        <r>
          <rPr>
            <b/>
            <sz val="20"/>
            <color indexed="81"/>
            <rFont val="Tahoma"/>
            <family val="2"/>
            <charset val="238"/>
          </rPr>
          <t xml:space="preserve">TSZH-ban vegyesen gyűjött utóválogatott összes mennyiség
</t>
        </r>
      </text>
    </comment>
    <comment ref="H51" authorId="1">
      <text>
        <r>
          <rPr>
            <b/>
            <sz val="12"/>
            <color indexed="81"/>
            <rFont val="Times New Roman"/>
            <family val="1"/>
            <charset val="238"/>
          </rPr>
          <t>Az összesen nem lehet kevesebb vagy több, mint 100,00 %. Ha nem 100,00% akkor minden esetben 0,00 % lesz az összérték.</t>
        </r>
      </text>
    </comment>
  </commentList>
</comments>
</file>

<file path=xl/comments2.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3.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IDEGENANYAG LEVONÁSA UTÁNI BRUTTÓ MENNYISÉG (kg) -</t>
        </r>
        <r>
          <rPr>
            <sz val="22"/>
            <color indexed="81"/>
            <rFont val="Tahoma"/>
            <family val="2"/>
            <charset val="238"/>
          </rPr>
          <t xml:space="preserve"> idegenanyag levonása után kiszámolt mennyiség, egész kilogrammra kerekítve. Ez az oszlop kizárólag a vegyes papír allapon szerepel, mivel a tényleges nettó csomagolóanyag mennyiség megállapítása ebből a mennyiségből történik.</t>
        </r>
      </text>
    </comment>
    <comment ref="N8" authorId="0">
      <text>
        <r>
          <rPr>
            <b/>
            <sz val="22"/>
            <color indexed="81"/>
            <rFont val="Tahoma"/>
            <family val="2"/>
            <charset val="238"/>
          </rPr>
          <t xml:space="preserve">CSOMAGOLÓANYAG TARTALOM (%) – </t>
        </r>
        <r>
          <rPr>
            <sz val="22"/>
            <color indexed="81"/>
            <rFont val="Tahoma"/>
            <family val="2"/>
            <charset val="238"/>
          </rPr>
          <t>az oszlop kizárólag a vegyes papír allapon szerepel, 2012-es évre egységesen 39%-ban van rögzítve a csomagolóanyag tartalom.</t>
        </r>
      </text>
    </comment>
    <comment ref="O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P8" authorId="0">
      <text>
        <r>
          <rPr>
            <b/>
            <sz val="22"/>
            <color indexed="81"/>
            <rFont val="Tahoma"/>
            <family val="2"/>
            <charset val="238"/>
          </rPr>
          <t xml:space="preserve">ÁTVEVŐ LEVONÁSA IDEGENANYAG MIATT (%) - </t>
        </r>
        <r>
          <rPr>
            <sz val="22"/>
            <color indexed="81"/>
            <rFont val="Tahoma"/>
            <family val="2"/>
            <charset val="238"/>
          </rPr>
          <t>automatikusan számolja a jelentés</t>
        </r>
        <r>
          <rPr>
            <sz val="9"/>
            <color indexed="81"/>
            <rFont val="Tahoma"/>
            <family val="2"/>
            <charset val="238"/>
          </rPr>
          <t xml:space="preserve">
</t>
        </r>
      </text>
    </comment>
  </commentList>
</comments>
</file>

<file path=xl/comments4.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5.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6.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7.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8.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BRUTTÓ ÁTADOTT MENNYISÉG (kg) – </t>
        </r>
        <r>
          <rPr>
            <sz val="22"/>
            <color indexed="81"/>
            <rFont val="Tahoma"/>
            <family val="2"/>
            <charset val="238"/>
          </rPr>
          <t>idegenanyag levonása előtt mérlegelt mennyiség, egész kilogrammra kerekítve.</t>
        </r>
      </text>
    </comment>
    <comment ref="M8" authorId="0">
      <text>
        <r>
          <rPr>
            <b/>
            <sz val="22"/>
            <color indexed="81"/>
            <rFont val="Tahoma"/>
            <family val="2"/>
            <charset val="238"/>
          </rPr>
          <t xml:space="preserve">NETTÓ ÁTADOTT MENNYISÉG (kg) – </t>
        </r>
        <r>
          <rPr>
            <sz val="22"/>
            <color indexed="81"/>
            <rFont val="Tahoma"/>
            <family val="2"/>
            <charset val="238"/>
          </rPr>
          <t>az elszámolás alapját képező csomagolóanyag mennyisége egész kilogrammra kerekítve.</t>
        </r>
        <r>
          <rPr>
            <b/>
            <sz val="22"/>
            <color indexed="81"/>
            <rFont val="Tahoma"/>
            <family val="2"/>
            <charset val="238"/>
          </rPr>
          <t xml:space="preserve">
</t>
        </r>
        <r>
          <rPr>
            <sz val="22"/>
            <color indexed="81"/>
            <rFont val="Tahoma"/>
            <family val="2"/>
            <charset val="238"/>
          </rPr>
          <t xml:space="preserve">
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r>
      </text>
    </comment>
    <comment ref="N8" authorId="0">
      <text>
        <r>
          <rPr>
            <b/>
            <sz val="22"/>
            <color indexed="81"/>
            <rFont val="Tahoma"/>
            <family val="2"/>
            <charset val="238"/>
          </rPr>
          <t xml:space="preserve">ÁTVEVŐ LEVONÁSA IDEGENANYAG MIATT (%) - </t>
        </r>
        <r>
          <rPr>
            <sz val="22"/>
            <color indexed="81"/>
            <rFont val="Tahoma"/>
            <family val="2"/>
            <charset val="238"/>
          </rPr>
          <t>automatikusan számolja a jelentés</t>
        </r>
      </text>
    </comment>
  </commentList>
</comments>
</file>

<file path=xl/comments9.xml><?xml version="1.0" encoding="utf-8"?>
<comments xmlns="http://schemas.openxmlformats.org/spreadsheetml/2006/main">
  <authors>
    <author>Gaál Arnold</author>
  </authors>
  <commentList>
    <comment ref="B3" authorId="0">
      <text>
        <r>
          <rPr>
            <b/>
            <sz val="9"/>
            <color indexed="10"/>
            <rFont val="Tahoma"/>
            <family val="2"/>
            <charset val="238"/>
          </rPr>
          <t>Kifizetési kérelem és hiánypótlás esetén töltendő ki!</t>
        </r>
      </text>
    </comment>
    <comment ref="A8"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8" authorId="0">
      <text>
        <r>
          <rPr>
            <b/>
            <sz val="22"/>
            <color indexed="81"/>
            <rFont val="Tahoma"/>
            <family val="2"/>
            <charset val="238"/>
          </rPr>
          <t xml:space="preserve">TELJESÍTÉS DÁTUMA </t>
        </r>
        <r>
          <rPr>
            <sz val="22"/>
            <color indexed="81"/>
            <rFont val="Tahoma"/>
            <family val="2"/>
            <charset val="238"/>
          </rPr>
          <t>– a hulladék első tényleges átadásának időpontja.</t>
        </r>
      </text>
    </comment>
    <comment ref="C8" authorId="0">
      <text>
        <r>
          <rPr>
            <b/>
            <sz val="22"/>
            <color indexed="81"/>
            <rFont val="Tahoma"/>
            <family val="2"/>
            <charset val="238"/>
          </rPr>
          <t>ÁTVEVŐ NEVE –</t>
        </r>
        <r>
          <rPr>
            <sz val="22"/>
            <color indexed="81"/>
            <rFont val="Tahoma"/>
            <family val="2"/>
            <charset val="238"/>
          </rPr>
          <t xml:space="preserve"> azon hulladékgazdálkodó megnevezése, aki a hulladék hasznosítását, vagy átvételét és hasznosítóhoz való továbbítását szerződésben vállalta.</t>
        </r>
      </text>
    </comment>
    <comment ref="D8" authorId="0">
      <text>
        <r>
          <rPr>
            <b/>
            <sz val="22"/>
            <color indexed="81"/>
            <rFont val="Tahoma"/>
            <family val="2"/>
            <charset val="238"/>
          </rPr>
          <t xml:space="preserve">ÁTVEVŐ KTJ SZÁMA – </t>
        </r>
        <r>
          <rPr>
            <sz val="22"/>
            <color indexed="81"/>
            <rFont val="Tahoma"/>
            <family val="2"/>
            <charset val="238"/>
          </rPr>
          <t>az átvevő érintett telephelyét azonosító KTJ szám, vagy a település neve (pl. külföldi partner vagy esetleg</t>
        </r>
        <r>
          <rPr>
            <b/>
            <sz val="22"/>
            <color indexed="81"/>
            <rFont val="Tahoma"/>
            <family val="2"/>
            <charset val="238"/>
          </rPr>
          <t xml:space="preserve"> </t>
        </r>
        <r>
          <rPr>
            <sz val="22"/>
            <color indexed="81"/>
            <rFont val="Tahoma"/>
            <family val="2"/>
            <charset val="238"/>
          </rPr>
          <t>Kereskedő/Közvetítő -átvétel helye)</t>
        </r>
      </text>
    </comment>
    <comment ref="E8" authorId="0">
      <text>
        <r>
          <rPr>
            <b/>
            <sz val="22"/>
            <color indexed="81"/>
            <rFont val="Tahoma"/>
            <family val="2"/>
            <charset val="238"/>
          </rPr>
          <t xml:space="preserve">ÁTVEVŐ ENGEDÉLY SZÁMA – </t>
        </r>
        <r>
          <rPr>
            <sz val="22"/>
            <color indexed="81"/>
            <rFont val="Tahoma"/>
            <family val="2"/>
            <charset val="238"/>
          </rPr>
          <t>az átvevő hulladékgazdálkodó hulladékkezelési/gazdálkodási engedélyének száma, mely az adott tevékenységre vonatkozik.</t>
        </r>
      </text>
    </comment>
    <comment ref="F8" authorId="0">
      <text>
        <r>
          <rPr>
            <b/>
            <sz val="22"/>
            <color indexed="81"/>
            <rFont val="Tahoma"/>
            <family val="2"/>
            <charset val="238"/>
          </rPr>
          <t>HULLADÉKGAZDÁLKODÁS TÍPUSA –</t>
        </r>
        <r>
          <rPr>
            <sz val="22"/>
            <color indexed="81"/>
            <rFont val="Tahoma"/>
            <family val="2"/>
            <charset val="238"/>
          </rPr>
          <t xml:space="preserve"> a program által felajánlott lehetőségekből kell választani.</t>
        </r>
      </text>
    </comment>
    <comment ref="G8" authorId="0">
      <text>
        <r>
          <rPr>
            <b/>
            <sz val="22"/>
            <color indexed="81"/>
            <rFont val="Tahoma"/>
            <family val="2"/>
            <charset val="238"/>
          </rPr>
          <t xml:space="preserve">OHÜ AZONOSÍTÓ </t>
        </r>
        <r>
          <rPr>
            <sz val="22"/>
            <color indexed="81"/>
            <rFont val="Tahoma"/>
            <family val="2"/>
            <charset val="238"/>
          </rPr>
          <t>–  a program által felajánlott lehetőségekből kell választani az alábbi táblázatokban leírtak szerint</t>
        </r>
      </text>
    </comment>
    <comment ref="H8" authorId="0">
      <text>
        <r>
          <rPr>
            <b/>
            <sz val="22"/>
            <color indexed="81"/>
            <rFont val="Tahoma"/>
            <family val="2"/>
            <charset val="238"/>
          </rPr>
          <t>SZÁLLÍTÓJEGY SZÁMA –</t>
        </r>
        <r>
          <rPr>
            <sz val="22"/>
            <color indexed="81"/>
            <rFont val="Tahoma"/>
            <family val="2"/>
            <charset val="238"/>
          </rPr>
          <t xml:space="preserve"> a hulladék szállítását kísérő bizonylat sorszáma. Ha nem készül szállítólevél, kérjük jelölni (" </t>
        </r>
        <r>
          <rPr>
            <u/>
            <sz val="22"/>
            <color indexed="81"/>
            <rFont val="Tahoma"/>
            <family val="2"/>
            <charset val="238"/>
          </rPr>
          <t>száll.l. nem kész"</t>
        </r>
        <r>
          <rPr>
            <sz val="22"/>
            <color indexed="81"/>
            <rFont val="Tahoma"/>
            <family val="2"/>
            <charset val="238"/>
          </rPr>
          <t>), amennyiben összesítől lista készül kérjük, a lista azonosítóját feltüntetni.</t>
        </r>
      </text>
    </comment>
    <comment ref="I8" authorId="0">
      <text>
        <r>
          <rPr>
            <b/>
            <sz val="22"/>
            <color indexed="81"/>
            <rFont val="Tahoma"/>
            <family val="2"/>
            <charset val="238"/>
          </rPr>
          <t xml:space="preserve">MÉRÉSI JEGY SZÁMA – </t>
        </r>
        <r>
          <rPr>
            <sz val="22"/>
            <color indexed="81"/>
            <rFont val="Tahoma"/>
            <family val="2"/>
            <charset val="238"/>
          </rPr>
          <t>az átvevőnél, hasznosítónál kiállított mérlegelési bizonylat sorszáma (ha nem ott történt a mérlegelés, akkor a szállítmányt kísérő, máshol kiállított mérési jegy sorszáma).</t>
        </r>
      </text>
    </comment>
    <comment ref="J8"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kötelező jelölni - ("érték nélkül") - továbbá ilyen esetben kötelező nyilatkozatot csatolni, az érték nélküli átadásról.</t>
        </r>
      </text>
    </comment>
    <comment ref="K8"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L8" authorId="0">
      <text>
        <r>
          <rPr>
            <b/>
            <sz val="22"/>
            <color indexed="81"/>
            <rFont val="Tahoma"/>
            <family val="2"/>
            <charset val="238"/>
          </rPr>
          <t xml:space="preserve">TSZH-ból utóválogatással kinyert BRUTTÓ MENNYISÉG (kg) – </t>
        </r>
        <r>
          <rPr>
            <sz val="22"/>
            <color indexed="81"/>
            <rFont val="Tahoma"/>
            <family val="2"/>
            <charset val="238"/>
          </rPr>
          <t>vegyesen gyűjtött</t>
        </r>
        <r>
          <rPr>
            <b/>
            <sz val="22"/>
            <color indexed="81"/>
            <rFont val="Tahoma"/>
            <family val="2"/>
            <charset val="238"/>
          </rPr>
          <t xml:space="preserve"> </t>
        </r>
        <r>
          <rPr>
            <sz val="22"/>
            <color indexed="81"/>
            <rFont val="Tahoma"/>
            <family val="2"/>
            <charset val="238"/>
          </rPr>
          <t>TSZH utóválogatás során válogatási jegyzőkönyvel alátámasztott  FÉM (nem alumínium) bruttó mennyisége</t>
        </r>
      </text>
    </comment>
    <comment ref="M8" authorId="0">
      <text>
        <r>
          <rPr>
            <b/>
            <sz val="22"/>
            <color indexed="81"/>
            <rFont val="Tahoma"/>
            <family val="2"/>
            <charset val="238"/>
          </rPr>
          <t xml:space="preserve">CSOMAGOLÓANYAG TARTALOM (%) – </t>
        </r>
        <r>
          <rPr>
            <sz val="22"/>
            <color indexed="81"/>
            <rFont val="Tahoma"/>
            <family val="2"/>
            <charset val="238"/>
          </rPr>
          <t>az oszlop kizárólag az utóválogatott vegyes TELEPÜLÉSI SZILÁRD HULLADÉK jegyzőkönyvben meghatározott x%-os csomagolóanyag tartaloma.</t>
        </r>
        <r>
          <rPr>
            <b/>
            <sz val="22"/>
            <color indexed="81"/>
            <rFont val="Tahoma"/>
            <family val="2"/>
            <charset val="238"/>
          </rPr>
          <t>(Kötelező válogatási jegyzőkönyvet csatolni!)</t>
        </r>
      </text>
    </comment>
    <comment ref="N8" authorId="0">
      <text>
        <r>
          <rPr>
            <b/>
            <sz val="22"/>
            <color indexed="81"/>
            <rFont val="Tahoma"/>
            <family val="2"/>
            <charset val="238"/>
          </rPr>
          <t xml:space="preserve">NETTÓ ÁTADOTT MENNYISÉG (kg) – </t>
        </r>
        <r>
          <rPr>
            <sz val="22"/>
            <color indexed="81"/>
            <rFont val="Tahoma"/>
            <family val="2"/>
            <charset val="238"/>
          </rPr>
          <t xml:space="preserve">az elszámolás alapját képező csomagolóanyag mennyisége egész kilogrammra kerekítve. </t>
        </r>
        <r>
          <rPr>
            <b/>
            <sz val="22"/>
            <color indexed="81"/>
            <rFont val="Tahoma"/>
            <family val="2"/>
            <charset val="238"/>
          </rPr>
          <t xml:space="preserve">
</t>
        </r>
      </text>
    </comment>
  </commentList>
</comments>
</file>

<file path=xl/sharedStrings.xml><?xml version="1.0" encoding="utf-8"?>
<sst xmlns="http://schemas.openxmlformats.org/spreadsheetml/2006/main" count="13210" uniqueCount="897">
  <si>
    <t xml:space="preserve">év  </t>
  </si>
  <si>
    <t xml:space="preserve">hónap  </t>
  </si>
  <si>
    <t>LAKOSSÁGI</t>
  </si>
  <si>
    <t xml:space="preserve">ÜVEG </t>
  </si>
  <si>
    <t xml:space="preserve">vegyes </t>
  </si>
  <si>
    <t xml:space="preserve">MŰANYAG </t>
  </si>
  <si>
    <t>PET</t>
  </si>
  <si>
    <t>egyéb</t>
  </si>
  <si>
    <t>PAPÍR</t>
  </si>
  <si>
    <t>hullám</t>
  </si>
  <si>
    <t xml:space="preserve">FÉM </t>
  </si>
  <si>
    <t>alumínium</t>
  </si>
  <si>
    <t>15 01 04</t>
  </si>
  <si>
    <t>TÁRSÍTOTT</t>
  </si>
  <si>
    <t>italkarton</t>
  </si>
  <si>
    <t>15 01 05</t>
  </si>
  <si>
    <t>ÖSSZESEN:</t>
  </si>
  <si>
    <t>Cégszerű aláirás</t>
  </si>
  <si>
    <t>NETTÓ ÁTADOTT MENNYISÉG (kg)</t>
  </si>
  <si>
    <t>EWC 15 01 04</t>
  </si>
  <si>
    <t>EWC 15 01 05</t>
  </si>
  <si>
    <t>FŐLAP</t>
  </si>
  <si>
    <t>PP+HDPE</t>
  </si>
  <si>
    <t>SOR-SZÁM</t>
  </si>
  <si>
    <t>ÁTVEVŐ KTJ SZÁMA</t>
  </si>
  <si>
    <t>ÁTVEVŐ ENGEDÉLY SZÁMA</t>
  </si>
  <si>
    <t>SZÁLLÍTÓJEGY
SZÁMA</t>
  </si>
  <si>
    <t>MÉRÉSI JEGY
SZÁMA</t>
  </si>
  <si>
    <t>SZÁMLA
SZÁMA</t>
  </si>
  <si>
    <t>TELJESÍTÉS DÁTUMA</t>
  </si>
  <si>
    <t>SZÁMLA KELTE</t>
  </si>
  <si>
    <t>BRUTTÓ ÁTADOTT MENNYISÉG (kg)</t>
  </si>
  <si>
    <t>Adószám:</t>
  </si>
  <si>
    <t>IGÉNYELT DÍJ                                         (Ft)</t>
  </si>
  <si>
    <t>DÍJTÉTEL
(Ft/kg)</t>
  </si>
  <si>
    <t>EWC KÓD</t>
  </si>
  <si>
    <t>OHÜ                             AZONOSÍTÓ</t>
  </si>
  <si>
    <t>ANYAGÁRAM                      TÍPUSA</t>
  </si>
  <si>
    <t>ANYAGÁRAM MEGNEVEZÉSE</t>
  </si>
  <si>
    <t>egyéb (papíralapú)</t>
  </si>
  <si>
    <t>egyéb (műanyagalapú)</t>
  </si>
  <si>
    <t>Kitöltés dátuma:</t>
  </si>
  <si>
    <t xml:space="preserve">Kitöltés dátuma: </t>
  </si>
  <si>
    <t xml:space="preserve">Átadott mennyiség összesen: </t>
  </si>
  <si>
    <t>P.H.</t>
  </si>
  <si>
    <t>IDEGENANYAG TARTALOM LEVONÁSA UTÁNI BRUTTÓ MENNYISÉG (kg)</t>
  </si>
  <si>
    <t xml:space="preserve">ÁTVEVŐ LEVONÁSA IDEGENANYAG MIATT (%) </t>
  </si>
  <si>
    <t>ÁTVEVŐ NEVE</t>
  </si>
  <si>
    <t>CSOMAGOLÓANYAG TARTALOM (%)</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</si>
  <si>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</si>
  <si>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</si>
  <si>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Hasznosító</t>
  </si>
  <si>
    <t>P.  H.</t>
  </si>
  <si>
    <t>Átadó neve:</t>
  </si>
  <si>
    <t>Átvevő neve:</t>
  </si>
  <si>
    <t>Címe:</t>
  </si>
  <si>
    <t>HASZNOSÍTÓ NEVE</t>
  </si>
  <si>
    <t>ÖSSZESEN</t>
  </si>
  <si>
    <t>NYILATKOZAT</t>
  </si>
  <si>
    <t>NETTÓ MENNYISÉG (kg)</t>
  </si>
  <si>
    <t>Elérhetősége:</t>
  </si>
  <si>
    <t>Átadó aláírása</t>
  </si>
  <si>
    <t>Átvevő aláírása</t>
  </si>
  <si>
    <t>Kelt:</t>
  </si>
  <si>
    <t>Cégszerű aláírás</t>
  </si>
  <si>
    <t>Alulírott</t>
  </si>
  <si>
    <t>Szerződött partner:</t>
  </si>
  <si>
    <t>EU adószáma:</t>
  </si>
  <si>
    <t>HAVI JELENTÉS 2. melléklet</t>
  </si>
  <si>
    <t>HAVI JELENTÉS 3. melléklet</t>
  </si>
  <si>
    <t>(HASZNOSÍTÓI)</t>
  </si>
  <si>
    <t>MŰANYAG (PET)</t>
  </si>
  <si>
    <t>MŰANYAG (PP+HDPE)</t>
  </si>
  <si>
    <t>MŰANYAG (egyéb)</t>
  </si>
  <si>
    <t>FÉM (alumínium)</t>
  </si>
  <si>
    <t>TÁRSÍTOTT (italkarton)</t>
  </si>
  <si>
    <t>TÁRSÍTOTT (egyéb papír)</t>
  </si>
  <si>
    <t>TÁRSÍTOTT (egyéb műanyag)</t>
  </si>
  <si>
    <t>ÜVEG (vegyes)</t>
  </si>
  <si>
    <t>HASZNOSÍTÁSRA ÁTADOTT HULLADÉK TÉTELES RÖGZÍTÉSE</t>
  </si>
  <si>
    <t>Segédlet a Közszolgáltató Havi Jelentés adatlapjai kitöltéséhez</t>
  </si>
  <si>
    <t>Főlap</t>
  </si>
  <si>
    <t>A Főlapon a következő mezők kitöltése kötelező:</t>
  </si>
  <si>
    <r>
      <t>·</t>
    </r>
    <r>
      <rPr>
        <sz val="7"/>
        <color theme="1"/>
        <rFont val="Times New Roman"/>
        <family val="1"/>
        <charset val="238"/>
      </rPr>
      <t xml:space="preserve">         </t>
    </r>
    <r>
      <rPr>
        <b/>
        <sz val="12"/>
        <color theme="1"/>
        <rFont val="Times New Roman"/>
        <family val="1"/>
        <charset val="238"/>
      </rPr>
      <t>év és hónap</t>
    </r>
    <r>
      <rPr>
        <sz val="12"/>
        <color theme="1"/>
        <rFont val="Times New Roman"/>
        <family val="1"/>
        <charset val="238"/>
      </rPr>
      <t xml:space="preserve"> – az aktuális elszámolási időszak megjelölése</t>
    </r>
  </si>
  <si>
    <r>
      <t>·</t>
    </r>
    <r>
      <rPr>
        <sz val="7"/>
        <color theme="1"/>
        <rFont val="Times New Roman"/>
        <family val="1"/>
        <charset val="238"/>
      </rPr>
      <t xml:space="preserve">         </t>
    </r>
    <r>
      <rPr>
        <b/>
        <sz val="12"/>
        <color theme="1"/>
        <rFont val="Times New Roman"/>
        <family val="1"/>
        <charset val="238"/>
      </rPr>
      <t>Kiállítás időpontja</t>
    </r>
  </si>
  <si>
    <r>
      <t>·</t>
    </r>
    <r>
      <rPr>
        <sz val="7"/>
        <color theme="1"/>
        <rFont val="Times New Roman"/>
        <family val="1"/>
        <charset val="238"/>
      </rPr>
      <t xml:space="preserve">         </t>
    </r>
    <r>
      <rPr>
        <b/>
        <sz val="12"/>
        <color theme="1"/>
        <rFont val="Times New Roman"/>
        <family val="1"/>
        <charset val="238"/>
      </rPr>
      <t xml:space="preserve">Cégszerű aláírás </t>
    </r>
  </si>
  <si>
    <t>Allapok</t>
  </si>
  <si>
    <t>A Főlap év, hónap, Szerződött partner és Adószám cellái kitöltésével ugyanezen adatok az allapokon, az időszak megjelölése pedig a mellékleteken automatikusan megjelennek.</t>
  </si>
  <si>
    <t>A kitöltendő oszlopok az alábbiak.</t>
  </si>
  <si>
    <r>
      <t>NETTÓ ÁTADOTT MENNYISÉG (kg)</t>
    </r>
    <r>
      <rPr>
        <sz val="12"/>
        <color theme="1"/>
        <rFont val="Times New Roman"/>
        <family val="1"/>
        <charset val="238"/>
      </rPr>
      <t xml:space="preserve"> – az elszámolás alapját képező csomagolóanyag mennyisége egész kilogrammra kerekítve.</t>
    </r>
  </si>
  <si>
    <t>A Havi Jelentéshez a hulladék átvételét/hasznosításra történő átadását igazoló dokumentumait (pl.: mérlegelési jegy, szállítólevél, számla, hasznosítói igazolás, stb) hitelesített másolatban csatolni köteles.</t>
  </si>
  <si>
    <t>1. melléklet HAVI HASZNOSÍTÓI NYILATKOZAT</t>
  </si>
  <si>
    <t>A hasznosítói nyilatkozatot a Hasznosító állítja ki a hasznosításra átvett hulladék mennyiségről.</t>
  </si>
  <si>
    <r>
      <t>Első táblázat -</t>
    </r>
    <r>
      <rPr>
        <sz val="12"/>
        <color theme="1"/>
        <rFont val="Times New Roman"/>
        <family val="1"/>
        <charset val="238"/>
      </rPr>
      <t xml:space="preserve"> a Közszolgáltató, vagy azon begyűjtő cégadatait kell beírni, mely hasznosításra átadja a hulladékot.</t>
    </r>
  </si>
  <si>
    <r>
      <t>Második táblázat -</t>
    </r>
    <r>
      <rPr>
        <sz val="12"/>
        <color theme="1"/>
        <rFont val="Times New Roman"/>
        <family val="1"/>
        <charset val="238"/>
      </rPr>
      <t xml:space="preserve"> a Hasznosító részletes adatait kell beírni.</t>
    </r>
  </si>
  <si>
    <t>A díjigénylés megalapozott elszámolása csak abban az esetben történhet és történik meg, ha minden, a Havi Jelentés dokumentumain megjelenő gazdasági eseményekhez az azokat alátámasztó bizonylatok, iratok hitelesített másolatait csatolják.</t>
  </si>
  <si>
    <t>PAPÍR (vegyes)</t>
  </si>
  <si>
    <t>Kifizetési kérelem</t>
  </si>
  <si>
    <t>10.</t>
  </si>
  <si>
    <t>20.</t>
  </si>
  <si>
    <t>OHÜ AZONOSÍTÓ</t>
  </si>
  <si>
    <t xml:space="preserve">HKT szerinti megbontás a 141014010 kódra összesen: </t>
  </si>
  <si>
    <t xml:space="preserve">HKT szerinti megbontás a 241014010 kódra összesen: </t>
  </si>
  <si>
    <t>1.</t>
  </si>
  <si>
    <t>2.</t>
  </si>
  <si>
    <t>3.</t>
  </si>
  <si>
    <t>4.</t>
  </si>
  <si>
    <t>5.</t>
  </si>
  <si>
    <t>6.</t>
  </si>
  <si>
    <t>7.</t>
  </si>
  <si>
    <t>8.</t>
  </si>
  <si>
    <t>9.</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</si>
  <si>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</si>
  <si>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</si>
  <si>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</si>
  <si>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</si>
  <si>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</si>
  <si>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</si>
  <si>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</si>
  <si>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</si>
  <si>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</si>
  <si>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</si>
  <si>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</si>
  <si>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</si>
  <si>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</si>
  <si>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</si>
  <si>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</si>
  <si>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</si>
  <si>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</si>
  <si>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</si>
  <si>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</si>
  <si>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</si>
  <si>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</si>
  <si>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</si>
  <si>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</si>
  <si>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</si>
  <si>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</si>
  <si>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</si>
  <si>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</si>
  <si>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</si>
  <si>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</si>
  <si>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</si>
  <si>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</si>
  <si>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</si>
  <si>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</si>
  <si>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</si>
  <si>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</si>
  <si>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</si>
  <si>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</si>
  <si>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</si>
  <si>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</si>
  <si>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</si>
  <si>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</si>
  <si>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</si>
  <si>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</si>
  <si>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</si>
  <si>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</si>
  <si>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</si>
  <si>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</si>
  <si>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</si>
  <si>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</si>
  <si>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</si>
  <si>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</si>
  <si>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</si>
  <si>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</si>
  <si>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</si>
  <si>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</si>
  <si>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</si>
  <si>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</si>
  <si>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</si>
  <si>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</si>
  <si>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</si>
  <si>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</si>
  <si>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</si>
  <si>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</si>
  <si>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</si>
  <si>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</si>
  <si>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</si>
  <si>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</si>
  <si>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</si>
  <si>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</si>
  <si>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</si>
  <si>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</si>
  <si>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</si>
  <si>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</si>
  <si>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</si>
  <si>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</si>
  <si>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</si>
  <si>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</si>
  <si>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</si>
  <si>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</si>
  <si>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</si>
  <si>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</si>
  <si>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</si>
  <si>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</si>
  <si>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</si>
  <si>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</si>
  <si>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</si>
  <si>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</si>
  <si>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</si>
  <si>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</si>
  <si>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</si>
  <si>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</si>
  <si>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</si>
  <si>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</si>
  <si>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</si>
  <si>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</si>
  <si>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</si>
  <si>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</si>
  <si>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</si>
  <si>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</si>
  <si>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</si>
  <si>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</si>
  <si>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</si>
  <si>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</si>
  <si>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</si>
  <si>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</si>
  <si>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</si>
  <si>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</si>
  <si>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</si>
  <si>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</si>
  <si>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</si>
  <si>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</si>
  <si>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</si>
  <si>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</si>
  <si>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</si>
  <si>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</si>
  <si>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</si>
  <si>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</si>
  <si>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</si>
  <si>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</si>
  <si>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</si>
  <si>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</si>
  <si>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</si>
  <si>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</si>
  <si>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</si>
  <si>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</si>
  <si>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</si>
  <si>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</si>
  <si>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</si>
  <si>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</si>
  <si>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</si>
  <si>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</si>
  <si>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</si>
  <si>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</si>
  <si>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</si>
  <si>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</si>
  <si>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</si>
  <si>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</si>
  <si>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</si>
  <si>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</si>
  <si>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</si>
  <si>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</si>
  <si>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</si>
  <si>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</si>
  <si>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</si>
  <si>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</si>
  <si>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</si>
  <si>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</si>
  <si>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</si>
  <si>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</si>
  <si>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</si>
  <si>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</si>
  <si>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</si>
  <si>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</si>
  <si>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</si>
  <si>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</si>
  <si>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</si>
  <si>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</si>
  <si>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</si>
  <si>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</si>
  <si>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</si>
  <si>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</si>
  <si>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</si>
  <si>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</si>
  <si>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</si>
  <si>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</si>
  <si>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</si>
  <si>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</si>
  <si>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</si>
  <si>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</si>
  <si>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</si>
  <si>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</si>
  <si>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</si>
  <si>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</si>
  <si>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</si>
  <si>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</si>
  <si>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</si>
  <si>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</si>
  <si>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</si>
  <si>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</si>
  <si>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</si>
  <si>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</si>
  <si>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</si>
  <si>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</si>
  <si>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</si>
  <si>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</si>
  <si>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</si>
  <si>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</si>
  <si>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</si>
  <si>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</si>
  <si>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</si>
  <si>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</si>
  <si>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</si>
  <si>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</si>
  <si>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</si>
  <si>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</si>
  <si>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</si>
  <si>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</si>
  <si>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</si>
  <si>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</si>
  <si>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</si>
  <si>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</si>
  <si>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</si>
  <si>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</si>
  <si>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</si>
  <si>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</si>
  <si>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</si>
  <si>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</si>
  <si>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</si>
  <si>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</si>
  <si>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</si>
  <si>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</si>
  <si>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</si>
  <si>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</si>
  <si>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</si>
  <si>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</si>
  <si>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</si>
  <si>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</si>
  <si>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</si>
  <si>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</si>
  <si>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</si>
  <si>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</si>
  <si>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</si>
  <si>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</si>
  <si>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</si>
  <si>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</si>
  <si>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</si>
  <si>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</si>
  <si>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</si>
  <si>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</si>
  <si>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</si>
  <si>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</si>
  <si>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</si>
  <si>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</si>
  <si>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</si>
  <si>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</si>
  <si>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</si>
  <si>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</si>
  <si>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</si>
  <si>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</si>
  <si>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</si>
  <si>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</si>
  <si>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</si>
  <si>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</si>
  <si>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</si>
  <si>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</si>
  <si>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</si>
  <si>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</si>
  <si>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</si>
  <si>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</si>
  <si>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</si>
  <si>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</si>
  <si>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</si>
  <si>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</si>
  <si>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</si>
  <si>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</si>
  <si>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</si>
  <si>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</si>
  <si>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</si>
  <si>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</si>
  <si>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</si>
  <si>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</si>
  <si>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</si>
  <si>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</si>
  <si>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</si>
  <si>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</si>
  <si>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</si>
  <si>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</si>
  <si>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</si>
  <si>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</si>
  <si>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</si>
  <si>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</si>
  <si>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</si>
  <si>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</si>
  <si>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</si>
  <si>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</si>
  <si>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</si>
  <si>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</si>
  <si>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</si>
  <si>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</si>
  <si>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</si>
  <si>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</si>
  <si>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</si>
  <si>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</si>
  <si>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</si>
  <si>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</si>
  <si>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</si>
  <si>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</si>
  <si>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</si>
  <si>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</si>
  <si>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 xml:space="preserve">HKT szerinti megbontás a 141014020 kódra összesen: </t>
  </si>
  <si>
    <t xml:space="preserve">HKT szerinti megbontás a 241014020 kódra összesen: </t>
  </si>
  <si>
    <t>Az egyes gazdasági eseményeket külön-külön tételesen, soronként kell rögzíteni.</t>
  </si>
  <si>
    <r>
      <t>TELJESÍTÉS DÁTUMA</t>
    </r>
    <r>
      <rPr>
        <sz val="12"/>
        <color theme="1"/>
        <rFont val="Times New Roman"/>
        <family val="1"/>
        <charset val="238"/>
      </rPr>
      <t xml:space="preserve"> – a hulladék első tényleges átadásának időpontja.</t>
    </r>
  </si>
  <si>
    <t>Fogalmak:</t>
  </si>
  <si>
    <t>Kód</t>
  </si>
  <si>
    <t>KEZELÉS HELYE</t>
  </si>
  <si>
    <t>KEZELÉS MÓDJA</t>
  </si>
  <si>
    <t>ANYAGÁRAM TÍPUSA</t>
  </si>
  <si>
    <t>Belföldön keletkező és belföldön kezelt hulladék</t>
  </si>
  <si>
    <t>410</t>
  </si>
  <si>
    <t>anyagában hasznosított hull. menny.</t>
  </si>
  <si>
    <t>Papír hullám</t>
  </si>
  <si>
    <t>Belföldön keletkező, de külföldön kezelt hulladék</t>
  </si>
  <si>
    <t>Papír vegyes</t>
  </si>
  <si>
    <t>Műanyag PET</t>
  </si>
  <si>
    <t>Műanyag PP+HDPE</t>
  </si>
  <si>
    <t>Műanyag egyéb</t>
  </si>
  <si>
    <t>Üveg vegyes</t>
  </si>
  <si>
    <t>Fém alumínium</t>
  </si>
  <si>
    <t>Társított italkarton</t>
  </si>
  <si>
    <t>Átvevő neve*:</t>
  </si>
  <si>
    <t>A hulladék analízist végző neve:</t>
  </si>
  <si>
    <t>SZÁZALÉKOS ARÁNY %</t>
  </si>
  <si>
    <t>141015010</t>
  </si>
  <si>
    <t>241015010</t>
  </si>
  <si>
    <t>141015020</t>
  </si>
  <si>
    <t>241015020</t>
  </si>
  <si>
    <t>141015030</t>
  </si>
  <si>
    <t>241015030</t>
  </si>
  <si>
    <t>141017010</t>
  </si>
  <si>
    <t>241017010</t>
  </si>
  <si>
    <t>141019010</t>
  </si>
  <si>
    <t>241019010</t>
  </si>
  <si>
    <t>141019020</t>
  </si>
  <si>
    <t>241019020</t>
  </si>
  <si>
    <t>141019030</t>
  </si>
  <si>
    <t>241019030</t>
  </si>
  <si>
    <t>141016030</t>
  </si>
  <si>
    <t>241016030</t>
  </si>
  <si>
    <t xml:space="preserve">HKT szerinti megbontás a 141015010 kódra összesen: </t>
  </si>
  <si>
    <t xml:space="preserve">HKT szerinti megbontás a 241015010 kódra összesen: </t>
  </si>
  <si>
    <t xml:space="preserve">HKT szerinti megbontás a 141015020 kódra összesen: </t>
  </si>
  <si>
    <t xml:space="preserve">HKT szerinti megbontás a 241015020 kódra összesen: </t>
  </si>
  <si>
    <t xml:space="preserve">HKT szerinti megbontás a 141015030 kódra összesen: </t>
  </si>
  <si>
    <t xml:space="preserve">HKT szerinti megbontás a 241015030 kódra összesen: </t>
  </si>
  <si>
    <t xml:space="preserve">HKT szerinti megbontás a 141017010 kódra összesen: </t>
  </si>
  <si>
    <t xml:space="preserve">HKT szerinti megbontás a 241017010 kódra összesen: </t>
  </si>
  <si>
    <t xml:space="preserve">HKT szerinti megbontás a 141019010 kódra összesen: </t>
  </si>
  <si>
    <t xml:space="preserve">HKT szerinti megbontás a 241019010 kódra összesen: </t>
  </si>
  <si>
    <t xml:space="preserve">HKT szerinti megbontás a 141019020 kódra összesen: </t>
  </si>
  <si>
    <t xml:space="preserve">HKT szerinti megbontás a 241019020 kódra összesen: </t>
  </si>
  <si>
    <t xml:space="preserve">HKT szerinti megbontás a 14101930 kódra összesen: </t>
  </si>
  <si>
    <t xml:space="preserve">HKT szerinti megbontás a 241019030 kódra összesen: </t>
  </si>
  <si>
    <t xml:space="preserve">HKT szerinti megbontás a 141016030 kódra összesen: </t>
  </si>
  <si>
    <t xml:space="preserve">HKT szerinti megbontás a 241016030 kódra összesen: </t>
  </si>
  <si>
    <r>
      <t xml:space="preserve">SORSZÁM – </t>
    </r>
    <r>
      <rPr>
        <sz val="12"/>
        <color theme="1"/>
        <rFont val="Times New Roman"/>
        <family val="1"/>
        <charset val="238"/>
      </rPr>
      <t>az oszlop automatikusan számozott és nem módosítható.</t>
    </r>
  </si>
  <si>
    <r>
      <t>SZÁMLA KELTE</t>
    </r>
    <r>
      <rPr>
        <sz val="12"/>
        <color theme="1"/>
        <rFont val="Times New Roman"/>
        <family val="1"/>
        <charset val="238"/>
      </rPr>
      <t xml:space="preserve"> – a gazdasági eseménnyel kapcsolatban készült számla kiállításának dátuma.</t>
    </r>
  </si>
  <si>
    <r>
      <t xml:space="preserve">BRUTTÓ ÁTADOTT MENNYISÉG (kg) – </t>
    </r>
    <r>
      <rPr>
        <sz val="12"/>
        <color theme="1"/>
        <rFont val="Times New Roman"/>
        <family val="1"/>
        <charset val="238"/>
      </rPr>
      <t>idegenanyag levonása előtt mérlegelt mennyiség, egész kilogrammra kerekítve.</t>
    </r>
  </si>
  <si>
    <r>
      <t xml:space="preserve">IDEGENANYAG  TARTALOM LEVONÁSA UTÁNI BRUTTÓ MENNYISÉG (kg) - </t>
    </r>
    <r>
      <rPr>
        <sz val="12"/>
        <color theme="1"/>
        <rFont val="Times New Roman"/>
        <family val="1"/>
        <charset val="238"/>
      </rPr>
      <t>idegenanyag levonása után kiszámolt mennyiség, egész kilogrammra kerekítve. Ez az oszlop kizárólag a vegyes papír allapon szerepel, mivel a tényleges nettó csomagolóanyag mennyiség megállapítása ebből a mennyiségből történik.</t>
    </r>
  </si>
  <si>
    <r>
      <t>ÁTVEVŐ LEVONÁSA IDEGENANYAG MIATT (%) -</t>
    </r>
    <r>
      <rPr>
        <sz val="12"/>
        <color theme="1"/>
        <rFont val="Times New Roman"/>
        <family val="1"/>
        <charset val="238"/>
      </rPr>
      <t xml:space="preserve"> a cella automatikusan számolja.</t>
    </r>
  </si>
  <si>
    <t>PAPÍR (hullám)</t>
  </si>
  <si>
    <r>
      <t xml:space="preserve">OHÜ AZONOSÍTÓ –  </t>
    </r>
    <r>
      <rPr>
        <sz val="12"/>
        <color theme="1"/>
        <rFont val="Times New Roman"/>
        <family val="1"/>
        <charset val="238"/>
      </rPr>
      <t>a program által felajánlott lehetőségekből kell választani az alábbi táblázatokban leírtak szerint.</t>
    </r>
  </si>
  <si>
    <t>SZELEKTÍVEN GYŰJTÖTT LAKOSSÁGI HULLADÉK VÁLOGATÁSI MARADÉKA</t>
  </si>
  <si>
    <t>Kitöltő neve:</t>
  </si>
  <si>
    <t>Beosztása:</t>
  </si>
  <si>
    <t>Amennyiben nem elegendő a rendelkezésre álló sorok száma, az elrejtett cellák felfedési módja a következő:</t>
  </si>
  <si>
    <t>Az esetlegesen nem használt sorokat elrejtéssel kell eltünteni, hogy adott esetben ne legyenek zavaróak.</t>
  </si>
  <si>
    <r>
      <rPr>
        <u/>
        <sz val="12"/>
        <color indexed="8"/>
        <rFont val="Times New Roman"/>
        <family val="1"/>
        <charset val="238"/>
      </rPr>
      <t>OHÜ azonosító:</t>
    </r>
    <r>
      <rPr>
        <sz val="12"/>
        <color theme="1"/>
        <rFont val="Times New Roman"/>
        <family val="1"/>
        <charset val="238"/>
      </rPr>
      <t xml:space="preserve"> A hulladékkal végzett tevékenység minden részletét magyarázó 9 azonosító</t>
    </r>
  </si>
  <si>
    <r>
      <t xml:space="preserve">A program a </t>
    </r>
    <r>
      <rPr>
        <b/>
        <sz val="12"/>
        <color theme="1"/>
        <rFont val="Times New Roman"/>
        <family val="1"/>
        <charset val="238"/>
      </rPr>
      <t xml:space="preserve">BRUTTÓ ÁTADOTT MENNYISÉG (kg) </t>
    </r>
    <r>
      <rPr>
        <sz val="12"/>
        <color theme="1"/>
        <rFont val="Times New Roman"/>
        <family val="1"/>
        <charset val="238"/>
      </rPr>
      <t xml:space="preserve">és a </t>
    </r>
    <r>
      <rPr>
        <b/>
        <sz val="12"/>
        <color theme="1"/>
        <rFont val="Times New Roman"/>
        <family val="1"/>
        <charset val="238"/>
      </rPr>
      <t xml:space="preserve">NETTÓ ÁTADOTT MENNYISÉG (kg) </t>
    </r>
    <r>
      <rPr>
        <sz val="12"/>
        <color theme="1"/>
        <rFont val="Times New Roman"/>
        <family val="1"/>
        <charset val="238"/>
      </rPr>
      <t xml:space="preserve">azonos sorába beírt mennyiségek esetében automatikusan generálja a </t>
    </r>
    <r>
      <rPr>
        <b/>
        <sz val="12"/>
        <color theme="1"/>
        <rFont val="Times New Roman"/>
        <family val="1"/>
        <charset val="238"/>
      </rPr>
      <t>IDEGENANYAG TARTALOM levonás százalékot.</t>
    </r>
  </si>
  <si>
    <t xml:space="preserve"> A „nullás” allapokat nem kell megküldeni.</t>
  </si>
  <si>
    <t xml:space="preserve">  HULLADÉK ÁTVÉTELÉT IGAZOLÓ ADATLAP (Időszakban hasznosított)</t>
  </si>
  <si>
    <t>HULLADÉK ÁTVÉTELÉT IGAZOLÓ ADATLAP (Időszakban hasznosított)</t>
  </si>
  <si>
    <t>3. melléklet HULLADÉK ÁTVÉTELÉT IGAZOLÓ ADATLAP (Időszakban hasznosított)</t>
  </si>
  <si>
    <t>2. melléklet HULLADÉK ÁTVÉTELÉT IGAZOLÓ ADATLAP (Időszakban hasznosított) ( HASZNOSÍTÓI )</t>
  </si>
  <si>
    <t xml:space="preserve">Hulladék átvételét igazoló adatlap (Hasznosítói) akkor kell kitölteni, ha a Közszolgáltató átadja a hulladékot egy Átvevőnek aki közvetlen tovább adja a Hasznosítónak. Az adatlapot a Közszolgáltató és Átvevő aláírásával hitelesíti. </t>
  </si>
  <si>
    <t>Kérjük, hogy a dokumentumon megjelenő gazdasági eseményekhez kapcsolódó bizonylatok, iratok hitelesített másolatait is csatolják,</t>
  </si>
  <si>
    <t>a mellékleteken, csatolandó dokumentumokon pedig – a Hulladékkezelő belső működési rendjének megfelelően erre jogosult személy által aláírva -</t>
  </si>
  <si>
    <t xml:space="preserve"> a "birtokomban lévő dokumentummal mindenben megegyezik” kitétel szerepeljen, valamint hitelesítés( aláírás+cégbélyegző )</t>
  </si>
  <si>
    <t>SZERZŐDÉS 4. melléklet</t>
  </si>
  <si>
    <t xml:space="preserve">HKT szerinti megbontás a 141007030 kódra összesen: </t>
  </si>
  <si>
    <t xml:space="preserve">HKT szerinti megbontás a 241007030 kódra összesen: </t>
  </si>
  <si>
    <t>HAVI JELENTÉS 5. melléklet</t>
  </si>
  <si>
    <t>AZONOSÍTÓK( EWC kód, OHÜ azonosító lista)</t>
  </si>
  <si>
    <t>15 01 01</t>
  </si>
  <si>
    <t xml:space="preserve">EWC 15 01 01 </t>
  </si>
  <si>
    <r>
      <t>ÁTVEVŐ NEVE</t>
    </r>
    <r>
      <rPr>
        <sz val="12"/>
        <color theme="1"/>
        <rFont val="Times New Roman"/>
        <family val="1"/>
        <charset val="238"/>
      </rPr>
      <t xml:space="preserve"> – azon hulladékgazdálkodó megnevezése, aki a hulladék hasznosítását, vagy átvételét és hasznosítóhoz való továbbítását szerződésben vállalta.</t>
    </r>
  </si>
  <si>
    <r>
      <t>ÁTVEVŐ ENGEDÉLY SZÁMA</t>
    </r>
    <r>
      <rPr>
        <sz val="12"/>
        <color theme="1"/>
        <rFont val="Times New Roman"/>
        <family val="1"/>
        <charset val="238"/>
      </rPr>
      <t xml:space="preserve"> – az átvevő hulladékgazdálkodó hulladékkezelési engedélyének száma, mely az adott tevékenységre vonatkozik.</t>
    </r>
  </si>
  <si>
    <t>HULLADÉK-GAZDÁLKODÁS TÍPUSA</t>
  </si>
  <si>
    <t xml:space="preserve">VEGYESEN GYŰJTÖTT TSZH UTÓVÁLOGATÁSSAL -FÉM(nem alumínium) </t>
  </si>
  <si>
    <t xml:space="preserve">15 01 02    </t>
  </si>
  <si>
    <t xml:space="preserve">15 01 07 </t>
  </si>
  <si>
    <t>Partner</t>
  </si>
  <si>
    <t>FÉM utóválogatott</t>
  </si>
  <si>
    <t>Időszak</t>
  </si>
  <si>
    <t>Anyagáram</t>
  </si>
  <si>
    <t>a mellékleteken, csatolandó dokumentumokon pedig – a Hulladékgazdálkodó belső működési rendjének megfelelően erre jogosult személy által aláírva -</t>
  </si>
  <si>
    <t>EWC 15 01 01</t>
  </si>
  <si>
    <t>EWC 15 01 02</t>
  </si>
  <si>
    <t>FÉM alumínium</t>
  </si>
  <si>
    <t>TSZH-ból utóválogatással kinyert BRUTTÓ MENNYISÉG (kg)</t>
  </si>
  <si>
    <t>a mellékleteken, csatolandó dokumentumokon pedig – a Hulladékgqazdálkodó belső működési rendjének megfelelően erre jogosult személy által aláírva -</t>
  </si>
  <si>
    <t>TÁRSÍTOTT italkarton</t>
  </si>
  <si>
    <t>TÁRSÍTOTT egyéb papír</t>
  </si>
  <si>
    <t>TÁRSÍTOTT egyéb műanyag</t>
  </si>
  <si>
    <t>EWC 15 01 07</t>
  </si>
  <si>
    <t>15 01 02</t>
  </si>
  <si>
    <t>15 01 07</t>
  </si>
  <si>
    <t>NETTÓ HASZNOSÍTÁSRA ÁTADOTT MENNYISÉG (kg)</t>
  </si>
  <si>
    <t>ÜVEG vegyes</t>
  </si>
  <si>
    <t>Közszolgáltató Cégszerű aláírása</t>
  </si>
  <si>
    <t>P.H</t>
  </si>
  <si>
    <t>Gyűjtő (Átadó) neve:</t>
  </si>
  <si>
    <t>* Amennyiben a hulladék anyagáram válogatást nem az átadó végzi.</t>
  </si>
  <si>
    <t>HAVI JELENTÉS 6. melléklet</t>
  </si>
  <si>
    <t>(EGYÜTT GYŰJTÖTT HULLADÉK ANYAGÁRAM ESETÉN )</t>
  </si>
  <si>
    <t>HULLADÉKANALÍZIS</t>
  </si>
  <si>
    <t>VÁLOGATÁSI JEGYZŐKÖNYV</t>
  </si>
  <si>
    <t>(UTÓVÁLOGATOTT TSZH-ban VEGYESEN GYŰJTÖTT HULLADÉK ANYAGÁRAM ESETÉN)</t>
  </si>
  <si>
    <t>UTÓVÁLOGATOTT TSZH -ban % arány</t>
  </si>
  <si>
    <t>Analízist végző aláírása</t>
  </si>
  <si>
    <t>TSZH-ban gyűjtött ANYAGÁRAM MEGNEVEZÉSE</t>
  </si>
  <si>
    <t xml:space="preserve">A Havi Jelentés adatlapjainak kitöltést nem igénylő cellái írásvédettek, így az adatokkal történő feltöltés csak az adatok rögzítésére szolgáló cellák vonatkozásában lehetséges. </t>
  </si>
  <si>
    <t>vas utóválogatott</t>
  </si>
  <si>
    <t>Hulladék átvételét igazoló adatlap akkor kerül kitöltésre, ha több szereplőn keresztül igazolható a hulladék útja a hasznosításig (pl.:Közszolgáltató-&gt;Gyűjtő-&gt;Előkezelő-&gt;Kereskedő-&gt;Hasznosító). A hiteles hulladékút igazolás, minden átvétel és átadást követően a mellékletek megfelelő kitöltésével dokumentálható. Az adatlapot a Átadó és az Átvevő aláírásával hitelesíti.</t>
  </si>
  <si>
    <t>A más gyűjtőtől átvett, valamint a nem lakossági gyűjtésből származó hasznosításra átadott hulladék mennyiséget az allapon az erre megadott sorban fel kell tüntetni. Az allapokról csak a Saját gyűjtésű mennyiség sorban összesített nettó mennyiség kerül a Főlap megfelelő anyagáram típus sorába. Az Excel táblázatkezelő korlátai miatt, hibás kitöltés esetén, lehetséges, hogy a Más gyűjtőtől átvett mennyiség összesen sor bruttó oszlopában kisebb érték is rögzítésre kerüljön, mint a nettó oszlopában, bár ez a valóságban nem lehetséges. Emiatt fokozott figyelmet igényel ezen sor kitöltése.</t>
  </si>
  <si>
    <t>4. melléklet NYILATKOZAT</t>
  </si>
  <si>
    <t>A szerződés 3 fejezet 3.2.2 pontja szerint átvett hulladék az OHÜ-vel kötött szerződés hatálya alá esik.</t>
  </si>
  <si>
    <t>5. melléklet HULLADÉKANALÍZIS (EGYÜTT GYŰJTÖTT HULLADÉK ANYAGÁRAM ESETÉN )</t>
  </si>
  <si>
    <t>6. melléklet VÁLOGATÁSI JEGYZŐKÖNYV (UTÓVÁLOGATOTT TSZH-ban VEGYESEN GYŰJTÖTT HULLADÉK ANYAGÁRAM ESETÉN)</t>
  </si>
  <si>
    <r>
      <t>HULLADÉKGAZDÁLKODÁS TÍPUSA</t>
    </r>
    <r>
      <rPr>
        <sz val="12"/>
        <color theme="1"/>
        <rFont val="Times New Roman"/>
        <family val="1"/>
        <charset val="238"/>
      </rPr>
      <t xml:space="preserve"> – a program által felajánlott lehetőségekből kell választani.</t>
    </r>
  </si>
  <si>
    <r>
      <t>Harmadik táblázat -</t>
    </r>
    <r>
      <rPr>
        <sz val="12"/>
        <color theme="1"/>
        <rFont val="Times New Roman"/>
        <family val="1"/>
        <charset val="238"/>
      </rPr>
      <t xml:space="preserve"> a Hasznosító által az Átadótól tárgyidőszakban átvett hulladék bruttó, nettó mennyiségét, valamint a Közszolgáltató által átadott nettó hulladékmennyiséget kell beírni anyagáram típusonkénti bontásban.  A " Közszolgáltató által átadott hulladék nettó mennyisége (kg)" oszlopot csak akkor kell kitölteni, ha a Hasznosításra átadó nem a Közszolgáltató, hanem egy másik hulladékkezelő (Gyűjtő, Előkezelő, Kereskedő) aki ténylegesen beszállította a begyűjtött hulladékot hasznosításra.</t>
    </r>
  </si>
  <si>
    <r>
      <rPr>
        <b/>
        <sz val="12"/>
        <color theme="1"/>
        <rFont val="Times New Roman"/>
        <family val="1"/>
        <charset val="238"/>
      </rPr>
      <t>TSZH-ból utóválogatással kinyert BRUTTÓ MENNYISÉG (kg)</t>
    </r>
    <r>
      <rPr>
        <sz val="12"/>
        <color theme="1"/>
        <rFont val="Times New Roman"/>
        <family val="1"/>
        <charset val="238"/>
      </rPr>
      <t xml:space="preserve"> – vegyesen gyűjtött TSZH utóválogatás során válogatási jegyzőkönyvel alátámasztott  FÉM (nem alumínium) bruttó mennyisége</t>
    </r>
  </si>
  <si>
    <t>Gyűjtő/Átadó aláírása</t>
  </si>
  <si>
    <t>UTÓVÁLOGATOTT TSZH -ban kg</t>
  </si>
  <si>
    <t>CSOMAGOLÓANYAG                    SZÁZALÉKOS                ARÁNY %</t>
  </si>
  <si>
    <t>CSOMAGOLÓANYAG                    SZÁZALÉKOS                ARÁNY kg</t>
  </si>
  <si>
    <t>TSZH-ban gyűjtött ÖSSZES mennyiség:</t>
  </si>
  <si>
    <t>SZÁZALÉKOS ARÁNY kg</t>
  </si>
  <si>
    <t>EGYÜTT GYŰJTÖTT ÖSSZES mennyiség:</t>
  </si>
  <si>
    <t xml:space="preserve">Saját gyűjtésű mennyiség összesen (a 141016030 kód szerint): </t>
  </si>
  <si>
    <t xml:space="preserve">Saját gyűjtésű mennyiség összesen (a 241016030 kód szerint): </t>
  </si>
  <si>
    <t xml:space="preserve">Saját gyűjtés átadott mennyiség összesen: </t>
  </si>
  <si>
    <t>MÁS GYŰJTŐTŐL ÁTVETT, NEM LAKOSSÁGI SZELEKTÍV GYŰJTÉSBŐL SZÁRMAZÓ MENNYISÉG ÖSSZESEN (a 141016030 kód szerint):  *</t>
  </si>
  <si>
    <t>MÁS GYŰJTŐTŐL ÁTVETT, NEM LAKOSSÁGI SZELEKTÍV GYŰJTÉSBŐL SZÁRMAZÓ MENNYISÉG ÖSSZESEN (a 241016030 kód szerint):  *</t>
  </si>
  <si>
    <t>* A más gyűjtőtől származó adathoz kérjük, a kiállított hulladék átvételét igazoló dokumentum(ok)(2; 3 mell.) másolatát csatolni, vagy a nem lakossági gyűjtésről nyilatkozni.</t>
  </si>
  <si>
    <t>MÁS GYŰJTŐTŐL ÁTVETT, NEM LAKOSSÁGI SZELEKTÍV GYŰJTÉSBŐL SZÁRMAZÓ MENNYISÉG ÖSSZESEN (a 141014010 kód szerint):  *</t>
  </si>
  <si>
    <t>MÁS GYŰJTŐTŐL ÁTVETT, NEM LAKOSSÁGI SZELEKTÍV GYŰJTÉSBŐL SZÁRMAZÓ MENNYISÉG ÖSSZESEN (a 241014010 kód szerint):  *</t>
  </si>
  <si>
    <t xml:space="preserve">Saját gyűjtésű mennyiség összesen (a 141014010 kód szerint): </t>
  </si>
  <si>
    <t xml:space="preserve">Saját gyűjtésű mennyiség összesen (a 241014010 kód szerint): </t>
  </si>
  <si>
    <t>MÁS GYŰJTŐTŐL ÁTVETT, NEM LAKOSSÁGI SZELEKTÍV GYŰJTÉSBŐL SZÁRMAZÓ MENNYISÉG ÖSSZESEN (a 141014020 kód szerint):  *</t>
  </si>
  <si>
    <t>MÁS GYŰJTŐTŐL ÁTVETT, NEM LAKOSSÁGI SZELEKTÍV GYŰJTÉSBŐL SZÁRMAZÓ MENNYISÉG ÖSSZESEN (a 241014020 kód szerint):  *</t>
  </si>
  <si>
    <t xml:space="preserve">Saját gyűjtésű mennyiség összesen (a 141014020 kód szerint): </t>
  </si>
  <si>
    <t xml:space="preserve">Saját gyűjtésű mennyiség összesen (a 241014020 kód szerint): </t>
  </si>
  <si>
    <t>MÁS GYŰJTŐTŐL ÁTVETT, NEM LAKOSSÁGI SZELEKTÍV GYŰJTÉSBŐL SZÁRMAZÓ MENNYISÉG ÖSSZESEN (a 141015010 kód szerint):  *</t>
  </si>
  <si>
    <t>MÁS GYŰJTŐTŐL ÁTVETT, NEM LAKOSSÁGI SZELEKTÍV GYŰJTÉSBŐL SZÁRMAZÓ MENNYISÉG ÖSSZESEN (a 241015010 kód szerint):  *</t>
  </si>
  <si>
    <t xml:space="preserve">Saját gyűjtésű mennyiség összesen (a 141015010 kód szerint): </t>
  </si>
  <si>
    <t xml:space="preserve">Saját gyűjtésű mennyiség összesen (a 241015010 kód szerint): </t>
  </si>
  <si>
    <t xml:space="preserve">Saját gyűjtésű mennyiség összesen (a 141015020 kód szerint): </t>
  </si>
  <si>
    <t xml:space="preserve">Saját gyűjtésű mennyiség összesen (a 241015020 kód szerint): </t>
  </si>
  <si>
    <t>MÁS GYŰJTŐTŐL ÁTVETT, NEM LAKOSSÁGI SZELEKTÍV GYŰJTÉSBŐL SZÁRMAZÓ MENNYISÉG ÖSSZESEN (a 141015020 kód szerint):  *</t>
  </si>
  <si>
    <t>MÁS GYŰJTŐTŐL ÁTVETT, NEM LAKOSSÁGI SZELEKTÍV GYŰJTÉSBŐL SZÁRMAZÓ MENNYISÉG ÖSSZESEN (a 241015020 kód szerint):  *</t>
  </si>
  <si>
    <t>MÁS GYŰJTŐTŐL ÁTVETT, NEM LAKOSSÁGI SZELEKTÍV GYŰJTÉSBŐL SZÁRMAZÓ MENNYISÉG ÖSSZESEN (a 141015030 kód szerint):  *</t>
  </si>
  <si>
    <t>MÁS GYŰJTŐTŐL ÁTVETT, NEM LAKOSSÁGI SZELEKTÍV GYŰJTÉSBŐL SZÁRMAZÓ MENNYISÉG ÖSSZESEN (a 241015030 kód szerint):  *</t>
  </si>
  <si>
    <t xml:space="preserve">Saját gyűjtésű mennyiség összesen (a 141015030 kód szerint): </t>
  </si>
  <si>
    <t xml:space="preserve">Saját gyűjtésű mennyiség összesen (a 241015030 kód szerint): </t>
  </si>
  <si>
    <t>MÁS GYŰJTŐTŐL ÁTVETT, NEM LAKOSSÁGI SZELEKTÍV GYŰJTÉSBŐL SZÁRMAZÓ MENNYISÉG ÖSSZESEN (a 141017010 kód szerint):  *</t>
  </si>
  <si>
    <t>MÁS GYŰJTŐTŐL ÁTVETT, NEM LAKOSSÁGI SZELEKTÍV GYŰJTÉSBŐL SZÁRMAZÓ MENNYISÉG ÖSSZESEN (a 241017010 kód szerint):  *</t>
  </si>
  <si>
    <t xml:space="preserve">Saját gyűjtésű mennyiség összesen (a 141017010 kód szerint): </t>
  </si>
  <si>
    <t xml:space="preserve">Saját gyűjtésű mennyiség összesen (a 241017010 kód szerint): </t>
  </si>
  <si>
    <t xml:space="preserve"> NEM LAKOSSÁGI SZELEKTÍV GYŰJTÉSBŐL SZÁRMAZÓ MENNYISÉG ÖSSZESEN (a 141007030 kód szerint):  *</t>
  </si>
  <si>
    <t xml:space="preserve"> NEM LAKOSSÁGI SZELEKTÍV GYŰJTÉSBŐL SZÁRMAZÓ MENNYISÉG ÖSSZESEN (a 241007030 kód szerint):  *</t>
  </si>
  <si>
    <t xml:space="preserve">Saját gyűjtésű mennyiség összesen (a 141007030 kód szerint): </t>
  </si>
  <si>
    <t xml:space="preserve">Saját gyűjtésű mennyiség összesen (a 241007030 kód szerint): </t>
  </si>
  <si>
    <t>MÁS GYŰJTŐTŐL ÁTVETT, NEM LAKOSSÁGI SZELEKTÍV GYŰJTÉSBŐL SZÁRMAZÓ MENNYISÉG ÖSSZESEN (a 141019010 kód szerint):  *</t>
  </si>
  <si>
    <t>MÁS GYŰJTŐTŐL ÁTVETT, NEM LAKOSSÁGI SZELEKTÍV GYŰJTÉSBŐL SZÁRMAZÓ MENNYISÉG ÖSSZESEN (a 241019010 kód szerint):  *</t>
  </si>
  <si>
    <t xml:space="preserve">Saját gyűjtésű mennyiség összesen (a 141019010 kód szerint): </t>
  </si>
  <si>
    <t xml:space="preserve">Saját gyűjtésű mennyiség összesen (a 241019010 kód szerint): </t>
  </si>
  <si>
    <t>MÁS GYŰJTŐTŐL ÁTVETT, NEM LAKOSSÁGI SZELEKTÍV GYŰJTÉSBŐL SZÁRMAZÓ MENNYISÉG ÖSSZESEN (a 141019020 kód szerint):  *</t>
  </si>
  <si>
    <t>MÁS GYŰJTŐTŐL ÁTVETT, NEM LAKOSSÁGI SZELEKTÍV GYŰJTÉSBŐL SZÁRMAZÓ MENNYISÉG ÖSSZESEN (a 241019020 kód szerint):  *</t>
  </si>
  <si>
    <t xml:space="preserve">Saját gyűjtésű mennyiség összesen (a 141019020 kód szerint): </t>
  </si>
  <si>
    <t xml:space="preserve">Saját gyűjtésű mennyiség összesen (a 241019020 kód szerint): </t>
  </si>
  <si>
    <t>MÁS GYŰJTŐTŐL ÁTVETT, NEM LAKOSSÁGI SZELEKTÍV GYŰJTÉSBŐL SZÁRMAZÓ MENNYISÉG ÖSSZESEN (a 141019030 kód szerint):  *</t>
  </si>
  <si>
    <t>MÁS GYŰJTŐTŐL ÁTVETT, NEM LAKOSSÁGI SZELEKTÍV GYŰJTÉSBŐL SZÁRMAZÓ MENNYISÉG ÖSSZESEN (a 241019030 kód szerint):  *</t>
  </si>
  <si>
    <t xml:space="preserve">Saját gyűjtésű mennyiség összesen (a 141019030 kód szerint): </t>
  </si>
  <si>
    <t xml:space="preserve">Saját gyűjtésű mennyiség összesen (a 241019030 kód szerint): </t>
  </si>
  <si>
    <r>
      <rPr>
        <u/>
        <sz val="12"/>
        <color theme="1"/>
        <rFont val="Times New Roman"/>
        <family val="1"/>
        <charset val="238"/>
      </rPr>
      <t>AJÁNLOTT</t>
    </r>
    <r>
      <rPr>
        <sz val="12"/>
        <color theme="1"/>
        <rFont val="Times New Roman"/>
        <family val="1"/>
        <charset val="238"/>
      </rPr>
      <t xml:space="preserve"> táblázat, nem Kötelező kitölteni! Egyedi formátumú jegyzőkönyv alkalmazása is elfogadott! Amennyiben a zsákos és a szelektív szigetes gyűjtés esetén  az anyagfajták vegyesen kerülnek gyűjtésre, úgy szükséges a csomagolási hulladékarányok - két tizedes jegyig - HULLADÉKANALÍZISSEL  történő meghatározása. Abban az esetben, amennyiben az anyagfajták megbontását más hulladékkezelő (Átvevő) végzi, úgy az Átadó és az Átvevő által közösen ellenjegyzett HULLADÉKANALÍZIS benyújtása szükséges.</t>
    </r>
  </si>
  <si>
    <t>A cégjegyzésre jogosult / meghatalmazással igazolt képviselő felelősségem tudatában nyilatkozom, hogy a hasznosításra átadott hulladék magyarországi lakossági</t>
  </si>
  <si>
    <t>gyűjtésből származik, a feltüntetett bizonylatok a valós gazdasági eseményt alátámasztják és a cég nyilvántartásában eredetiben megtalálhatók.</t>
  </si>
  <si>
    <t>példa:</t>
  </si>
  <si>
    <r>
      <rPr>
        <b/>
        <sz val="12"/>
        <color theme="1"/>
        <rFont val="Times New Roman"/>
        <family val="1"/>
        <charset val="238"/>
      </rPr>
      <t xml:space="preserve">CSOMAGOLÓANYAG TARTALOM (%) – </t>
    </r>
    <r>
      <rPr>
        <sz val="12"/>
        <color theme="1"/>
        <rFont val="Times New Roman"/>
        <family val="1"/>
        <charset val="238"/>
      </rPr>
      <t>az oszlop kizárólag az utóválogatott vegyes TELEPÜLÉSI SZILÁRD HULLADÉK jegyzőkönyvben meghatározott x%-os csomagolóanyag tartalma. (Kötelező válogatási jegyzőkönyvet csatolni!)</t>
    </r>
  </si>
  <si>
    <t>vegyes összes gyűjtés</t>
  </si>
  <si>
    <t xml:space="preserve">vas </t>
  </si>
  <si>
    <t>Fém</t>
  </si>
  <si>
    <t>KITÖLTENDŐ TÁJÉKOZTATÓ ADAT</t>
  </si>
  <si>
    <t>ANYAGÁRAM</t>
  </si>
  <si>
    <t>TÍPUS</t>
  </si>
  <si>
    <t>Előző időszak(ok)ban elszámolt mennyiség</t>
  </si>
  <si>
    <t>Tárgyidőszakban elszámolt mennyiség</t>
  </si>
  <si>
    <t>Később elszámolható mennyiség</t>
  </si>
  <si>
    <t>FÉM (vas)</t>
  </si>
  <si>
    <t xml:space="preserve">HKT szerinti megbontás a 141017020 kódra összesen: </t>
  </si>
  <si>
    <t xml:space="preserve">HKT szerinti megbontás a 241017020 kódra összesen: </t>
  </si>
  <si>
    <t>MÁS GYŰJTŐTŐL ÁTVETT, NEM LAKOSSÁGI SZELEKTÍV GYŰJTÉSBŐL SZÁRMAZÓ MENNYISÉG ÖSSZESEN (a 141017020 kód szerint):  *</t>
  </si>
  <si>
    <t>MÁS GYŰJTŐTŐL ÁTVETT, NEM LAKOSSÁGI SZELEKTÍV GYŰJTÉSBŐL SZÁRMAZÓ MENNYISÉG ÖSSZESEN (a 241017020 kód szerint):  *</t>
  </si>
  <si>
    <t xml:space="preserve">Saját gyűjtésű mennyiség összesen (a 141017020 kód szerint): </t>
  </si>
  <si>
    <t xml:space="preserve">Saját gyűjtésű mennyiség összesen (a 241017020 kód szerint): </t>
  </si>
  <si>
    <t>vas</t>
  </si>
  <si>
    <t xml:space="preserve"> a NETTÓ-ból a Szerződött partner MENNYISÉGE (kg)</t>
  </si>
  <si>
    <t>ÁTADÓ NEVE</t>
  </si>
  <si>
    <r>
      <rPr>
        <u/>
        <sz val="12"/>
        <color indexed="8"/>
        <rFont val="Times New Roman"/>
        <family val="1"/>
        <charset val="238"/>
      </rPr>
      <t>Kód:</t>
    </r>
    <r>
      <rPr>
        <sz val="12"/>
        <color theme="1"/>
        <rFont val="Times New Roman"/>
        <family val="1"/>
        <charset val="238"/>
      </rPr>
      <t xml:space="preserve"> Hulladék pontos megjelölését szolgáló 5 karakterű azonosító</t>
    </r>
  </si>
  <si>
    <r>
      <t xml:space="preserve">A program a </t>
    </r>
    <r>
      <rPr>
        <b/>
        <sz val="12"/>
        <color theme="1"/>
        <rFont val="Times New Roman"/>
        <family val="1"/>
        <charset val="238"/>
      </rPr>
      <t xml:space="preserve">BRUTTÓ ÁTADOTT MENNYISÉG (kg) </t>
    </r>
    <r>
      <rPr>
        <sz val="12"/>
        <color theme="1"/>
        <rFont val="Times New Roman"/>
        <family val="1"/>
        <charset val="238"/>
      </rPr>
      <t xml:space="preserve">és a </t>
    </r>
    <r>
      <rPr>
        <b/>
        <sz val="12"/>
        <color theme="1"/>
        <rFont val="Times New Roman"/>
        <family val="1"/>
        <charset val="238"/>
      </rPr>
      <t xml:space="preserve">NETTÓ ÁTADOTT MENNYISÉG (kg) </t>
    </r>
    <r>
      <rPr>
        <sz val="12"/>
        <color theme="1"/>
        <rFont val="Times New Roman"/>
        <family val="1"/>
        <charset val="238"/>
      </rPr>
      <t xml:space="preserve">azonos sorába beírt mennyiségek esetében automatikusan generálja az </t>
    </r>
    <r>
      <rPr>
        <b/>
        <sz val="12"/>
        <color theme="1"/>
        <rFont val="Times New Roman"/>
        <family val="1"/>
        <charset val="238"/>
      </rPr>
      <t>IDEGENANYAG TARTALOM levonás százalékot.</t>
    </r>
  </si>
  <si>
    <r>
      <t>·</t>
    </r>
    <r>
      <rPr>
        <sz val="7"/>
        <color theme="1"/>
        <rFont val="Times New Roman"/>
        <family val="1"/>
        <charset val="238"/>
      </rPr>
      <t xml:space="preserve">         </t>
    </r>
    <r>
      <rPr>
        <b/>
        <sz val="12"/>
        <color theme="1"/>
        <rFont val="Times New Roman"/>
        <family val="1"/>
        <charset val="238"/>
      </rPr>
      <t>Tájékoztató kitöltendő adat: kötelező kitölteni!!!</t>
    </r>
  </si>
  <si>
    <t>Abban az esetben, ha az első átadáskor mért nettó mennyiségek és a hasznosítói igazolásokon szereplő mennyiségek különböznének, akkor a Közszolgáltató köteles a különbözetre nyilatkozni.</t>
  </si>
  <si>
    <t>A jelentésben feltüntetett mennyiségek hulladékútját igazolni tudom, valamint a szerződés hatálya alá tartozó hulladékra igényelek támogatást.</t>
  </si>
  <si>
    <r>
      <rPr>
        <b/>
        <sz val="12"/>
        <color theme="1"/>
        <rFont val="Times New Roman"/>
        <family val="1"/>
        <charset val="238"/>
      </rPr>
      <t>Hasznosító iktatószám:</t>
    </r>
    <r>
      <rPr>
        <sz val="12"/>
        <color theme="1"/>
        <rFont val="Times New Roman"/>
        <family val="1"/>
        <charset val="238"/>
      </rPr>
      <t xml:space="preserve"> Hasznosító tölti ki!!!!!</t>
    </r>
  </si>
  <si>
    <t>*megfelelő részt kérjük aláhúzni</t>
  </si>
  <si>
    <t>FONTOS: Az allapokhoz csatolt bizonylatokon kérjük a sorokhoz tartozó sorszámot feltüntetni!</t>
  </si>
  <si>
    <t>*Ny/Hg. eng. száma</t>
  </si>
  <si>
    <t>* 439/2012(XII.29.) korm. rendelet szerinti nyilvántartási szám</t>
  </si>
  <si>
    <t>**Ny/Hg. eng. Sz.:</t>
  </si>
  <si>
    <t>** 439/2012(XII.29.) korm. rendelet szerinti nyilvántartási szám</t>
  </si>
  <si>
    <t>**Ny/Hg. eng. sz</t>
  </si>
  <si>
    <r>
      <t>·</t>
    </r>
    <r>
      <rPr>
        <sz val="7"/>
        <color theme="1"/>
        <rFont val="Times New Roman"/>
        <family val="1"/>
        <charset val="238"/>
      </rPr>
      <t xml:space="preserve">         </t>
    </r>
    <r>
      <rPr>
        <b/>
        <sz val="12"/>
        <color theme="1"/>
        <rFont val="Times New Roman"/>
        <family val="1"/>
        <charset val="238"/>
      </rPr>
      <t xml:space="preserve">Hiánypótlás iktatószám </t>
    </r>
    <r>
      <rPr>
        <sz val="12"/>
        <color theme="1"/>
        <rFont val="Times New Roman"/>
        <family val="1"/>
        <charset val="238"/>
      </rPr>
      <t>-kérjük hivatkozzon a kapott levél iktatószámára</t>
    </r>
  </si>
  <si>
    <t>A Főlap összesítő táblázatának kitöltése automatikusan történik, az elszámolni kívánt, az adott hónapban hasznosításra átadott mennyiségek az allapok helyes kitöltése után kerülnek a Főlap megfelelő mezőibe, a díjtételek rögzítettek, az igényelt díjak kiszámítása és az összesítés automatikusan történik.  (Figyelem, ha hiánypótlási felhívás miatt az allapon lévő adatok módosítása szükségessé válik, akkor a módosuló Főlapot is meg kell küldeni). A Főlapon, valamennyi allapon és a mellékleteken a jobb felső sarokban szerepel egy cella, amelybe a beírt szöveget hiánypótlás esetén módosítani kell.</t>
  </si>
  <si>
    <t>Vállalt 100%</t>
  </si>
  <si>
    <t>csom.tart. 39%</t>
  </si>
  <si>
    <r>
      <t>ÁTVEVŐ KTJ SZÁMA –</t>
    </r>
    <r>
      <rPr>
        <sz val="12"/>
        <color theme="1"/>
        <rFont val="Times New Roman"/>
        <family val="1"/>
        <charset val="238"/>
      </rPr>
      <t xml:space="preserve"> az átvevő érintett telephelyét azonosító KTJ szám, vagy a település neve (pl. külföldi partner vagy esetleg Kereskedő/Közvetítő -átvétel helye)</t>
    </r>
  </si>
  <si>
    <r>
      <t>Küldendő:</t>
    </r>
    <r>
      <rPr>
        <sz val="12"/>
        <color indexed="8"/>
        <rFont val="Times New Roman"/>
        <family val="1"/>
        <charset val="238"/>
      </rPr>
      <t xml:space="preserve"> OHÜ ORSZÁGOS HULLADÉKGAZDÁLKODÁSI ÜGYNÖKSÉG NONPROFIT KORLÁTOLT FELELŐSSÉGŰ TÁRSASÁG
</t>
    </r>
    <r>
      <rPr>
        <b/>
        <sz val="12"/>
        <color indexed="8"/>
        <rFont val="Times New Roman"/>
        <family val="1"/>
        <charset val="238"/>
      </rPr>
      <t xml:space="preserve">Levelezési cím: </t>
    </r>
    <r>
      <rPr>
        <sz val="12"/>
        <color indexed="8"/>
        <rFont val="Times New Roman"/>
        <family val="1"/>
        <charset val="238"/>
      </rPr>
      <t>1380 Budapest, Pf.:1172</t>
    </r>
    <r>
      <rPr>
        <b/>
        <sz val="12"/>
        <color indexed="8"/>
        <rFont val="Times New Roman"/>
        <family val="1"/>
        <charset val="238"/>
      </rPr>
      <t xml:space="preserve">
E-mail cím: </t>
    </r>
    <r>
      <rPr>
        <sz val="12"/>
        <color indexed="8"/>
        <rFont val="Times New Roman"/>
        <family val="1"/>
        <charset val="238"/>
      </rPr>
      <t xml:space="preserve">jelentes@ohukft.hu </t>
    </r>
    <r>
      <rPr>
        <sz val="12"/>
        <color rgb="FFFF0000"/>
        <rFont val="Times New Roman"/>
        <family val="1"/>
        <charset val="238"/>
      </rPr>
      <t>(ide csak a havi jelentést kérjük megküldeni!!)</t>
    </r>
  </si>
  <si>
    <r>
      <t xml:space="preserve">Amennyiben a fent leírtak ellenére az adatlapok és mellékletek kitöltése során mégis problémák merülnének fel, szíveskedjenek felvetéseiket, kérdéseiket a </t>
    </r>
    <r>
      <rPr>
        <sz val="12"/>
        <color rgb="FF0033CC"/>
        <rFont val="Times New Roman"/>
        <family val="1"/>
        <charset val="238"/>
      </rPr>
      <t>kozszolgaltato@ohunonprofit.hu</t>
    </r>
    <r>
      <rPr>
        <b/>
        <sz val="12"/>
        <color rgb="FF0033CC"/>
        <rFont val="Times New Roman"/>
        <family val="1"/>
        <charset val="238"/>
      </rPr>
      <t xml:space="preserve"> </t>
    </r>
    <r>
      <rPr>
        <sz val="12"/>
        <color theme="1"/>
        <rFont val="Times New Roman"/>
        <family val="1"/>
        <charset val="238"/>
      </rPr>
      <t>email címre megküldeni.</t>
    </r>
  </si>
  <si>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</si>
  <si>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</si>
  <si>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</si>
  <si>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</si>
  <si>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</si>
  <si>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</si>
  <si>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</si>
  <si>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</si>
  <si>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</si>
  <si>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</si>
  <si>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</si>
  <si>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</si>
  <si>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</si>
  <si>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</si>
  <si>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</si>
  <si>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</si>
  <si>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</si>
  <si>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</si>
  <si>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</si>
  <si>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</si>
  <si>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</si>
  <si>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</si>
  <si>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</si>
  <si>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</si>
  <si>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</si>
  <si>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</si>
  <si>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</si>
  <si>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</si>
  <si>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</si>
  <si>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</si>
  <si>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</si>
  <si>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</si>
  <si>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</si>
  <si>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</si>
  <si>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</si>
  <si>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</si>
  <si>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</si>
  <si>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</si>
  <si>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</si>
  <si>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</si>
  <si>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</si>
  <si>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</si>
  <si>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</si>
  <si>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</si>
  <si>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</si>
  <si>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</si>
  <si>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</si>
  <si>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</si>
  <si>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</si>
  <si>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</si>
  <si>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</si>
  <si>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</si>
  <si>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</si>
  <si>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</si>
  <si>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</si>
  <si>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</si>
  <si>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</si>
  <si>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</si>
  <si>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</si>
  <si>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</si>
  <si>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</si>
  <si>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</si>
  <si>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</si>
  <si>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</si>
  <si>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</si>
  <si>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</si>
  <si>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</si>
  <si>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</si>
  <si>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</si>
  <si>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</si>
  <si>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</si>
  <si>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</si>
  <si>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</si>
  <si>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</si>
  <si>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</si>
  <si>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</si>
  <si>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</si>
  <si>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</si>
  <si>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</si>
  <si>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</si>
  <si>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</si>
  <si>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</si>
  <si>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</si>
  <si>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</si>
  <si>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</si>
  <si>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</si>
  <si>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</si>
  <si>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</si>
  <si>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</si>
  <si>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</si>
  <si>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</si>
  <si>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</si>
  <si>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</si>
  <si>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</si>
  <si>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</si>
  <si>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</si>
  <si>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</si>
  <si>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</si>
  <si>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</si>
  <si>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</si>
  <si>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</si>
  <si>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</si>
  <si>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</si>
  <si>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</si>
  <si>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</si>
  <si>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</si>
  <si>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</si>
  <si>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</si>
  <si>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</si>
  <si>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</si>
  <si>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</si>
  <si>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</si>
  <si>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</si>
  <si>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</si>
  <si>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</si>
  <si>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</si>
  <si>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</si>
  <si>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</si>
  <si>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</si>
  <si>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</si>
  <si>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</si>
  <si>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</si>
  <si>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</si>
  <si>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</si>
  <si>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</si>
  <si>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</si>
  <si>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</si>
  <si>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</si>
  <si>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</si>
  <si>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</si>
  <si>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</si>
  <si>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</si>
  <si>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</si>
  <si>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</si>
  <si>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</si>
  <si>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</si>
  <si>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</si>
  <si>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</si>
  <si>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</si>
  <si>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</si>
  <si>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</si>
  <si>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</si>
  <si>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</si>
  <si>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</si>
  <si>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</si>
  <si>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</si>
  <si>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</si>
  <si>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</si>
  <si>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</si>
  <si>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</si>
  <si>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</si>
  <si>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</si>
  <si>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</si>
  <si>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</si>
  <si>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</si>
  <si>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</si>
  <si>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</si>
  <si>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</si>
  <si>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</si>
  <si>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</si>
  <si>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</si>
  <si>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</si>
  <si>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</si>
  <si>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</si>
  <si>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</si>
  <si>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</si>
  <si>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</si>
  <si>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</si>
  <si>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</si>
  <si>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</si>
  <si>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</si>
  <si>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</si>
  <si>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</si>
  <si>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</si>
  <si>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</si>
  <si>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</si>
  <si>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</si>
  <si>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</si>
  <si>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</si>
  <si>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</si>
  <si>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</si>
  <si>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</si>
  <si>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</si>
  <si>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</si>
  <si>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</si>
  <si>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</si>
  <si>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</si>
  <si>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</si>
  <si>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</si>
  <si>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</si>
  <si>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</si>
  <si>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</si>
  <si>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</si>
  <si>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</si>
  <si>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</si>
  <si>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</si>
  <si>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</si>
  <si>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</si>
  <si>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</si>
  <si>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</si>
  <si>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Vállalt mennyiség  szerződés 2.sz. melléklete szerint</t>
  </si>
  <si>
    <t>OHÜ Hiánypótlás iktatószám:</t>
  </si>
  <si>
    <r>
      <t xml:space="preserve"> * nyilatkozom, hogy az elszámolni kívánt mennyiség, az OHÜ-vel kötött szerződés 3. fejezet 3.2.2. pontja nem vonatkozik a cégre, mivel</t>
    </r>
    <r>
      <rPr>
        <b/>
        <sz val="16"/>
        <rFont val="Times New Roman"/>
        <family val="1"/>
        <charset val="238"/>
      </rPr>
      <t xml:space="preserve"> hulladékudvart nem üzemeltetek.</t>
    </r>
  </si>
  <si>
    <r>
      <t xml:space="preserve">* nyilatkozom, hogy az elszámolni kívánt mennyiség, az OHÜ-vel kötött szerződés 3. fejezet 3.2.2. pontja szerint  a szerződés hatálya alá esik, </t>
    </r>
    <r>
      <rPr>
        <b/>
        <sz val="16"/>
        <rFont val="Times New Roman"/>
        <family val="1"/>
        <charset val="238"/>
      </rPr>
      <t>az elszámolás tartalmaz hulladékudvarban átvett mennyiséget</t>
    </r>
  </si>
  <si>
    <t>2.2 verzió</t>
  </si>
  <si>
    <t>TEXTIL</t>
  </si>
  <si>
    <t>textil</t>
  </si>
  <si>
    <t xml:space="preserve">pl. havi jelentés elektronikusan küldendő file név: 2014_01_hj_xyz </t>
  </si>
  <si>
    <t xml:space="preserve">                                                      hiánypótlás: 2014_01_ hp_zyz </t>
  </si>
  <si>
    <r>
      <rPr>
        <b/>
        <sz val="26"/>
        <color theme="1"/>
        <rFont val="Times New Roman"/>
        <family val="1"/>
        <charset val="238"/>
      </rPr>
      <t>· </t>
    </r>
    <r>
      <rPr>
        <b/>
        <sz val="12"/>
        <color theme="1"/>
        <rFont val="Times New Roman"/>
        <family val="1"/>
        <charset val="238"/>
      </rPr>
      <t>  TÁRGYIDŐSZAKBAN HASZNOSÍTÁSRA ÁTADOTT MENNYISÉG (kg)- a főlap automatikusan kitölti az allapról</t>
    </r>
  </si>
  <si>
    <r>
      <t>Hasznosításra átadó (Consignee) -</t>
    </r>
    <r>
      <rPr>
        <sz val="12"/>
        <color theme="1"/>
        <rFont val="Times New Roman"/>
        <family val="1"/>
        <charset val="238"/>
      </rPr>
      <t xml:space="preserve"> Ha nem a közszolgáltató a közvetlen átadó, kötelező kitölteni, megadni azon cég adatát aki a hasznosításra átadást végezte.</t>
    </r>
  </si>
  <si>
    <t>ÜVEG</t>
  </si>
  <si>
    <t>A csomagolóanyg tartalom igazolásához kötelező független szakértő által kiállított válogatási tanusítványt csatolni!</t>
  </si>
  <si>
    <r>
      <t>CSOMAGOLÓANYAG TARTALOM (%)</t>
    </r>
    <r>
      <rPr>
        <sz val="12"/>
        <color theme="1"/>
        <rFont val="Times New Roman"/>
        <family val="1"/>
        <charset val="238"/>
      </rPr>
      <t xml:space="preserve"> – az oszlop kizárólag a vegyes papír allapon szerepel, 2014-as évre egységesen 39%-ban van rögzítve a csomagolóanyag tartalom.</t>
    </r>
  </si>
  <si>
    <t>TÁRGYIDŐSZAKBAN HASZNOSÍTÁSRA ÁTADOTT MENNYISÉG (kg)</t>
  </si>
  <si>
    <r>
      <rPr>
        <b/>
        <u/>
        <sz val="11"/>
        <rFont val="Times New Roman"/>
        <family val="1"/>
        <charset val="238"/>
      </rPr>
      <t xml:space="preserve"> TÁRGYIDŐSZAKBAN ELSZÁMOLHATÓ</t>
    </r>
    <r>
      <rPr>
        <b/>
        <sz val="11"/>
        <rFont val="Times New Roman"/>
        <family val="1"/>
        <charset val="238"/>
      </rPr>
      <t xml:space="preserve">  ÁTADOTT MENNYISÉG (kg)</t>
    </r>
  </si>
  <si>
    <r>
      <t>·</t>
    </r>
    <r>
      <rPr>
        <b/>
        <sz val="7"/>
        <color theme="1"/>
        <rFont val="Times New Roman"/>
        <family val="1"/>
        <charset val="238"/>
      </rPr>
      <t>     </t>
    </r>
    <r>
      <rPr>
        <b/>
        <u/>
        <sz val="7"/>
        <color theme="1"/>
        <rFont val="Times New Roman"/>
        <family val="1"/>
        <charset val="238"/>
      </rPr>
      <t>  </t>
    </r>
    <r>
      <rPr>
        <b/>
        <u/>
        <sz val="12"/>
        <color theme="1"/>
        <rFont val="Times New Roman"/>
        <family val="1"/>
        <charset val="238"/>
      </rPr>
      <t>Következő időszakra átvihető, elszámolható mennyiség</t>
    </r>
    <r>
      <rPr>
        <b/>
        <sz val="12"/>
        <color theme="1"/>
        <rFont val="Times New Roman"/>
        <family val="1"/>
        <charset val="238"/>
      </rPr>
      <t xml:space="preserve"> (később figyelembe vehető mennyiség, ha tartalmaz adatot kötelező feltüntetni a kronológikusan következő jelentés előző időszakból áthozott, elszámolható mennyiség oszlopában)</t>
    </r>
  </si>
  <si>
    <t>Előző időszakból áthozott, elszámolható mennyiség</t>
  </si>
  <si>
    <t>Előző időszakból áthozott és a TÁRGYIDŐSZAKBAN HASZNOSÍTOTT MENNYISÉG (kg)</t>
  </si>
  <si>
    <t>Következő időszakra átvihető, elszámolható mennyiség</t>
  </si>
  <si>
    <t>*Megj: vagy ennek hiányában IPPC engedély</t>
  </si>
  <si>
    <t>_______________________________________</t>
  </si>
  <si>
    <t xml:space="preserve">Kelt: </t>
  </si>
  <si>
    <t xml:space="preserve">15 01 02 </t>
  </si>
  <si>
    <t>A KÖZSZOLGÁLTATÓ ÁLTAL ÁTADOTT HULLADÉK NETTÓ MENNYISÉGE (kg)</t>
  </si>
  <si>
    <t>HASZNOSÍTÁSRA ÁTVETT HULLADÉK NETTÓ MENNYISÉGE (kg)</t>
  </si>
  <si>
    <t>HASZNOSÍTÁSRA ÁTVETT HULLADÉK BRUTTÓ  MENNYISÉGE (kg)</t>
  </si>
  <si>
    <t>Hasznosításra átadó tölti ki!</t>
  </si>
  <si>
    <t>Hasznosító tölti ki!</t>
  </si>
  <si>
    <t xml:space="preserve">Tárgyidőszakban átvett hulladék </t>
  </si>
  <si>
    <t>Kapcsolattartó e-mail címe:</t>
  </si>
  <si>
    <t>Kapcsolattartó telefonszáma:</t>
  </si>
  <si>
    <t>Kapcsolattartó neve:</t>
  </si>
  <si>
    <t>Engedély érvényessége:</t>
  </si>
  <si>
    <t>Hulladékgazdálkodási/kezelési engedélyszám*:</t>
  </si>
  <si>
    <t>Teljesítés telephelye:</t>
  </si>
  <si>
    <t>Hasznosító székhelye:</t>
  </si>
  <si>
    <t>Hasznosító KTJ-száma(i):</t>
  </si>
  <si>
    <t>Hasznosító KÜJ-száma:</t>
  </si>
  <si>
    <t>Hasznosító VPID-száma:</t>
  </si>
  <si>
    <t>Hasznosító EU adószáma:</t>
  </si>
  <si>
    <t>Hasznosító adószáma:</t>
  </si>
  <si>
    <t>Hasznosító neve:</t>
  </si>
  <si>
    <t>Hasznosító adatai</t>
  </si>
  <si>
    <t>Székhely:</t>
  </si>
  <si>
    <t>Hasznosításra átadó:</t>
  </si>
  <si>
    <r>
      <t xml:space="preserve">az OHÜ Nonprofit Kft. felé történő </t>
    </r>
    <r>
      <rPr>
        <b/>
        <u/>
        <sz val="17"/>
        <rFont val="Times New Roman"/>
        <family val="1"/>
        <charset val="238"/>
      </rPr>
      <t>HAVI JELENTÉS</t>
    </r>
    <r>
      <rPr>
        <sz val="17"/>
        <rFont val="Times New Roman"/>
        <family val="1"/>
        <charset val="238"/>
      </rPr>
      <t>-hez a Közszolgáltatói lakossági gyűjtésből származó hulladék gyűjtésének elszámolásához</t>
    </r>
  </si>
  <si>
    <t xml:space="preserve"> HASZNOSÍTÓI NYILATKOZAT</t>
  </si>
  <si>
    <t>Hasznosítói iktatószáma:</t>
  </si>
  <si>
    <t>HAVI JELENTÉS 1. melléklet</t>
  </si>
  <si>
    <t>Hasznosítási művelet:</t>
  </si>
  <si>
    <t>A Hasznosító fenti időszakban az Átadótól az alábbi táblázatban szereplő hulladékokat hasznosítás céljából átvette, valamint azokat 90 naptári napon belül saját technológiája szerint érvényes hatósági engedélyek birtokában feldolgozza.(kivétel az energetikai hasznosítás)</t>
  </si>
  <si>
    <r>
      <t xml:space="preserve"> az OHÜ Nonprofit Kft. felé történő HAVI JELENTÉS a </t>
    </r>
    <r>
      <rPr>
        <u/>
        <sz val="16"/>
        <rFont val="Times New Roman"/>
        <family val="1"/>
        <charset val="238"/>
      </rPr>
      <t>Közszolgáltató</t>
    </r>
    <r>
      <rPr>
        <sz val="16"/>
        <rFont val="Times New Roman"/>
        <family val="1"/>
        <charset val="238"/>
      </rPr>
      <t xml:space="preserve"> elkülönített lakossági gyűjtésből származó hulladék hasznosításra történő átadásáról</t>
    </r>
  </si>
  <si>
    <r>
      <t>·</t>
    </r>
    <r>
      <rPr>
        <sz val="7"/>
        <color theme="1"/>
        <rFont val="Times New Roman"/>
        <family val="1"/>
        <charset val="238"/>
      </rPr>
      <t xml:space="preserve">         </t>
    </r>
    <r>
      <rPr>
        <b/>
        <sz val="12"/>
        <color theme="1"/>
        <rFont val="Times New Roman"/>
        <family val="1"/>
        <charset val="238"/>
      </rPr>
      <t>Szerződött partner</t>
    </r>
    <r>
      <rPr>
        <sz val="12"/>
        <color theme="1"/>
        <rFont val="Times New Roman"/>
        <family val="1"/>
        <charset val="238"/>
      </rPr>
      <t xml:space="preserve"> és </t>
    </r>
    <r>
      <rPr>
        <b/>
        <sz val="12"/>
        <color theme="1"/>
        <rFont val="Times New Roman"/>
        <family val="1"/>
        <charset val="238"/>
      </rPr>
      <t xml:space="preserve">Adószám – </t>
    </r>
    <r>
      <rPr>
        <sz val="12"/>
        <color theme="1"/>
        <rFont val="Times New Roman"/>
        <family val="1"/>
        <charset val="238"/>
      </rPr>
      <t xml:space="preserve">szerződött Közszolgáltató cégneve és adószáma. </t>
    </r>
    <r>
      <rPr>
        <i/>
        <sz val="12"/>
        <color theme="1"/>
        <rFont val="Times New Roman"/>
        <family val="1"/>
        <charset val="238"/>
      </rPr>
      <t/>
    </r>
  </si>
  <si>
    <r>
      <t>·</t>
    </r>
    <r>
      <rPr>
        <sz val="7"/>
        <color theme="1"/>
        <rFont val="Times New Roman"/>
        <family val="1"/>
        <charset val="238"/>
      </rPr>
      <t>       </t>
    </r>
    <r>
      <rPr>
        <b/>
        <u/>
        <sz val="12"/>
        <color theme="1"/>
        <rFont val="Times New Roman"/>
        <family val="1"/>
        <charset val="238"/>
      </rPr>
      <t> Előző időszakból áthozott mennyiség</t>
    </r>
    <r>
      <rPr>
        <b/>
        <sz val="12"/>
        <color theme="1"/>
        <rFont val="Times New Roman"/>
        <family val="1"/>
        <charset val="238"/>
      </rPr>
      <t xml:space="preserve"> (előző időszak/okban hasznosított, de még pénzügyileg </t>
    </r>
    <r>
      <rPr>
        <b/>
        <u/>
        <sz val="12"/>
        <color theme="1"/>
        <rFont val="Times New Roman"/>
        <family val="1"/>
        <charset val="238"/>
      </rPr>
      <t>el nem számolt mennyiség</t>
    </r>
    <r>
      <rPr>
        <b/>
        <sz val="12"/>
        <color theme="1"/>
        <rFont val="Times New Roman"/>
        <family val="1"/>
        <charset val="238"/>
      </rPr>
      <t>, kötelező kitölteni vagy nullát írni a mezőbe, a mező megegyezik az előző időszakban beküldött jelentés következő időszakra átvihető elszámolható mennyiség oszlop adatával, javasolt egy saját nyilvántartás vezetése a göngyölített mennyiség meghatározásához)</t>
    </r>
  </si>
  <si>
    <r>
      <t>·</t>
    </r>
    <r>
      <rPr>
        <b/>
        <sz val="7"/>
        <color theme="1"/>
        <rFont val="Times New Roman"/>
        <family val="1"/>
        <charset val="238"/>
      </rPr>
      <t>     </t>
    </r>
    <r>
      <rPr>
        <b/>
        <u/>
        <sz val="7"/>
        <color theme="1"/>
        <rFont val="Times New Roman"/>
        <family val="1"/>
        <charset val="238"/>
      </rPr>
      <t> </t>
    </r>
    <r>
      <rPr>
        <b/>
        <u/>
        <sz val="12"/>
        <color theme="1"/>
        <rFont val="Times New Roman"/>
        <family val="1"/>
        <charset val="238"/>
      </rPr>
      <t>TÁRGYIDŐSZAKBAN ELSZÁMOLHATÓ ÁTADOTT MENNYISÉG (kg)</t>
    </r>
    <r>
      <rPr>
        <b/>
        <sz val="12"/>
        <color theme="1"/>
        <rFont val="Times New Roman"/>
        <family val="1"/>
        <charset val="238"/>
      </rPr>
      <t>(a tárgyidőszakban hasznosított és az előző időszakból áthozott elszámolható mennyiség összege, legfeljebb a tárgyhónapra eső /vagy az időszaki időarányos rész 110 %-ig,   a 110 %-ot meghaladó mennyiséget a következő időszakra átvihető elszámolható mennyisége oszlopban kell feltüntetni)</t>
    </r>
  </si>
  <si>
    <r>
      <t xml:space="preserve">Amennyiben az adott hónapban hasznosításra átadás nem történt, a Főlapot </t>
    </r>
    <r>
      <rPr>
        <b/>
        <u/>
        <sz val="12"/>
        <color theme="1"/>
        <rFont val="Times New Roman"/>
        <family val="1"/>
        <charset val="238"/>
      </rPr>
      <t>„nullás</t>
    </r>
    <r>
      <rPr>
        <b/>
        <sz val="12"/>
        <color theme="1"/>
        <rFont val="Times New Roman"/>
        <family val="1"/>
        <charset val="238"/>
      </rPr>
      <t>” adatokkal kell megküldeni!</t>
    </r>
  </si>
  <si>
    <r>
      <t xml:space="preserve">(Jelöljük ki a B13-as és B500-as cellát majd kattintsunk a oldalsó fejlécre jobb klikkel és válasszuk a </t>
    </r>
    <r>
      <rPr>
        <b/>
        <sz val="12"/>
        <rFont val="Times New Roman"/>
        <family val="1"/>
        <charset val="238"/>
      </rPr>
      <t>Felfedés</t>
    </r>
    <r>
      <rPr>
        <sz val="12"/>
        <rFont val="Times New Roman"/>
        <family val="1"/>
        <charset val="238"/>
      </rPr>
      <t xml:space="preserve"> parancsot. Ekkor 500.sorig lesz látható a táblázat.)</t>
    </r>
  </si>
  <si>
    <t>Társított egyéb papír alalpu</t>
  </si>
  <si>
    <t>Társított egyéb műanyag alalpu</t>
  </si>
  <si>
    <t>Anyagában hasz TSZH Fém</t>
  </si>
  <si>
    <r>
      <t>MÉRÉSI JEGY SZÁMA</t>
    </r>
    <r>
      <rPr>
        <sz val="12"/>
        <color theme="1"/>
        <rFont val="Times New Roman"/>
        <family val="1"/>
        <charset val="238"/>
      </rPr>
      <t xml:space="preserve"> – az átvevőnél, hasznosítónál kiállított mérlegelési bizonylat sorszáma (ha nem ott történt a mérlegelés, akkor a szállítmányt kísérő, máshol kiállított mérési jegy sorszáma).</t>
    </r>
    <r>
      <rPr>
        <i/>
        <sz val="12"/>
        <color theme="1"/>
        <rFont val="Times New Roman"/>
        <family val="1"/>
        <charset val="238"/>
      </rPr>
      <t xml:space="preserve"> (Az allapon lévő sorszámot kérjük a bizonylaton feltüntetni!!!!)</t>
    </r>
  </si>
  <si>
    <r>
      <t>SZÁLLÍTÓJEGY SZÁMA</t>
    </r>
    <r>
      <rPr>
        <sz val="12"/>
        <color theme="1"/>
        <rFont val="Times New Roman"/>
        <family val="1"/>
        <charset val="238"/>
      </rPr>
      <t xml:space="preserve"> – a hulladék szállítását kísérő bizonylat sorszáma, egyéb összesítő dokumentumok számát ha szállítójegyet nem állítanak ki. </t>
    </r>
    <r>
      <rPr>
        <i/>
        <sz val="12"/>
        <color theme="1"/>
        <rFont val="Times New Roman"/>
        <family val="1"/>
        <charset val="238"/>
      </rPr>
      <t>(Az allapon lévő sorszámot kérjük a bizonylaton feltüntetni!!!!) Ha nem készül szállítólevél, kérjük jelölni (" száll.l. nem kész"), amennyiben összesítől lista készül kérjük, a lista azonosítóját feltüntetni.</t>
    </r>
  </si>
  <si>
    <r>
      <t>SZÁMLA SZÁMA</t>
    </r>
    <r>
      <rPr>
        <sz val="12"/>
        <color theme="1"/>
        <rFont val="Times New Roman"/>
        <family val="1"/>
        <charset val="238"/>
      </rPr>
      <t xml:space="preserve"> – a gazdasági eseménnyel kapcsolatban kiállított számla sorszáma, ideértve az értékesítéssel kapcsolatban kiállított vagy a kezelési díjat tartalmazó dokumentumot Az értéknélküli átadást kötelező jelölni - ("érték nélkül") - továbbá ilyen esetben kötelező nyilatkozatot csatolni, az érték nélküli átadásról. </t>
    </r>
    <r>
      <rPr>
        <i/>
        <sz val="12"/>
        <color theme="1"/>
        <rFont val="Times New Roman"/>
        <family val="1"/>
        <charset val="238"/>
      </rPr>
      <t>(Az allapon lévő sorszámot kérjük a bizonylaton feltüntetni!!!!)</t>
    </r>
  </si>
  <si>
    <t>Az adatokkal feltöltött adatlapokat, mellékleteket kinyomtatás után cégszerűen aláírva és lebélyegezve kell megküldeni az OHÜ Nonprofit Kft-nek.</t>
  </si>
  <si>
    <r>
      <t>* nyilatkozom, hogy</t>
    </r>
    <r>
      <rPr>
        <b/>
        <sz val="16"/>
        <rFont val="Times New Roman"/>
        <family val="1"/>
        <charset val="238"/>
      </rPr>
      <t xml:space="preserve"> hulladékudvart üzemeltetek, de nem számolok el mennyiséget </t>
    </r>
    <r>
      <rPr>
        <sz val="16"/>
        <rFont val="Times New Roman"/>
        <family val="1"/>
        <charset val="238"/>
      </rPr>
      <t>a szerződés 3. fejezet 3.2.2. pontja szerint átvett hulladékként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</si>
</sst>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F_t_-;\-* #,##0.00\ _F_t_-;_-* &quot;-&quot;??\ _F_t_-;_-@_-"/>
    <numFmt numFmtId="164" formatCode="00000000\-0\-00"/>
    <numFmt numFmtId="165" formatCode="_-* #,##0\ _F_t_-;\-* #,##0\ _F_t_-;_-* &quot;-&quot;??\ _F_t_-;_-@_-"/>
    <numFmt numFmtId="166" formatCode="yyyy/mm/dd;@"/>
    <numFmt numFmtId="167" formatCode="0.0%"/>
    <numFmt numFmtId="168" formatCode="#,##0_ ;\-#,##0\ "/>
    <numFmt numFmtId="169" formatCode="#,##0;[Red]#,##0"/>
    <numFmt numFmtId="170" formatCode="###,##0&quot; kg&quot;"/>
    <numFmt numFmtId="171" formatCode="#,##0\ &quot;Ft&quot;"/>
    <numFmt numFmtId="172" formatCode="##,##0.00&quot; %&quot;"/>
    <numFmt numFmtId="173" formatCode="#,##0.00_ ;\-#,##0.00\ "/>
  </numFmts>
  <fonts count="69"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theme="1"/>
      <name val="Calibri"/>
      <family val="2"/>
      <charset val="238"/>
      <scheme val="minor"/>
    </font>
    <font>
      <sz val="10"/>
      <name val="Calibri"/>
      <family val="2"/>
      <charset val="238"/>
      <scheme val="minor"/>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8"/>
      <name val="Times New Roman"/>
      <family val="1"/>
      <charset val="238"/>
    </font>
    <font>
      <b/>
      <sz val="24"/>
      <color theme="1"/>
      <name val="Times New Roman"/>
      <family val="1"/>
      <charset val="238"/>
    </font>
    <font>
      <b/>
      <sz val="12"/>
      <color theme="1"/>
      <name val="Times New Roman"/>
      <family val="1"/>
      <charset val="238"/>
    </font>
    <font>
      <sz val="12"/>
      <color theme="1"/>
      <name val="Times New Roman"/>
      <family val="1"/>
      <charset val="238"/>
    </font>
    <font>
      <sz val="12"/>
      <color theme="1"/>
      <name val="Symbol"/>
      <family val="1"/>
      <charset val="2"/>
    </font>
    <font>
      <sz val="7"/>
      <color theme="1"/>
      <name val="Times New Roman"/>
      <family val="1"/>
      <charset val="238"/>
    </font>
    <font>
      <b/>
      <sz val="12"/>
      <color rgb="FF0033CC"/>
      <name val="Times New Roman"/>
      <family val="1"/>
      <charset val="238"/>
    </font>
    <font>
      <sz val="9"/>
      <color indexed="81"/>
      <name val="Tahoma"/>
      <family val="2"/>
      <charset val="238"/>
    </font>
    <font>
      <b/>
      <sz val="22"/>
      <color indexed="81"/>
      <name val="Tahoma"/>
      <family val="2"/>
      <charset val="238"/>
    </font>
    <font>
      <sz val="22"/>
      <color indexed="81"/>
      <name val="Tahoma"/>
      <family val="2"/>
      <charset val="238"/>
    </font>
    <font>
      <b/>
      <sz val="9"/>
      <color indexed="10"/>
      <name val="Tahoma"/>
      <family val="2"/>
      <charset val="238"/>
    </font>
    <font>
      <b/>
      <sz val="11"/>
      <color theme="1"/>
      <name val="Calibri"/>
      <family val="2"/>
      <charset val="238"/>
      <scheme val="minor"/>
    </font>
    <font>
      <b/>
      <u/>
      <sz val="12"/>
      <color theme="1"/>
      <name val="Times New Roman"/>
      <family val="1"/>
      <charset val="238"/>
    </font>
    <font>
      <u/>
      <sz val="11"/>
      <color theme="1"/>
      <name val="Calibri"/>
      <family val="2"/>
      <charset val="238"/>
      <scheme val="minor"/>
    </font>
    <font>
      <b/>
      <sz val="12"/>
      <color indexed="81"/>
      <name val="Times New Roman"/>
      <family val="1"/>
      <charset val="238"/>
    </font>
    <font>
      <u/>
      <sz val="12"/>
      <color indexed="8"/>
      <name val="Times New Roman"/>
      <family val="1"/>
      <charset val="238"/>
    </font>
    <font>
      <b/>
      <u/>
      <sz val="16"/>
      <color theme="1"/>
      <name val="Times New Roman"/>
      <family val="1"/>
      <charset val="238"/>
    </font>
    <font>
      <u/>
      <sz val="12"/>
      <color theme="1"/>
      <name val="Times New Roman"/>
      <family val="1"/>
      <charset val="238"/>
    </font>
    <font>
      <sz val="8"/>
      <color indexed="81"/>
      <name val="Tahoma"/>
      <family val="2"/>
      <charset val="238"/>
    </font>
    <font>
      <b/>
      <sz val="8"/>
      <color indexed="81"/>
      <name val="Tahoma"/>
      <family val="2"/>
      <charset val="238"/>
    </font>
    <font>
      <sz val="12"/>
      <color indexed="8"/>
      <name val="Times New Roman"/>
      <family val="1"/>
      <charset val="238"/>
    </font>
    <font>
      <b/>
      <sz val="12"/>
      <color indexed="8"/>
      <name val="Times New Roman"/>
      <family val="1"/>
      <charset val="238"/>
    </font>
    <font>
      <sz val="20"/>
      <color theme="0"/>
      <name val="Times New Roman"/>
      <family val="1"/>
      <charset val="238"/>
    </font>
    <font>
      <b/>
      <i/>
      <sz val="12"/>
      <color theme="1"/>
      <name val="Times New Roman"/>
      <family val="1"/>
      <charset val="238"/>
    </font>
    <font>
      <b/>
      <sz val="10"/>
      <name val="Times New Roman"/>
      <family val="1"/>
      <charset val="238"/>
    </font>
    <font>
      <b/>
      <sz val="20"/>
      <color indexed="81"/>
      <name val="Tahoma"/>
      <family val="2"/>
      <charset val="238"/>
    </font>
    <font>
      <i/>
      <sz val="12"/>
      <color theme="1"/>
      <name val="Times New Roman"/>
      <family val="1"/>
      <charset val="238"/>
    </font>
    <font>
      <sz val="8"/>
      <name val="Times New Roman"/>
      <family val="1"/>
      <charset val="238"/>
    </font>
    <font>
      <sz val="10"/>
      <name val="Times New Roman"/>
      <family val="1"/>
      <charset val="238"/>
    </font>
    <font>
      <b/>
      <i/>
      <sz val="10"/>
      <name val="Times New Roman"/>
      <family val="1"/>
      <charset val="238"/>
    </font>
    <font>
      <u/>
      <sz val="22"/>
      <color indexed="81"/>
      <name val="Tahoma"/>
      <family val="2"/>
      <charset val="238"/>
    </font>
    <font>
      <sz val="9"/>
      <name val="Times New Roman"/>
      <family val="1"/>
      <charset val="238"/>
    </font>
    <font>
      <u/>
      <sz val="9"/>
      <color indexed="81"/>
      <name val="Tahoma"/>
      <family val="2"/>
      <charset val="238"/>
    </font>
    <font>
      <sz val="14"/>
      <color indexed="81"/>
      <name val="Tahoma"/>
      <family val="2"/>
      <charset val="238"/>
    </font>
    <font>
      <sz val="12"/>
      <color rgb="FFFF0000"/>
      <name val="Times New Roman"/>
      <family val="1"/>
      <charset val="238"/>
    </font>
    <font>
      <sz val="12"/>
      <color rgb="FF0033CC"/>
      <name val="Times New Roman"/>
      <family val="1"/>
      <charset val="238"/>
    </font>
    <font>
      <b/>
      <i/>
      <sz val="9"/>
      <color rgb="FFFF0000"/>
      <name val="Times New Roman"/>
      <family val="1"/>
      <charset val="238"/>
    </font>
    <font>
      <sz val="11"/>
      <name val="Times New Roman"/>
      <family val="1"/>
      <charset val="238"/>
    </font>
    <font>
      <b/>
      <i/>
      <u/>
      <sz val="12"/>
      <name val="Times New Roman"/>
      <family val="1"/>
      <charset val="238"/>
    </font>
    <font>
      <b/>
      <sz val="11"/>
      <name val="Times New Roman"/>
      <family val="1"/>
      <charset val="238"/>
    </font>
    <font>
      <b/>
      <u/>
      <sz val="11"/>
      <name val="Times New Roman"/>
      <family val="1"/>
      <charset val="238"/>
    </font>
    <font>
      <b/>
      <sz val="26"/>
      <color theme="1"/>
      <name val="Times New Roman"/>
      <family val="1"/>
      <charset val="238"/>
    </font>
    <font>
      <b/>
      <sz val="12"/>
      <color theme="1"/>
      <name val="Symbol"/>
      <family val="1"/>
      <charset val="2"/>
    </font>
    <font>
      <b/>
      <sz val="7"/>
      <color theme="1"/>
      <name val="Times New Roman"/>
      <family val="1"/>
      <charset val="238"/>
    </font>
    <font>
      <b/>
      <u/>
      <sz val="7"/>
      <color theme="1"/>
      <name val="Times New Roman"/>
      <family val="1"/>
      <charset val="238"/>
    </font>
    <font>
      <u/>
      <sz val="16"/>
      <name val="Times New Roman"/>
      <family val="1"/>
      <charset val="238"/>
    </font>
    <font>
      <sz val="14"/>
      <color indexed="81"/>
      <name val="Times New Roman"/>
      <family val="1"/>
      <charset val="238"/>
    </font>
    <font>
      <b/>
      <u/>
      <sz val="14"/>
      <color indexed="81"/>
      <name val="Times New Roman"/>
      <family val="1"/>
      <charset val="238"/>
    </font>
    <font>
      <sz val="17"/>
      <name val="Times New Roman"/>
      <family val="1"/>
      <charset val="238"/>
    </font>
    <font>
      <b/>
      <u/>
      <sz val="17"/>
      <name val="Times New Roman"/>
      <family val="1"/>
      <charset val="238"/>
    </font>
  </fonts>
  <fills count="10">
    <fill>
      <patternFill patternType="none"/>
    </fill>
    <fill>
      <patternFill patternType="gray125"/>
    </fill>
    <fill>
      <patternFill patternType="solid">
        <fgColor theme="0"/>
        <bgColor theme="8" tint="0.5999938962981048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1" tint="0.34998626667073579"/>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hair">
        <color indexed="64"/>
      </left>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3" fillId="0" borderId="0" applyFont="0" applyFill="0" applyBorder="0" applyAlignment="0" applyProtection="0"/>
    <xf numFmtId="0" fontId="13" fillId="0" borderId="0"/>
    <xf numFmtId="9" fontId="13" fillId="0" borderId="0" applyFont="0" applyFill="0" applyBorder="0" applyAlignment="0" applyProtection="0"/>
  </cellStyleXfs>
  <cellXfs count="844">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3" fillId="0" borderId="1" xfId="0" applyFont="1" applyFill="1" applyBorder="1" applyAlignment="1" applyProtection="1">
      <alignment horizontal="center" vertical="center"/>
    </xf>
    <xf numFmtId="0" fontId="3" fillId="4" borderId="0" xfId="0" applyFont="1" applyFill="1" applyAlignment="1" applyProtection="1">
      <alignment vertical="center"/>
    </xf>
    <xf numFmtId="0" fontId="3" fillId="0" borderId="7" xfId="0" applyFont="1" applyBorder="1" applyAlignment="1" applyProtection="1">
      <alignment vertical="center"/>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2" fillId="0" borderId="0" xfId="0" applyFont="1" applyBorder="1" applyAlignment="1" applyProtection="1">
      <alignment vertical="center" wrapText="1"/>
    </xf>
    <xf numFmtId="0" fontId="1" fillId="0" borderId="0" xfId="0" applyFont="1" applyBorder="1" applyAlignment="1" applyProtection="1">
      <alignment vertical="center"/>
    </xf>
    <xf numFmtId="166" fontId="4" fillId="4" borderId="13" xfId="0" applyNumberFormat="1"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8" fillId="0" borderId="0" xfId="0" applyFont="1" applyAlignment="1" applyProtection="1">
      <alignment vertical="center"/>
    </xf>
    <xf numFmtId="0" fontId="6" fillId="0" borderId="0" xfId="0" applyFont="1" applyFill="1" applyBorder="1" applyAlignment="1" applyProtection="1">
      <alignment vertical="center"/>
    </xf>
    <xf numFmtId="0" fontId="3" fillId="0" borderId="0" xfId="0" applyFont="1"/>
    <xf numFmtId="0" fontId="3"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0" fontId="4" fillId="0" borderId="0" xfId="0" applyFont="1" applyFill="1" applyAlignment="1">
      <alignment horizontal="right" vertical="center"/>
    </xf>
    <xf numFmtId="0" fontId="3" fillId="0" borderId="0" xfId="0" applyFont="1" applyFill="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4" fillId="0" borderId="14" xfId="0" applyFont="1" applyFill="1" applyBorder="1" applyAlignment="1" applyProtection="1">
      <alignment horizontal="center" vertical="center" wrapText="1"/>
    </xf>
    <xf numFmtId="0" fontId="4" fillId="0" borderId="14"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horizontal="right"/>
    </xf>
    <xf numFmtId="0" fontId="14" fillId="0" borderId="0" xfId="0" applyFont="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164" fontId="17" fillId="0" borderId="0" xfId="0" applyNumberFormat="1" applyFont="1" applyAlignment="1" applyProtection="1">
      <alignment horizontal="left" vertical="center"/>
    </xf>
    <xf numFmtId="170" fontId="10" fillId="3" borderId="14" xfId="0" applyNumberFormat="1" applyFont="1" applyFill="1" applyBorder="1" applyAlignment="1">
      <alignment horizontal="right" vertical="center"/>
    </xf>
    <xf numFmtId="3" fontId="10" fillId="3" borderId="14" xfId="0" applyNumberFormat="1" applyFont="1" applyFill="1" applyBorder="1" applyAlignment="1">
      <alignment horizontal="right" vertical="center"/>
    </xf>
    <xf numFmtId="0" fontId="2" fillId="0" borderId="0" xfId="0" applyFont="1" applyBorder="1" applyAlignment="1" applyProtection="1">
      <alignment horizontal="right" vertical="center"/>
    </xf>
    <xf numFmtId="0" fontId="16" fillId="0" borderId="0" xfId="0" applyFont="1" applyFill="1" applyAlignment="1" applyProtection="1">
      <alignment vertical="center"/>
    </xf>
    <xf numFmtId="0" fontId="12" fillId="0" borderId="0" xfId="0" applyFont="1"/>
    <xf numFmtId="0" fontId="12" fillId="0" borderId="0" xfId="0" applyFont="1" applyBorder="1" applyAlignment="1">
      <alignment horizontal="right"/>
    </xf>
    <xf numFmtId="0" fontId="11"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31" xfId="0" applyFont="1" applyBorder="1" applyAlignment="1">
      <alignment vertical="center"/>
    </xf>
    <xf numFmtId="0" fontId="1" fillId="0" borderId="0" xfId="0" applyFont="1" applyAlignment="1" applyProtection="1">
      <alignment horizontal="right" vertical="center"/>
    </xf>
    <xf numFmtId="0" fontId="3" fillId="0" borderId="0" xfId="0" applyFont="1" applyAlignment="1">
      <alignment horizontal="right"/>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7" fillId="0" borderId="0" xfId="0" applyFont="1" applyBorder="1" applyAlignment="1" applyProtection="1">
      <alignment vertical="center"/>
    </xf>
    <xf numFmtId="164" fontId="17" fillId="0" borderId="0" xfId="0" applyNumberFormat="1" applyFont="1" applyBorder="1" applyAlignment="1" applyProtection="1">
      <alignment vertical="center"/>
    </xf>
    <xf numFmtId="49" fontId="11" fillId="0" borderId="0" xfId="0" applyNumberFormat="1" applyFont="1" applyFill="1" applyBorder="1" applyAlignment="1" applyProtection="1">
      <alignment horizontal="center" vertical="center"/>
    </xf>
    <xf numFmtId="0" fontId="12" fillId="0" borderId="42" xfId="2" applyFont="1" applyFill="1" applyBorder="1" applyAlignment="1">
      <alignment horizontal="left" vertical="center"/>
    </xf>
    <xf numFmtId="0" fontId="12" fillId="0" borderId="52" xfId="2" applyFont="1" applyFill="1" applyBorder="1" applyAlignment="1">
      <alignment horizontal="left" vertical="center"/>
    </xf>
    <xf numFmtId="164" fontId="11" fillId="0" borderId="0" xfId="0" applyNumberFormat="1" applyFont="1" applyBorder="1" applyAlignment="1" applyProtection="1">
      <alignment vertical="center"/>
    </xf>
    <xf numFmtId="0" fontId="19" fillId="0" borderId="0" xfId="0" applyFont="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49" fontId="5" fillId="0" borderId="0" xfId="0" applyNumberFormat="1" applyFont="1" applyFill="1" applyAlignment="1" applyProtection="1">
      <alignment horizontal="center" vertical="center"/>
      <protection hidden="1"/>
    </xf>
    <xf numFmtId="0" fontId="6" fillId="0" borderId="0" xfId="0" applyFont="1" applyAlignment="1" applyProtection="1">
      <alignment vertical="center"/>
      <protection hidden="1"/>
    </xf>
    <xf numFmtId="164" fontId="17" fillId="0" borderId="0" xfId="0" applyNumberFormat="1" applyFont="1" applyAlignment="1" applyProtection="1">
      <alignment horizontal="left" vertical="center"/>
      <protection hidden="1"/>
    </xf>
    <xf numFmtId="164" fontId="17" fillId="0" borderId="0" xfId="0" applyNumberFormat="1" applyFont="1" applyAlignment="1" applyProtection="1">
      <alignment vertical="center"/>
      <protection hidden="1"/>
    </xf>
    <xf numFmtId="164" fontId="17" fillId="0" borderId="39" xfId="0" applyNumberFormat="1" applyFont="1" applyBorder="1" applyAlignment="1" applyProtection="1">
      <alignment vertical="center"/>
      <protection hidden="1"/>
    </xf>
    <xf numFmtId="0" fontId="20"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167" fontId="18" fillId="0" borderId="19" xfId="1" applyNumberFormat="1"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164" fontId="6" fillId="0" borderId="0" xfId="0" applyNumberFormat="1" applyFont="1" applyBorder="1" applyAlignment="1" applyProtection="1">
      <alignment horizontal="left" vertical="center"/>
      <protection hidden="1"/>
    </xf>
    <xf numFmtId="0" fontId="17" fillId="0" borderId="0" xfId="0" applyFont="1" applyFill="1" applyBorder="1" applyAlignment="1" applyProtection="1">
      <alignment vertical="center"/>
      <protection hidden="1"/>
    </xf>
    <xf numFmtId="0" fontId="15" fillId="0" borderId="37" xfId="0" applyFont="1" applyFill="1" applyBorder="1" applyAlignment="1" applyProtection="1">
      <alignment horizontal="right" vertical="center"/>
    </xf>
    <xf numFmtId="0" fontId="15" fillId="0" borderId="38" xfId="0" applyFont="1" applyFill="1" applyBorder="1" applyAlignment="1" applyProtection="1">
      <alignment horizontal="right" vertical="center"/>
    </xf>
    <xf numFmtId="167" fontId="18" fillId="0" borderId="19" xfId="1" applyNumberFormat="1" applyFont="1" applyFill="1" applyBorder="1" applyAlignment="1" applyProtection="1">
      <alignment horizontal="center" vertical="center"/>
      <protection hidden="1"/>
    </xf>
    <xf numFmtId="0" fontId="18" fillId="4" borderId="20" xfId="0" applyFont="1" applyFill="1" applyBorder="1" applyAlignment="1" applyProtection="1">
      <alignment horizontal="center" vertical="center"/>
    </xf>
    <xf numFmtId="0" fontId="18" fillId="4" borderId="20" xfId="0" applyFont="1" applyFill="1" applyBorder="1" applyAlignment="1" applyProtection="1">
      <alignment horizontal="center" vertical="center" wrapText="1"/>
    </xf>
    <xf numFmtId="0" fontId="18" fillId="4" borderId="61" xfId="0" applyFont="1" applyFill="1" applyBorder="1" applyAlignment="1" applyProtection="1">
      <alignment horizontal="center" vertical="center"/>
    </xf>
    <xf numFmtId="170" fontId="5" fillId="0" borderId="0" xfId="0" applyNumberFormat="1" applyFont="1" applyAlignment="1" applyProtection="1">
      <alignment vertical="center"/>
    </xf>
    <xf numFmtId="0" fontId="31" fillId="0" borderId="0" xfId="0" applyFont="1" applyAlignment="1">
      <alignment horizontal="left" vertical="center"/>
    </xf>
    <xf numFmtId="0" fontId="23" fillId="0" borderId="0" xfId="0" applyFont="1" applyAlignment="1">
      <alignment horizontal="left" vertical="center"/>
    </xf>
    <xf numFmtId="0" fontId="22" fillId="0" borderId="0" xfId="0" applyFont="1" applyFill="1" applyAlignment="1">
      <alignment horizontal="left" vertical="center"/>
    </xf>
    <xf numFmtId="0" fontId="0" fillId="0" borderId="0" xfId="0" applyAlignment="1">
      <alignment horizontal="left" vertical="center"/>
    </xf>
    <xf numFmtId="0" fontId="21" fillId="0" borderId="0" xfId="0" applyFont="1" applyFill="1" applyAlignment="1">
      <alignment horizontal="left" vertical="center"/>
    </xf>
    <xf numFmtId="0" fontId="0" fillId="0" borderId="0" xfId="0" applyBorder="1"/>
    <xf numFmtId="0" fontId="1" fillId="0" borderId="0" xfId="0" applyFont="1" applyAlignment="1" applyProtection="1">
      <alignment vertical="center"/>
    </xf>
    <xf numFmtId="0" fontId="3" fillId="0" borderId="0" xfId="0" applyFont="1" applyBorder="1" applyAlignment="1" applyProtection="1">
      <alignment horizontal="center" vertical="center"/>
    </xf>
    <xf numFmtId="0" fontId="15" fillId="0" borderId="37" xfId="0" applyFont="1" applyFill="1" applyBorder="1" applyAlignment="1" applyProtection="1">
      <alignment horizontal="right" vertical="center"/>
    </xf>
    <xf numFmtId="0" fontId="15" fillId="0" borderId="38" xfId="0" applyFont="1" applyFill="1" applyBorder="1" applyAlignment="1" applyProtection="1">
      <alignment horizontal="right" vertical="center"/>
    </xf>
    <xf numFmtId="0" fontId="5" fillId="0" borderId="0" xfId="0" applyFont="1" applyAlignment="1" applyProtection="1">
      <alignment horizontal="center" vertical="center"/>
    </xf>
    <xf numFmtId="0" fontId="7" fillId="0" borderId="16" xfId="0" applyFont="1" applyFill="1" applyBorder="1" applyAlignment="1" applyProtection="1">
      <alignment horizontal="center" vertical="center" wrapText="1"/>
      <protection hidden="1"/>
    </xf>
    <xf numFmtId="164" fontId="11" fillId="0" borderId="0" xfId="0" applyNumberFormat="1"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0" fillId="0" borderId="0" xfId="0" applyFont="1" applyFill="1" applyBorder="1" applyAlignment="1">
      <alignment horizontal="center"/>
    </xf>
    <xf numFmtId="0" fontId="0" fillId="0" borderId="0" xfId="0" applyFill="1" applyBorder="1"/>
    <xf numFmtId="49" fontId="30" fillId="0" borderId="0" xfId="0" applyNumberFormat="1" applyFont="1"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xf numFmtId="0" fontId="0" fillId="0" borderId="0" xfId="0"/>
    <xf numFmtId="0" fontId="3" fillId="0" borderId="0" xfId="0" applyFont="1"/>
    <xf numFmtId="0" fontId="3" fillId="0" borderId="0" xfId="0" applyFont="1" applyBorder="1"/>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Alignment="1">
      <alignment horizontal="right" vertical="center"/>
    </xf>
    <xf numFmtId="0" fontId="3" fillId="0" borderId="0" xfId="0" applyFont="1" applyFill="1" applyAlignment="1">
      <alignment vertical="center"/>
    </xf>
    <xf numFmtId="0" fontId="3" fillId="0" borderId="7" xfId="0" applyFont="1" applyBorder="1" applyAlignment="1">
      <alignment vertical="center"/>
    </xf>
    <xf numFmtId="164" fontId="17" fillId="0" borderId="0" xfId="0" applyNumberFormat="1" applyFont="1" applyAlignment="1" applyProtection="1">
      <alignment vertical="center"/>
    </xf>
    <xf numFmtId="0" fontId="2" fillId="0" borderId="0" xfId="0" applyFont="1" applyBorder="1" applyAlignment="1">
      <alignment vertical="center"/>
    </xf>
    <xf numFmtId="0" fontId="12" fillId="0" borderId="37" xfId="0" applyFont="1" applyBorder="1" applyAlignment="1">
      <alignment vertical="center"/>
    </xf>
    <xf numFmtId="0" fontId="17" fillId="0" borderId="0" xfId="0" applyFont="1" applyAlignment="1" applyProtection="1">
      <alignment vertical="center"/>
    </xf>
    <xf numFmtId="164" fontId="17" fillId="0" borderId="0" xfId="0" applyNumberFormat="1" applyFont="1" applyBorder="1" applyAlignment="1" applyProtection="1">
      <alignment vertical="center"/>
    </xf>
    <xf numFmtId="164" fontId="11" fillId="0" borderId="0" xfId="0" applyNumberFormat="1" applyFont="1" applyBorder="1" applyAlignment="1" applyProtection="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Alignment="1"/>
    <xf numFmtId="0" fontId="12" fillId="0" borderId="16" xfId="0" applyFont="1" applyBorder="1" applyAlignment="1">
      <alignment vertical="center"/>
    </xf>
    <xf numFmtId="0" fontId="12" fillId="0" borderId="0" xfId="2" applyFont="1" applyFill="1" applyBorder="1" applyAlignment="1">
      <alignment horizontal="left" vertical="center"/>
    </xf>
    <xf numFmtId="0" fontId="15" fillId="0" borderId="37" xfId="0" applyFont="1" applyFill="1" applyBorder="1" applyAlignment="1" applyProtection="1">
      <alignment horizontal="right" vertical="center"/>
    </xf>
    <xf numFmtId="0" fontId="15" fillId="0" borderId="38" xfId="0" applyFont="1" applyFill="1" applyBorder="1" applyAlignment="1" applyProtection="1">
      <alignment horizontal="right" vertical="center"/>
    </xf>
    <xf numFmtId="172" fontId="10" fillId="6" borderId="0" xfId="0" applyNumberFormat="1" applyFont="1" applyFill="1" applyBorder="1" applyAlignment="1" applyProtection="1">
      <alignment vertical="center"/>
      <protection locked="0"/>
    </xf>
    <xf numFmtId="170" fontId="3" fillId="0" borderId="1" xfId="1" applyNumberFormat="1" applyFont="1" applyFill="1" applyBorder="1" applyAlignment="1" applyProtection="1">
      <alignment horizontal="center" vertical="center"/>
    </xf>
    <xf numFmtId="170" fontId="3" fillId="0" borderId="3" xfId="1" applyNumberFormat="1" applyFont="1" applyFill="1" applyBorder="1" applyAlignment="1" applyProtection="1">
      <alignment horizontal="center" vertical="center"/>
    </xf>
    <xf numFmtId="170" fontId="3" fillId="0" borderId="22" xfId="1" applyNumberFormat="1" applyFont="1" applyFill="1" applyBorder="1" applyAlignment="1" applyProtection="1">
      <alignment horizontal="center" vertical="center"/>
    </xf>
    <xf numFmtId="170" fontId="3" fillId="0" borderId="3" xfId="0" applyNumberFormat="1" applyFont="1" applyFill="1" applyBorder="1" applyAlignment="1" applyProtection="1">
      <alignment horizontal="center" vertical="center"/>
    </xf>
    <xf numFmtId="170" fontId="3" fillId="0" borderId="31" xfId="1" applyNumberFormat="1" applyFont="1" applyFill="1" applyBorder="1" applyAlignment="1" applyProtection="1">
      <alignment horizontal="center" vertical="center"/>
    </xf>
    <xf numFmtId="0" fontId="0" fillId="0" borderId="0" xfId="0" applyAlignment="1">
      <alignment horizontal="left"/>
    </xf>
    <xf numFmtId="0" fontId="32" fillId="0" borderId="0" xfId="0" applyFont="1" applyAlignment="1">
      <alignment horizontal="left"/>
    </xf>
    <xf numFmtId="0" fontId="22" fillId="0" borderId="0" xfId="0" applyFont="1" applyAlignment="1"/>
    <xf numFmtId="0" fontId="30" fillId="7" borderId="29" xfId="0" applyFont="1" applyFill="1" applyBorder="1" applyAlignment="1">
      <alignment horizontal="center" vertical="center"/>
    </xf>
    <xf numFmtId="0" fontId="0" fillId="7" borderId="24" xfId="0" applyFont="1" applyFill="1" applyBorder="1" applyAlignment="1">
      <alignment vertical="center" wrapText="1"/>
    </xf>
    <xf numFmtId="49" fontId="30" fillId="7" borderId="1" xfId="0" applyNumberFormat="1" applyFont="1" applyFill="1" applyBorder="1" applyAlignment="1">
      <alignment horizontal="center" vertical="center"/>
    </xf>
    <xf numFmtId="0" fontId="30" fillId="7" borderId="1" xfId="0" applyFont="1" applyFill="1" applyBorder="1" applyAlignment="1">
      <alignment horizontal="center" vertical="center"/>
    </xf>
    <xf numFmtId="0" fontId="0" fillId="7" borderId="24" xfId="0" applyFont="1" applyFill="1" applyBorder="1" applyAlignment="1">
      <alignment horizontal="center" vertical="center"/>
    </xf>
    <xf numFmtId="0" fontId="30" fillId="7" borderId="2" xfId="0" applyFont="1" applyFill="1" applyBorder="1" applyAlignment="1">
      <alignment horizontal="center" vertical="center"/>
    </xf>
    <xf numFmtId="0" fontId="30" fillId="7" borderId="30" xfId="0" applyFont="1" applyFill="1" applyBorder="1" applyAlignment="1">
      <alignment horizontal="center" vertical="center"/>
    </xf>
    <xf numFmtId="0" fontId="0" fillId="7" borderId="3" xfId="0" applyFont="1" applyFill="1" applyBorder="1" applyAlignment="1">
      <alignment vertical="center" wrapText="1"/>
    </xf>
    <xf numFmtId="49" fontId="30" fillId="7" borderId="3" xfId="0" applyNumberFormat="1" applyFont="1" applyFill="1" applyBorder="1" applyAlignment="1">
      <alignment horizontal="center" vertical="center"/>
    </xf>
    <xf numFmtId="0" fontId="30" fillId="7" borderId="3" xfId="0" applyFont="1" applyFill="1" applyBorder="1" applyAlignment="1">
      <alignment horizontal="center" vertical="center"/>
    </xf>
    <xf numFmtId="0" fontId="0" fillId="7" borderId="3" xfId="0" applyFont="1" applyFill="1" applyBorder="1" applyAlignment="1">
      <alignment horizontal="center" vertical="center"/>
    </xf>
    <xf numFmtId="0" fontId="30" fillId="7" borderId="4" xfId="0" applyFont="1" applyFill="1" applyBorder="1" applyAlignment="1">
      <alignment horizontal="center" vertical="center"/>
    </xf>
    <xf numFmtId="0" fontId="30" fillId="4" borderId="63" xfId="0" applyFont="1" applyFill="1" applyBorder="1" applyAlignment="1">
      <alignment horizontal="center" vertical="center"/>
    </xf>
    <xf numFmtId="0" fontId="0" fillId="4" borderId="24" xfId="0" applyFont="1" applyFill="1" applyBorder="1" applyAlignment="1">
      <alignment vertical="center" wrapText="1"/>
    </xf>
    <xf numFmtId="49" fontId="30" fillId="4" borderId="24" xfId="0" applyNumberFormat="1" applyFont="1" applyFill="1" applyBorder="1" applyAlignment="1">
      <alignment horizontal="center" vertical="center"/>
    </xf>
    <xf numFmtId="0" fontId="30" fillId="0" borderId="24" xfId="0" applyFont="1" applyBorder="1" applyAlignment="1">
      <alignment horizontal="center" vertical="center"/>
    </xf>
    <xf numFmtId="0" fontId="0" fillId="0" borderId="24" xfId="0" applyFont="1" applyBorder="1" applyAlignment="1">
      <alignment horizontal="center" vertical="center"/>
    </xf>
    <xf numFmtId="0" fontId="30" fillId="4" borderId="27" xfId="0" applyFont="1" applyFill="1" applyBorder="1" applyAlignment="1">
      <alignment horizontal="center" vertical="center"/>
    </xf>
    <xf numFmtId="0" fontId="30" fillId="4" borderId="30" xfId="0" applyFont="1" applyFill="1" applyBorder="1" applyAlignment="1">
      <alignment horizontal="center" vertical="center"/>
    </xf>
    <xf numFmtId="0" fontId="0" fillId="4" borderId="3" xfId="0" applyFont="1" applyFill="1" applyBorder="1" applyAlignment="1">
      <alignment vertical="center" wrapText="1"/>
    </xf>
    <xf numFmtId="49" fontId="30" fillId="4" borderId="3" xfId="0" applyNumberFormat="1" applyFont="1" applyFill="1" applyBorder="1" applyAlignment="1">
      <alignment horizontal="center" vertical="center"/>
    </xf>
    <xf numFmtId="0" fontId="30" fillId="0" borderId="3" xfId="0" applyFont="1" applyBorder="1" applyAlignment="1">
      <alignment horizontal="center" vertical="center"/>
    </xf>
    <xf numFmtId="0" fontId="0" fillId="0" borderId="3" xfId="0" applyFont="1" applyBorder="1" applyAlignment="1">
      <alignment horizontal="center" vertical="center"/>
    </xf>
    <xf numFmtId="0" fontId="30" fillId="4" borderId="4" xfId="0" applyFont="1" applyFill="1" applyBorder="1" applyAlignment="1">
      <alignment horizontal="center" vertical="center"/>
    </xf>
    <xf numFmtId="0" fontId="30" fillId="7" borderId="63" xfId="0" applyFont="1" applyFill="1" applyBorder="1" applyAlignment="1">
      <alignment horizontal="center" vertical="center"/>
    </xf>
    <xf numFmtId="49" fontId="30" fillId="7" borderId="24" xfId="0" applyNumberFormat="1" applyFont="1" applyFill="1" applyBorder="1" applyAlignment="1">
      <alignment horizontal="center" vertical="center"/>
    </xf>
    <xf numFmtId="0" fontId="30" fillId="7" borderId="24" xfId="0" applyFont="1" applyFill="1" applyBorder="1" applyAlignment="1">
      <alignment horizontal="center" vertical="center"/>
    </xf>
    <xf numFmtId="0" fontId="30" fillId="7" borderId="27" xfId="0" applyFont="1" applyFill="1" applyBorder="1" applyAlignment="1">
      <alignment horizontal="center" vertical="center"/>
    </xf>
    <xf numFmtId="164" fontId="11" fillId="0" borderId="0" xfId="0" applyNumberFormat="1" applyFont="1" applyBorder="1" applyAlignment="1" applyProtection="1">
      <alignment horizontal="center" vertical="center"/>
    </xf>
    <xf numFmtId="0" fontId="12" fillId="0" borderId="0" xfId="0" applyFont="1" applyAlignment="1" applyProtection="1">
      <alignment horizontal="center" vertical="center"/>
    </xf>
    <xf numFmtId="0" fontId="11" fillId="0" borderId="0" xfId="0" applyFont="1" applyBorder="1" applyAlignment="1" applyProtection="1">
      <alignment horizontal="right" vertical="center"/>
    </xf>
    <xf numFmtId="0" fontId="4" fillId="0" borderId="70" xfId="0" applyFont="1" applyFill="1" applyBorder="1" applyAlignment="1">
      <alignment horizontal="right" vertical="center"/>
    </xf>
    <xf numFmtId="0" fontId="3" fillId="0" borderId="42" xfId="0" applyFont="1" applyBorder="1" applyAlignment="1">
      <alignment vertical="center"/>
    </xf>
    <xf numFmtId="0" fontId="3" fillId="0" borderId="0" xfId="0" applyFont="1" applyProtection="1"/>
    <xf numFmtId="0" fontId="3" fillId="0" borderId="0" xfId="2" applyFont="1" applyAlignment="1" applyProtection="1">
      <alignment vertical="center"/>
    </xf>
    <xf numFmtId="1" fontId="10" fillId="0" borderId="0" xfId="0" applyNumberFormat="1" applyFont="1" applyFill="1" applyBorder="1" applyAlignment="1" applyProtection="1">
      <alignment horizontal="center" vertical="center"/>
    </xf>
    <xf numFmtId="0" fontId="22" fillId="0" borderId="0" xfId="0" applyFont="1" applyAlignment="1">
      <alignment horizontal="left" vertical="center" wrapText="1"/>
    </xf>
    <xf numFmtId="0" fontId="3" fillId="0" borderId="0" xfId="0" applyFont="1" applyFill="1" applyAlignment="1">
      <alignment horizontal="left" vertical="center" wrapText="1"/>
    </xf>
    <xf numFmtId="168" fontId="5" fillId="0" borderId="0" xfId="0" applyNumberFormat="1" applyFont="1" applyAlignment="1" applyProtection="1">
      <alignment vertical="center"/>
    </xf>
    <xf numFmtId="167" fontId="2" fillId="0" borderId="19" xfId="1" applyNumberFormat="1" applyFont="1" applyFill="1" applyBorder="1" applyAlignment="1" applyProtection="1">
      <alignment horizontal="center" vertical="center"/>
      <protection hidden="1"/>
    </xf>
    <xf numFmtId="167" fontId="2" fillId="0" borderId="77" xfId="1" applyNumberFormat="1" applyFont="1" applyFill="1" applyBorder="1" applyAlignment="1" applyProtection="1">
      <alignment horizontal="center" vertical="center"/>
      <protection hidden="1"/>
    </xf>
    <xf numFmtId="167" fontId="2" fillId="0" borderId="79" xfId="1" applyNumberFormat="1" applyFont="1" applyFill="1" applyBorder="1" applyAlignment="1" applyProtection="1">
      <alignment horizontal="center" vertical="center"/>
      <protection hidden="1"/>
    </xf>
    <xf numFmtId="167" fontId="2" fillId="0" borderId="80" xfId="1" applyNumberFormat="1" applyFont="1" applyFill="1" applyBorder="1" applyAlignment="1" applyProtection="1">
      <alignment horizontal="center" vertical="center"/>
      <protection hidden="1"/>
    </xf>
    <xf numFmtId="0" fontId="35" fillId="0" borderId="0" xfId="0" applyFont="1" applyAlignment="1">
      <alignment horizontal="left" vertical="center"/>
    </xf>
    <xf numFmtId="166" fontId="18" fillId="8" borderId="55" xfId="0" applyNumberFormat="1" applyFont="1" applyFill="1" applyBorder="1" applyAlignment="1" applyProtection="1">
      <alignment horizontal="center" vertical="center" wrapText="1"/>
      <protection locked="0"/>
    </xf>
    <xf numFmtId="0" fontId="18" fillId="8" borderId="17" xfId="0" applyFont="1" applyFill="1" applyBorder="1" applyAlignment="1" applyProtection="1">
      <alignment horizontal="center" vertical="center" wrapText="1"/>
      <protection locked="0"/>
    </xf>
    <xf numFmtId="0" fontId="18" fillId="8" borderId="18" xfId="0" applyFont="1" applyFill="1" applyBorder="1" applyAlignment="1" applyProtection="1">
      <alignment horizontal="center" vertical="center" wrapText="1"/>
      <protection locked="0"/>
    </xf>
    <xf numFmtId="14" fontId="12" fillId="8" borderId="7" xfId="0" applyNumberFormat="1" applyFont="1" applyFill="1" applyBorder="1" applyAlignment="1" applyProtection="1">
      <protection locked="0"/>
    </xf>
    <xf numFmtId="3" fontId="2" fillId="8" borderId="24" xfId="0" applyNumberFormat="1" applyFont="1" applyFill="1" applyBorder="1" applyAlignment="1" applyProtection="1">
      <alignment horizontal="right" vertical="center"/>
      <protection locked="0"/>
    </xf>
    <xf numFmtId="3" fontId="2" fillId="8" borderId="5" xfId="0" applyNumberFormat="1" applyFont="1" applyFill="1" applyBorder="1" applyAlignment="1" applyProtection="1">
      <alignment horizontal="right" vertical="center"/>
      <protection locked="0"/>
    </xf>
    <xf numFmtId="3" fontId="2" fillId="8" borderId="65" xfId="0" applyNumberFormat="1" applyFont="1" applyFill="1" applyBorder="1" applyAlignment="1" applyProtection="1">
      <alignment horizontal="right" vertical="center"/>
      <protection locked="0"/>
    </xf>
    <xf numFmtId="3" fontId="10" fillId="8" borderId="27" xfId="0" applyNumberFormat="1" applyFont="1" applyFill="1" applyBorder="1" applyAlignment="1" applyProtection="1">
      <alignment vertical="center"/>
      <protection locked="0"/>
    </xf>
    <xf numFmtId="3" fontId="10" fillId="8" borderId="6" xfId="0" applyNumberFormat="1" applyFont="1" applyFill="1" applyBorder="1" applyAlignment="1" applyProtection="1">
      <alignment vertical="center"/>
      <protection locked="0"/>
    </xf>
    <xf numFmtId="3" fontId="10" fillId="8" borderId="81" xfId="0" applyNumberFormat="1" applyFont="1" applyFill="1" applyBorder="1" applyAlignment="1" applyProtection="1">
      <alignment vertical="center"/>
      <protection locked="0"/>
    </xf>
    <xf numFmtId="0" fontId="12" fillId="8" borderId="0" xfId="0" applyFont="1" applyFill="1" applyBorder="1" applyAlignment="1" applyProtection="1">
      <alignment vertical="center" wrapText="1"/>
      <protection locked="0"/>
    </xf>
    <xf numFmtId="0" fontId="5" fillId="0" borderId="0" xfId="0" applyFont="1" applyAlignment="1" applyProtection="1">
      <alignment horizontal="center" vertical="center"/>
    </xf>
    <xf numFmtId="0" fontId="7" fillId="0" borderId="16"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89" xfId="0" applyFont="1" applyFill="1" applyBorder="1" applyAlignment="1" applyProtection="1">
      <alignment horizontal="center" vertical="center"/>
    </xf>
    <xf numFmtId="0" fontId="30" fillId="0" borderId="63" xfId="0" applyFont="1" applyFill="1" applyBorder="1" applyAlignment="1">
      <alignment horizontal="center" vertical="center"/>
    </xf>
    <xf numFmtId="0" fontId="0" fillId="0" borderId="24" xfId="0" applyFont="1" applyFill="1" applyBorder="1" applyAlignment="1">
      <alignment vertical="center" wrapText="1"/>
    </xf>
    <xf numFmtId="49" fontId="30" fillId="0" borderId="24"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0" xfId="0" applyFont="1" applyFill="1" applyBorder="1" applyAlignment="1">
      <alignment horizontal="center" vertical="center"/>
    </xf>
    <xf numFmtId="0" fontId="0" fillId="0" borderId="3" xfId="0" applyFont="1" applyFill="1" applyBorder="1" applyAlignment="1">
      <alignment vertical="center" wrapText="1"/>
    </xf>
    <xf numFmtId="49" fontId="30" fillId="0" borderId="3"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16" fillId="0" borderId="0" xfId="0" applyFont="1" applyAlignment="1" applyProtection="1">
      <alignment vertical="center"/>
    </xf>
    <xf numFmtId="0" fontId="20" fillId="0" borderId="1" xfId="0" applyFont="1" applyFill="1" applyBorder="1" applyAlignment="1" applyProtection="1">
      <alignment horizontal="center" vertical="center"/>
      <protection hidden="1"/>
    </xf>
    <xf numFmtId="0" fontId="20" fillId="0" borderId="37" xfId="0" applyFont="1" applyFill="1" applyBorder="1" applyAlignment="1" applyProtection="1">
      <alignment horizontal="center" vertical="center"/>
      <protection hidden="1"/>
    </xf>
    <xf numFmtId="0" fontId="10" fillId="0" borderId="0" xfId="0" applyFont="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2" fillId="0" borderId="1" xfId="0" applyFont="1" applyBorder="1" applyAlignment="1">
      <alignment horizontal="left" vertical="center"/>
    </xf>
    <xf numFmtId="0" fontId="3" fillId="0" borderId="78" xfId="0" applyFont="1" applyFill="1" applyBorder="1" applyAlignment="1" applyProtection="1">
      <alignment horizontal="center" vertical="center"/>
    </xf>
    <xf numFmtId="0" fontId="18" fillId="8" borderId="55" xfId="0" applyFont="1" applyFill="1" applyBorder="1" applyAlignment="1" applyProtection="1">
      <alignment horizontal="center" vertical="center" wrapText="1"/>
      <protection locked="0"/>
    </xf>
    <xf numFmtId="0" fontId="3" fillId="0" borderId="0" xfId="0" applyFont="1" applyAlignment="1" applyProtection="1">
      <alignment horizontal="left" vertical="center"/>
    </xf>
    <xf numFmtId="0" fontId="2" fillId="0" borderId="0" xfId="0" applyFont="1" applyBorder="1" applyAlignment="1">
      <alignment horizontal="center" vertical="center"/>
    </xf>
    <xf numFmtId="0" fontId="20" fillId="0" borderId="37" xfId="0" applyFont="1" applyFill="1" applyBorder="1" applyAlignment="1" applyProtection="1">
      <alignment vertical="center"/>
      <protection hidden="1"/>
    </xf>
    <xf numFmtId="0" fontId="10" fillId="8" borderId="7" xfId="0" applyNumberFormat="1" applyFont="1" applyFill="1" applyBorder="1" applyAlignment="1" applyProtection="1">
      <alignment vertical="center"/>
      <protection locked="0"/>
    </xf>
    <xf numFmtId="0" fontId="3" fillId="0" borderId="7" xfId="2" applyFont="1" applyBorder="1" applyAlignment="1" applyProtection="1">
      <alignment vertical="center"/>
    </xf>
    <xf numFmtId="0" fontId="3" fillId="0" borderId="7" xfId="0" applyFont="1" applyBorder="1" applyProtection="1"/>
    <xf numFmtId="0" fontId="3" fillId="0" borderId="0" xfId="2" applyFont="1" applyAlignment="1" applyProtection="1">
      <alignment horizontal="right" vertical="center"/>
    </xf>
    <xf numFmtId="0" fontId="41" fillId="0" borderId="0" xfId="0" applyFont="1" applyAlignment="1" applyProtection="1">
      <alignment vertical="center"/>
      <protection hidden="1"/>
    </xf>
    <xf numFmtId="169" fontId="41" fillId="0" borderId="0" xfId="0" applyNumberFormat="1" applyFont="1" applyAlignment="1" applyProtection="1">
      <alignment vertical="center"/>
      <protection hidden="1"/>
    </xf>
    <xf numFmtId="0" fontId="41" fillId="0" borderId="0" xfId="0" applyFont="1" applyAlignment="1" applyProtection="1">
      <alignment vertical="center"/>
      <protection locked="0"/>
    </xf>
    <xf numFmtId="169" fontId="41" fillId="0" borderId="0" xfId="0" applyNumberFormat="1" applyFont="1" applyAlignment="1" applyProtection="1">
      <alignment vertical="center"/>
      <protection locked="0"/>
    </xf>
    <xf numFmtId="0" fontId="41" fillId="0" borderId="0" xfId="0" applyFont="1" applyAlignment="1" applyProtection="1">
      <alignment vertical="center"/>
    </xf>
    <xf numFmtId="0" fontId="41" fillId="0" borderId="0" xfId="0" applyFont="1" applyFill="1" applyAlignment="1" applyProtection="1">
      <alignment vertical="center"/>
      <protection locked="0"/>
    </xf>
    <xf numFmtId="169" fontId="41" fillId="0" borderId="0" xfId="0" applyNumberFormat="1" applyFont="1" applyFill="1" applyAlignment="1" applyProtection="1">
      <alignment vertical="center"/>
      <protection locked="0"/>
    </xf>
    <xf numFmtId="0" fontId="41" fillId="0" borderId="0" xfId="0" applyFont="1" applyFill="1" applyAlignment="1" applyProtection="1">
      <alignment vertical="center"/>
    </xf>
    <xf numFmtId="0" fontId="12" fillId="0" borderId="38" xfId="0" applyFont="1" applyBorder="1" applyAlignment="1">
      <alignment vertical="center"/>
    </xf>
    <xf numFmtId="0" fontId="10" fillId="0" borderId="23" xfId="0" applyFont="1" applyFill="1" applyBorder="1" applyAlignment="1" applyProtection="1">
      <alignment horizontal="center" vertical="center" wrapText="1"/>
    </xf>
    <xf numFmtId="0" fontId="4" fillId="0" borderId="44" xfId="0" applyFont="1" applyFill="1" applyBorder="1" applyAlignment="1" applyProtection="1">
      <alignment vertical="center"/>
    </xf>
    <xf numFmtId="0" fontId="4" fillId="0" borderId="53" xfId="0" applyFont="1" applyFill="1" applyBorder="1" applyAlignment="1" applyProtection="1">
      <alignment vertical="center"/>
    </xf>
    <xf numFmtId="172" fontId="10" fillId="8" borderId="67" xfId="0" applyNumberFormat="1" applyFont="1" applyFill="1" applyBorder="1" applyAlignment="1" applyProtection="1">
      <alignment horizontal="center" vertical="center"/>
      <protection locked="0"/>
    </xf>
    <xf numFmtId="172" fontId="10" fillId="8" borderId="30" xfId="0" applyNumberFormat="1" applyFont="1" applyFill="1" applyBorder="1" applyAlignment="1" applyProtection="1">
      <alignment horizontal="center" vertical="center"/>
      <protection locked="0"/>
    </xf>
    <xf numFmtId="172" fontId="10" fillId="0" borderId="44" xfId="0" applyNumberFormat="1" applyFont="1" applyFill="1" applyBorder="1" applyAlignment="1" applyProtection="1">
      <alignment vertical="center"/>
      <protection hidden="1"/>
    </xf>
    <xf numFmtId="49" fontId="3" fillId="0" borderId="1" xfId="2" applyNumberFormat="1" applyFont="1" applyBorder="1" applyAlignment="1" applyProtection="1">
      <alignment vertical="center"/>
      <protection locked="0"/>
    </xf>
    <xf numFmtId="0" fontId="0" fillId="0" borderId="3" xfId="0" applyFont="1" applyFill="1" applyBorder="1" applyAlignment="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9" fillId="0" borderId="0" xfId="0" applyFont="1" applyAlignment="1">
      <alignment vertical="center"/>
    </xf>
    <xf numFmtId="0" fontId="9" fillId="0" borderId="0" xfId="0" applyFont="1" applyBorder="1" applyAlignment="1" applyProtection="1">
      <alignment horizontal="right" vertical="center"/>
    </xf>
    <xf numFmtId="0" fontId="1" fillId="8" borderId="7" xfId="0" applyNumberFormat="1" applyFont="1" applyFill="1" applyBorder="1" applyAlignment="1" applyProtection="1">
      <alignment vertical="center"/>
      <protection locked="0"/>
    </xf>
    <xf numFmtId="0" fontId="9" fillId="0" borderId="0" xfId="0" applyFont="1"/>
    <xf numFmtId="0" fontId="3" fillId="0" borderId="76" xfId="0" applyFont="1" applyFill="1" applyBorder="1" applyAlignment="1" applyProtection="1">
      <alignment horizontal="center" vertical="center"/>
    </xf>
    <xf numFmtId="170" fontId="3" fillId="0" borderId="24" xfId="1" applyNumberFormat="1"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170" fontId="3" fillId="0" borderId="65" xfId="1" applyNumberFormat="1"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center" vertical="center"/>
    </xf>
    <xf numFmtId="0" fontId="7" fillId="0" borderId="16" xfId="0" applyFont="1" applyFill="1" applyBorder="1" applyAlignment="1" applyProtection="1">
      <alignment horizontal="center" vertical="center" wrapText="1"/>
      <protection hidden="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0" fillId="0" borderId="0" xfId="0" applyFont="1" applyAlignment="1">
      <alignment horizontal="center" vertical="center"/>
    </xf>
    <xf numFmtId="0" fontId="3" fillId="0" borderId="0" xfId="0" applyFont="1" applyFill="1" applyBorder="1" applyAlignment="1">
      <alignment horizontal="left" vertical="center"/>
    </xf>
    <xf numFmtId="0" fontId="4" fillId="0" borderId="46" xfId="0" applyFont="1" applyFill="1" applyBorder="1" applyAlignment="1" applyProtection="1">
      <alignment horizontal="center" vertical="center" wrapText="1"/>
    </xf>
    <xf numFmtId="0" fontId="12" fillId="0" borderId="1" xfId="0" applyFont="1" applyBorder="1" applyAlignment="1">
      <alignment horizontal="left" vertical="center"/>
    </xf>
    <xf numFmtId="0" fontId="10" fillId="0" borderId="9"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3" fillId="8" borderId="53" xfId="0" applyFont="1" applyFill="1" applyBorder="1" applyAlignment="1">
      <alignment vertical="center"/>
    </xf>
    <xf numFmtId="0" fontId="3" fillId="8" borderId="45" xfId="0" applyFont="1" applyFill="1" applyBorder="1" applyAlignment="1">
      <alignment vertical="center"/>
    </xf>
    <xf numFmtId="0" fontId="4" fillId="0" borderId="83" xfId="0" applyFont="1" applyFill="1" applyBorder="1" applyAlignment="1" applyProtection="1">
      <alignment horizontal="center" vertical="center" wrapText="1"/>
    </xf>
    <xf numFmtId="172" fontId="10" fillId="8" borderId="86" xfId="0" applyNumberFormat="1" applyFont="1" applyFill="1" applyBorder="1" applyAlignment="1" applyProtection="1">
      <alignment vertical="center"/>
      <protection locked="0"/>
    </xf>
    <xf numFmtId="172" fontId="10" fillId="8" borderId="84" xfId="0" applyNumberFormat="1" applyFont="1" applyFill="1" applyBorder="1" applyAlignment="1" applyProtection="1">
      <alignment vertical="center"/>
      <protection locked="0"/>
    </xf>
    <xf numFmtId="170" fontId="11" fillId="8" borderId="14" xfId="0" applyNumberFormat="1" applyFont="1" applyFill="1" applyBorder="1" applyAlignment="1">
      <alignment vertical="center"/>
    </xf>
    <xf numFmtId="170" fontId="11" fillId="8" borderId="14" xfId="1"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43" fillId="0" borderId="46" xfId="2" applyFont="1" applyFill="1" applyBorder="1" applyAlignment="1">
      <alignment vertical="center" wrapText="1"/>
    </xf>
    <xf numFmtId="172" fontId="10" fillId="8" borderId="65" xfId="0" applyNumberFormat="1" applyFont="1" applyFill="1" applyBorder="1" applyAlignment="1" applyProtection="1">
      <alignment vertical="center"/>
      <protection locked="0"/>
    </xf>
    <xf numFmtId="172" fontId="10" fillId="8" borderId="3" xfId="0" applyNumberFormat="1" applyFont="1" applyFill="1" applyBorder="1" applyAlignment="1" applyProtection="1">
      <alignment vertical="center"/>
      <protection locked="0"/>
    </xf>
    <xf numFmtId="172" fontId="10" fillId="8" borderId="32" xfId="0" applyNumberFormat="1" applyFont="1" applyFill="1" applyBorder="1" applyAlignment="1" applyProtection="1">
      <alignment horizontal="center" vertical="center"/>
      <protection locked="0"/>
    </xf>
    <xf numFmtId="172" fontId="10" fillId="8" borderId="22" xfId="0" applyNumberFormat="1" applyFont="1" applyFill="1" applyBorder="1" applyAlignment="1" applyProtection="1">
      <alignment vertical="center"/>
      <protection locked="0"/>
    </xf>
    <xf numFmtId="172" fontId="10" fillId="8" borderId="11" xfId="0" applyNumberFormat="1" applyFont="1" applyFill="1" applyBorder="1" applyAlignment="1" applyProtection="1">
      <alignment horizontal="center" vertical="center"/>
      <protection locked="0"/>
    </xf>
    <xf numFmtId="0" fontId="3" fillId="8" borderId="47" xfId="0" applyFont="1" applyFill="1" applyBorder="1" applyAlignment="1">
      <alignment vertical="center"/>
    </xf>
    <xf numFmtId="170" fontId="10" fillId="5" borderId="72" xfId="0" applyNumberFormat="1" applyFont="1" applyFill="1" applyBorder="1" applyAlignment="1">
      <alignment vertical="center"/>
    </xf>
    <xf numFmtId="172" fontId="10" fillId="8" borderId="14" xfId="0" applyNumberFormat="1" applyFont="1" applyFill="1" applyBorder="1" applyAlignment="1" applyProtection="1">
      <alignment vertical="center"/>
      <protection locked="0"/>
    </xf>
    <xf numFmtId="172" fontId="10" fillId="0" borderId="14" xfId="0" applyNumberFormat="1" applyFont="1" applyFill="1" applyBorder="1" applyAlignment="1" applyProtection="1">
      <alignment vertical="center"/>
      <protection hidden="1"/>
    </xf>
    <xf numFmtId="0" fontId="10" fillId="0" borderId="14" xfId="2" applyFont="1" applyFill="1" applyBorder="1" applyAlignment="1">
      <alignment horizontal="center" vertical="center" wrapText="1"/>
    </xf>
    <xf numFmtId="170" fontId="10" fillId="0" borderId="45" xfId="0" applyNumberFormat="1" applyFont="1" applyFill="1" applyBorder="1" applyAlignment="1" applyProtection="1">
      <alignment vertical="center"/>
      <protection hidden="1"/>
    </xf>
    <xf numFmtId="0" fontId="15" fillId="0" borderId="0" xfId="0" applyFont="1" applyFill="1" applyBorder="1" applyAlignment="1" applyProtection="1">
      <alignment horizontal="right" vertical="center"/>
    </xf>
    <xf numFmtId="170" fontId="15"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wrapText="1"/>
    </xf>
    <xf numFmtId="0" fontId="5"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164" fontId="4" fillId="0" borderId="0" xfId="0" applyNumberFormat="1" applyFont="1" applyFill="1" applyBorder="1" applyAlignment="1" applyProtection="1">
      <alignment vertical="center"/>
    </xf>
    <xf numFmtId="167" fontId="18" fillId="0" borderId="0" xfId="3" applyNumberFormat="1" applyFont="1" applyFill="1" applyBorder="1" applyAlignment="1" applyProtection="1">
      <alignment horizontal="center" vertical="center"/>
    </xf>
    <xf numFmtId="0" fontId="15" fillId="0" borderId="37" xfId="0" applyFont="1" applyFill="1" applyBorder="1" applyAlignment="1" applyProtection="1">
      <alignment horizontal="right" vertical="center"/>
    </xf>
    <xf numFmtId="0" fontId="15" fillId="0" borderId="38" xfId="0" applyFont="1" applyFill="1" applyBorder="1" applyAlignment="1" applyProtection="1">
      <alignment horizontal="right" vertical="center"/>
    </xf>
    <xf numFmtId="0" fontId="7" fillId="0" borderId="16" xfId="0" applyFont="1" applyFill="1" applyBorder="1" applyAlignment="1" applyProtection="1">
      <alignment horizontal="center" vertical="center" wrapText="1"/>
      <protection hidden="1"/>
    </xf>
    <xf numFmtId="2" fontId="46" fillId="0" borderId="85" xfId="0" applyNumberFormat="1" applyFont="1" applyFill="1" applyBorder="1" applyAlignment="1" applyProtection="1">
      <alignment vertical="center" wrapText="1"/>
    </xf>
    <xf numFmtId="0" fontId="3" fillId="0" borderId="51" xfId="0" applyFont="1" applyFill="1" applyBorder="1" applyAlignment="1" applyProtection="1">
      <alignment horizontal="center" vertical="center"/>
    </xf>
    <xf numFmtId="0" fontId="4" fillId="0" borderId="43" xfId="0" applyFont="1" applyFill="1" applyBorder="1" applyAlignment="1" applyProtection="1">
      <alignment horizontal="center" vertical="center" wrapText="1"/>
    </xf>
    <xf numFmtId="170" fontId="3" fillId="0" borderId="47" xfId="0" applyNumberFormat="1" applyFont="1" applyFill="1" applyBorder="1" applyAlignment="1" applyProtection="1">
      <alignment horizontal="right" vertical="center"/>
    </xf>
    <xf numFmtId="0" fontId="47" fillId="0" borderId="0" xfId="0" applyFont="1" applyAlignment="1" applyProtection="1">
      <alignment vertical="center"/>
    </xf>
    <xf numFmtId="170" fontId="47" fillId="0" borderId="81" xfId="1"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7" fillId="0" borderId="37" xfId="0" applyFont="1" applyFill="1" applyBorder="1" applyAlignment="1" applyProtection="1">
      <alignment horizontal="center" vertical="center" wrapText="1"/>
      <protection hidden="1"/>
    </xf>
    <xf numFmtId="14" fontId="8" fillId="8" borderId="7" xfId="0" applyNumberFormat="1" applyFont="1" applyFill="1" applyBorder="1" applyAlignment="1" applyProtection="1">
      <alignment horizontal="center" vertical="center"/>
      <protection locked="0"/>
    </xf>
    <xf numFmtId="166" fontId="18" fillId="8" borderId="18"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12" fillId="0" borderId="1" xfId="0" applyFont="1" applyBorder="1" applyAlignment="1">
      <alignment horizontal="left" vertical="center"/>
    </xf>
    <xf numFmtId="0" fontId="12" fillId="0" borderId="37" xfId="0" applyFont="1" applyBorder="1" applyAlignment="1">
      <alignment vertical="center"/>
    </xf>
    <xf numFmtId="0" fontId="3" fillId="0" borderId="3" xfId="0" applyFont="1" applyFill="1" applyBorder="1" applyAlignment="1" applyProtection="1">
      <alignment horizontal="center" vertical="center"/>
    </xf>
    <xf numFmtId="0" fontId="12" fillId="0" borderId="1" xfId="0" applyFont="1" applyBorder="1" applyAlignment="1">
      <alignment vertical="center"/>
    </xf>
    <xf numFmtId="10" fontId="48" fillId="4" borderId="22" xfId="3" applyNumberFormat="1" applyFont="1" applyFill="1" applyBorder="1" applyAlignment="1" applyProtection="1">
      <alignment horizontal="center" vertical="center"/>
    </xf>
    <xf numFmtId="10" fontId="48" fillId="0" borderId="59" xfId="3" applyNumberFormat="1" applyFont="1" applyBorder="1" applyAlignment="1" applyProtection="1">
      <alignment horizontal="center" vertical="center"/>
    </xf>
    <xf numFmtId="10" fontId="48" fillId="4" borderId="3" xfId="3" applyNumberFormat="1" applyFont="1" applyFill="1" applyBorder="1" applyAlignment="1" applyProtection="1">
      <alignment horizontal="center" vertical="center"/>
    </xf>
    <xf numFmtId="10" fontId="48" fillId="0" borderId="4" xfId="3" applyNumberFormat="1" applyFont="1" applyBorder="1" applyAlignment="1" applyProtection="1">
      <alignment horizontal="center" vertical="center"/>
    </xf>
    <xf numFmtId="0" fontId="50" fillId="0" borderId="0" xfId="0" applyFont="1" applyBorder="1" applyAlignment="1">
      <alignment vertical="center"/>
    </xf>
    <xf numFmtId="0" fontId="43"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9" fontId="48" fillId="4" borderId="0" xfId="0" applyNumberFormat="1" applyFont="1" applyFill="1" applyBorder="1" applyAlignment="1" applyProtection="1">
      <alignment horizontal="center" vertical="center"/>
    </xf>
    <xf numFmtId="10" fontId="48" fillId="4" borderId="0" xfId="3" applyNumberFormat="1" applyFont="1" applyFill="1" applyBorder="1" applyAlignment="1" applyProtection="1">
      <alignment horizontal="center" vertical="center"/>
    </xf>
    <xf numFmtId="10" fontId="48" fillId="0" borderId="0" xfId="3" applyNumberFormat="1" applyFont="1" applyBorder="1" applyAlignment="1" applyProtection="1">
      <alignment horizontal="center" vertical="center"/>
    </xf>
    <xf numFmtId="0" fontId="1" fillId="8" borderId="7" xfId="0" applyNumberFormat="1" applyFont="1" applyFill="1" applyBorder="1" applyAlignment="1" applyProtection="1">
      <alignment horizontal="center" vertical="center"/>
      <protection locked="0"/>
    </xf>
    <xf numFmtId="0" fontId="10" fillId="0" borderId="0" xfId="0" applyFont="1" applyAlignment="1">
      <alignment vertical="center"/>
    </xf>
    <xf numFmtId="170" fontId="10" fillId="0" borderId="65" xfId="0" applyNumberFormat="1" applyFont="1" applyFill="1" applyBorder="1" applyAlignment="1" applyProtection="1">
      <alignment vertical="center"/>
      <protection hidden="1"/>
    </xf>
    <xf numFmtId="170" fontId="10" fillId="0" borderId="22" xfId="0" applyNumberFormat="1" applyFont="1" applyFill="1" applyBorder="1" applyAlignment="1" applyProtection="1">
      <alignment vertical="center"/>
      <protection hidden="1"/>
    </xf>
    <xf numFmtId="170" fontId="10" fillId="0" borderId="3" xfId="0" applyNumberFormat="1" applyFont="1" applyFill="1" applyBorder="1" applyAlignment="1" applyProtection="1">
      <alignment vertical="center"/>
      <protection hidden="1"/>
    </xf>
    <xf numFmtId="170" fontId="10" fillId="0" borderId="82" xfId="0" applyNumberFormat="1" applyFont="1" applyFill="1" applyBorder="1" applyAlignment="1" applyProtection="1">
      <alignment vertical="center"/>
      <protection hidden="1"/>
    </xf>
    <xf numFmtId="170" fontId="10" fillId="0" borderId="81" xfId="0" applyNumberFormat="1" applyFont="1" applyFill="1" applyBorder="1" applyAlignment="1" applyProtection="1">
      <alignment vertical="center"/>
      <protection hidden="1"/>
    </xf>
    <xf numFmtId="170" fontId="10" fillId="0" borderId="59" xfId="0" applyNumberFormat="1" applyFont="1" applyFill="1" applyBorder="1" applyAlignment="1" applyProtection="1">
      <alignment vertical="center"/>
      <protection hidden="1"/>
    </xf>
    <xf numFmtId="170" fontId="10" fillId="0" borderId="4" xfId="0" applyNumberFormat="1" applyFont="1" applyFill="1" applyBorder="1" applyAlignment="1" applyProtection="1">
      <alignment vertical="center"/>
      <protection hidden="1"/>
    </xf>
    <xf numFmtId="9" fontId="48" fillId="0" borderId="1" xfId="0" applyNumberFormat="1" applyFont="1" applyBorder="1" applyAlignment="1" applyProtection="1">
      <alignment horizontal="right" vertical="center"/>
    </xf>
    <xf numFmtId="170" fontId="47" fillId="8" borderId="1" xfId="1" applyNumberFormat="1" applyFont="1" applyFill="1" applyBorder="1" applyAlignment="1" applyProtection="1">
      <alignment horizontal="center" vertical="center"/>
      <protection locked="0"/>
    </xf>
    <xf numFmtId="170" fontId="47" fillId="3" borderId="38" xfId="1" applyNumberFormat="1" applyFont="1" applyFill="1" applyBorder="1" applyAlignment="1" applyProtection="1">
      <alignment vertical="center"/>
    </xf>
    <xf numFmtId="170" fontId="47" fillId="8" borderId="50" xfId="1" applyNumberFormat="1" applyFont="1" applyFill="1" applyBorder="1" applyAlignment="1" applyProtection="1">
      <alignment vertical="center"/>
      <protection locked="0"/>
    </xf>
    <xf numFmtId="9" fontId="48" fillId="4" borderId="65" xfId="0" applyNumberFormat="1" applyFont="1" applyFill="1" applyBorder="1" applyAlignment="1" applyProtection="1">
      <alignment horizontal="right" vertical="center"/>
    </xf>
    <xf numFmtId="10" fontId="48" fillId="9" borderId="65" xfId="3" applyNumberFormat="1" applyFont="1" applyFill="1" applyBorder="1" applyAlignment="1" applyProtection="1">
      <alignment horizontal="center" vertical="center"/>
    </xf>
    <xf numFmtId="10" fontId="48" fillId="9" borderId="81" xfId="3" applyNumberFormat="1" applyFont="1" applyFill="1" applyBorder="1" applyAlignment="1" applyProtection="1">
      <alignment horizontal="center" vertical="center"/>
    </xf>
    <xf numFmtId="170" fontId="47" fillId="0" borderId="2" xfId="1" applyNumberFormat="1" applyFont="1" applyFill="1" applyBorder="1" applyAlignment="1" applyProtection="1">
      <alignment horizontal="center" vertical="center"/>
    </xf>
    <xf numFmtId="0" fontId="12" fillId="0" borderId="0" xfId="0" applyFont="1" applyAlignment="1" applyProtection="1">
      <alignment horizontal="left" vertical="center"/>
    </xf>
    <xf numFmtId="170" fontId="47" fillId="0" borderId="27" xfId="1"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164" fontId="10" fillId="0" borderId="0" xfId="0" applyNumberFormat="1" applyFont="1" applyFill="1" applyBorder="1" applyAlignment="1" applyProtection="1">
      <alignment vertical="center"/>
    </xf>
    <xf numFmtId="10" fontId="55" fillId="0" borderId="3" xfId="3"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horizontal="right" vertical="center" wrapText="1"/>
    </xf>
    <xf numFmtId="0" fontId="3" fillId="0" borderId="0" xfId="0" applyFont="1" applyFill="1" applyAlignment="1" applyProtection="1">
      <alignment vertical="center" wrapText="1"/>
    </xf>
    <xf numFmtId="170" fontId="47" fillId="0" borderId="65" xfId="1" applyNumberFormat="1" applyFont="1" applyFill="1" applyBorder="1" applyAlignment="1" applyProtection="1">
      <alignment horizontal="center" vertical="center" wrapText="1"/>
    </xf>
    <xf numFmtId="10" fontId="48" fillId="9" borderId="65" xfId="3" applyNumberFormat="1" applyFont="1" applyFill="1" applyBorder="1" applyAlignment="1" applyProtection="1">
      <alignment horizontal="center" vertical="center" wrapText="1"/>
    </xf>
    <xf numFmtId="170" fontId="47" fillId="0" borderId="1" xfId="1" applyNumberFormat="1" applyFont="1" applyFill="1" applyBorder="1" applyAlignment="1" applyProtection="1">
      <alignment horizontal="center" vertical="center" wrapText="1"/>
    </xf>
    <xf numFmtId="170" fontId="47" fillId="0" borderId="24" xfId="1" applyNumberFormat="1" applyFont="1" applyFill="1" applyBorder="1" applyAlignment="1" applyProtection="1">
      <alignment horizontal="center" vertical="center" wrapText="1"/>
    </xf>
    <xf numFmtId="10" fontId="48" fillId="0" borderId="0" xfId="3" applyNumberFormat="1" applyFont="1" applyBorder="1" applyAlignment="1" applyProtection="1">
      <alignment horizontal="center" vertical="center" wrapText="1"/>
    </xf>
    <xf numFmtId="0" fontId="3" fillId="0" borderId="0" xfId="0" applyFont="1" applyBorder="1" applyAlignment="1" applyProtection="1">
      <alignment horizontal="right" vertical="center"/>
    </xf>
    <xf numFmtId="0" fontId="19" fillId="0" borderId="0" xfId="0" applyFont="1" applyAlignment="1" applyProtection="1">
      <alignment horizontal="center" vertical="center"/>
      <protection hidden="1"/>
    </xf>
    <xf numFmtId="0" fontId="47" fillId="0" borderId="0" xfId="0" applyFont="1" applyBorder="1" applyAlignment="1" applyProtection="1">
      <alignment horizontal="right" vertical="center"/>
    </xf>
    <xf numFmtId="0" fontId="56" fillId="0" borderId="0" xfId="0" applyFont="1" applyBorder="1" applyAlignment="1" applyProtection="1">
      <alignment horizontal="right" vertical="center"/>
    </xf>
    <xf numFmtId="0" fontId="17" fillId="0" borderId="0" xfId="0" applyFont="1" applyAlignment="1" applyProtection="1">
      <alignment vertical="center"/>
      <protection hidden="1"/>
    </xf>
    <xf numFmtId="0" fontId="19" fillId="0" borderId="0" xfId="0" applyFont="1" applyAlignment="1" applyProtection="1">
      <alignment vertical="center"/>
      <protection hidden="1"/>
    </xf>
    <xf numFmtId="0" fontId="1" fillId="0" borderId="0" xfId="0" applyFont="1" applyAlignment="1" applyProtection="1">
      <alignment horizontal="left" vertical="center"/>
    </xf>
    <xf numFmtId="0" fontId="11" fillId="8" borderId="7" xfId="0" applyNumberFormat="1" applyFont="1" applyFill="1" applyBorder="1" applyAlignment="1" applyProtection="1">
      <alignment horizontal="center" vertical="center"/>
      <protection locked="0"/>
    </xf>
    <xf numFmtId="0" fontId="12" fillId="0" borderId="0" xfId="0" applyFont="1" applyAlignment="1">
      <alignment horizontal="left" vertical="center" wrapText="1"/>
    </xf>
    <xf numFmtId="0" fontId="3" fillId="0" borderId="0" xfId="0" applyFont="1" applyBorder="1" applyAlignment="1" applyProtection="1">
      <alignment horizontal="center" vertical="center"/>
    </xf>
    <xf numFmtId="0" fontId="3" fillId="0" borderId="0" xfId="0" applyFont="1" applyBorder="1" applyAlignment="1">
      <alignment horizontal="center" vertical="center"/>
    </xf>
    <xf numFmtId="0" fontId="12" fillId="0" borderId="37" xfId="0" applyFont="1" applyBorder="1" applyAlignment="1">
      <alignment vertical="center"/>
    </xf>
    <xf numFmtId="0" fontId="12" fillId="0" borderId="1" xfId="0" applyFont="1" applyBorder="1" applyAlignment="1">
      <alignment horizontal="left" vertical="center"/>
    </xf>
    <xf numFmtId="0" fontId="3" fillId="0" borderId="3" xfId="0" applyFont="1" applyFill="1" applyBorder="1" applyAlignment="1" applyProtection="1">
      <alignment horizontal="center" vertical="center"/>
    </xf>
    <xf numFmtId="0" fontId="12" fillId="0" borderId="1" xfId="0" applyFont="1" applyBorder="1" applyAlignment="1">
      <alignment vertical="center"/>
    </xf>
    <xf numFmtId="0" fontId="57" fillId="0" borderId="0" xfId="0" applyFont="1" applyProtection="1"/>
    <xf numFmtId="0" fontId="8" fillId="0" borderId="0" xfId="0" applyFont="1" applyBorder="1" applyAlignment="1" applyProtection="1">
      <alignment vertical="center"/>
      <protection locked="0"/>
    </xf>
    <xf numFmtId="0" fontId="3" fillId="0" borderId="0" xfId="0" applyFont="1" applyBorder="1" applyAlignment="1" applyProtection="1">
      <alignment horizontal="center" vertical="center"/>
    </xf>
    <xf numFmtId="0" fontId="23" fillId="0" borderId="0" xfId="0" applyFont="1" applyAlignment="1">
      <alignment horizontal="left" vertical="center" wrapText="1"/>
    </xf>
    <xf numFmtId="0" fontId="43" fillId="0" borderId="47"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170" fontId="47" fillId="8" borderId="65" xfId="1" applyNumberFormat="1" applyFont="1" applyFill="1" applyBorder="1" applyAlignment="1" applyProtection="1">
      <alignment horizontal="center" vertical="center"/>
      <protection locked="0"/>
    </xf>
    <xf numFmtId="9" fontId="48" fillId="4" borderId="3" xfId="0" applyNumberFormat="1" applyFont="1" applyFill="1" applyBorder="1" applyAlignment="1" applyProtection="1">
      <alignment horizontal="center" vertical="center"/>
    </xf>
    <xf numFmtId="170" fontId="47" fillId="8" borderId="24" xfId="1" applyNumberFormat="1" applyFont="1" applyFill="1" applyBorder="1" applyAlignment="1" applyProtection="1">
      <alignment horizontal="center" vertical="center"/>
      <protection locked="0"/>
    </xf>
    <xf numFmtId="170" fontId="4" fillId="3" borderId="64" xfId="1" applyNumberFormat="1" applyFont="1" applyFill="1" applyBorder="1" applyAlignment="1" applyProtection="1">
      <alignment horizontal="center" vertical="center"/>
    </xf>
    <xf numFmtId="0" fontId="58" fillId="0" borderId="9" xfId="0" applyFont="1" applyFill="1" applyBorder="1" applyAlignment="1" applyProtection="1">
      <alignment horizontal="center" vertical="center" wrapText="1"/>
    </xf>
    <xf numFmtId="0" fontId="43" fillId="0" borderId="13" xfId="0" applyFont="1" applyFill="1" applyBorder="1" applyAlignment="1" applyProtection="1">
      <alignment horizontal="center" vertical="center"/>
    </xf>
    <xf numFmtId="170" fontId="43" fillId="0" borderId="5" xfId="1" applyNumberFormat="1" applyFont="1" applyFill="1" applyBorder="1" applyAlignment="1" applyProtection="1">
      <alignment horizontal="center" vertical="center" wrapText="1"/>
    </xf>
    <xf numFmtId="0" fontId="43" fillId="0" borderId="64" xfId="1" applyNumberFormat="1" applyFont="1" applyFill="1" applyBorder="1" applyAlignment="1" applyProtection="1">
      <alignment horizontal="center" vertical="center" wrapText="1"/>
    </xf>
    <xf numFmtId="171" fontId="43" fillId="0" borderId="47" xfId="1" applyNumberFormat="1" applyFont="1" applyFill="1" applyBorder="1" applyAlignment="1" applyProtection="1">
      <alignment horizontal="center" vertical="center" wrapText="1"/>
    </xf>
    <xf numFmtId="0" fontId="58" fillId="8" borderId="23"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18" fillId="8" borderId="41" xfId="0" applyNumberFormat="1" applyFont="1" applyFill="1" applyBorder="1" applyAlignment="1" applyProtection="1">
      <alignment horizontal="left" vertical="center" wrapText="1"/>
      <protection locked="0"/>
    </xf>
    <xf numFmtId="0" fontId="18" fillId="8" borderId="17" xfId="0" applyFont="1" applyFill="1" applyBorder="1" applyAlignment="1" applyProtection="1">
      <alignment horizontal="left" vertical="center" wrapText="1"/>
      <protection locked="0"/>
    </xf>
    <xf numFmtId="0" fontId="18" fillId="8" borderId="18" xfId="0" applyNumberFormat="1" applyFont="1" applyFill="1" applyBorder="1" applyAlignment="1" applyProtection="1">
      <alignment horizontal="left" vertical="center" wrapText="1"/>
      <protection locked="0"/>
    </xf>
    <xf numFmtId="0" fontId="18" fillId="8" borderId="18" xfId="0" applyFont="1" applyFill="1" applyBorder="1" applyAlignment="1" applyProtection="1">
      <alignment horizontal="left" vertical="center" wrapText="1"/>
      <protection locked="0"/>
    </xf>
    <xf numFmtId="0" fontId="18" fillId="8" borderId="36" xfId="0" applyNumberFormat="1" applyFont="1" applyFill="1" applyBorder="1" applyAlignment="1" applyProtection="1">
      <alignment horizontal="left" vertical="center" wrapText="1"/>
      <protection locked="0"/>
    </xf>
    <xf numFmtId="166" fontId="18" fillId="8" borderId="55" xfId="0" applyNumberFormat="1" applyFont="1" applyFill="1" applyBorder="1" applyAlignment="1" applyProtection="1">
      <alignment horizontal="left" vertical="center" wrapText="1"/>
      <protection locked="0"/>
    </xf>
    <xf numFmtId="166" fontId="18" fillId="8" borderId="18" xfId="0" applyNumberFormat="1" applyFont="1" applyFill="1" applyBorder="1" applyAlignment="1" applyProtection="1">
      <alignment horizontal="left" vertical="center" wrapText="1"/>
      <protection locked="0"/>
    </xf>
    <xf numFmtId="49" fontId="18" fillId="8" borderId="17" xfId="0" applyNumberFormat="1" applyFont="1" applyFill="1" applyBorder="1" applyAlignment="1" applyProtection="1">
      <alignment horizontal="left" vertical="center" wrapText="1"/>
      <protection locked="0"/>
    </xf>
    <xf numFmtId="49" fontId="18" fillId="8" borderId="18" xfId="0" applyNumberFormat="1" applyFont="1" applyFill="1" applyBorder="1" applyAlignment="1" applyProtection="1">
      <alignment horizontal="left" vertical="center" wrapText="1"/>
      <protection locked="0"/>
    </xf>
    <xf numFmtId="49" fontId="18" fillId="8" borderId="36" xfId="0" applyNumberFormat="1" applyFont="1" applyFill="1" applyBorder="1" applyAlignment="1" applyProtection="1">
      <alignment horizontal="left" vertical="center" wrapText="1"/>
      <protection locked="0"/>
    </xf>
    <xf numFmtId="169" fontId="18" fillId="8" borderId="42" xfId="1" applyNumberFormat="1" applyFont="1" applyFill="1" applyBorder="1" applyAlignment="1" applyProtection="1">
      <alignment horizontal="right" vertical="center" wrapText="1"/>
      <protection locked="0"/>
    </xf>
    <xf numFmtId="169" fontId="18" fillId="8" borderId="57" xfId="1" applyNumberFormat="1" applyFont="1" applyFill="1" applyBorder="1" applyAlignment="1" applyProtection="1">
      <alignment horizontal="right" vertical="center" wrapText="1"/>
      <protection locked="0"/>
    </xf>
    <xf numFmtId="169" fontId="18" fillId="8" borderId="18" xfId="1" applyNumberFormat="1" applyFont="1" applyFill="1" applyBorder="1" applyAlignment="1" applyProtection="1">
      <alignment horizontal="right" vertical="center" wrapText="1"/>
      <protection locked="0"/>
    </xf>
    <xf numFmtId="169" fontId="18" fillId="8" borderId="28" xfId="1" applyNumberFormat="1" applyFont="1" applyFill="1" applyBorder="1" applyAlignment="1" applyProtection="1">
      <alignment horizontal="right" vertical="center" wrapText="1"/>
      <protection locked="0"/>
    </xf>
    <xf numFmtId="170" fontId="15" fillId="0" borderId="1" xfId="0" applyNumberFormat="1" applyFont="1" applyFill="1" applyBorder="1" applyAlignment="1" applyProtection="1">
      <alignment horizontal="right" vertical="center"/>
      <protection hidden="1"/>
    </xf>
    <xf numFmtId="170" fontId="15" fillId="8" borderId="1" xfId="0" applyNumberFormat="1" applyFont="1" applyFill="1" applyBorder="1" applyAlignment="1" applyProtection="1">
      <alignment horizontal="right" vertical="center"/>
      <protection locked="0"/>
    </xf>
    <xf numFmtId="170" fontId="15" fillId="5" borderId="1" xfId="0" applyNumberFormat="1" applyFont="1" applyFill="1" applyBorder="1" applyAlignment="1" applyProtection="1">
      <alignment horizontal="right" vertical="center"/>
      <protection hidden="1"/>
    </xf>
    <xf numFmtId="166" fontId="18" fillId="8" borderId="41" xfId="0" applyNumberFormat="1" applyFont="1" applyFill="1" applyBorder="1" applyAlignment="1" applyProtection="1">
      <alignment horizontal="left" vertical="center" wrapText="1"/>
      <protection locked="0"/>
    </xf>
    <xf numFmtId="169" fontId="18" fillId="8" borderId="17" xfId="1" applyNumberFormat="1" applyFont="1" applyFill="1" applyBorder="1" applyAlignment="1" applyProtection="1">
      <alignment horizontal="right" vertical="center" wrapText="1"/>
      <protection locked="0"/>
    </xf>
    <xf numFmtId="169" fontId="18" fillId="8" borderId="40" xfId="1" applyNumberFormat="1" applyFont="1" applyFill="1" applyBorder="1" applyAlignment="1" applyProtection="1">
      <alignment horizontal="right" vertical="center" wrapText="1"/>
      <protection locked="0"/>
    </xf>
    <xf numFmtId="167" fontId="18" fillId="0" borderId="56" xfId="3" applyNumberFormat="1" applyFont="1" applyFill="1" applyBorder="1" applyAlignment="1" applyProtection="1">
      <alignment horizontal="right" vertical="center"/>
    </xf>
    <xf numFmtId="173" fontId="18" fillId="0" borderId="28" xfId="1" applyNumberFormat="1" applyFont="1" applyFill="1" applyBorder="1" applyAlignment="1" applyProtection="1">
      <alignment horizontal="right" vertical="center"/>
      <protection hidden="1"/>
    </xf>
    <xf numFmtId="167" fontId="18" fillId="0" borderId="19" xfId="1" applyNumberFormat="1" applyFont="1" applyFill="1" applyBorder="1" applyAlignment="1" applyProtection="1">
      <alignment horizontal="right" vertical="center"/>
      <protection hidden="1"/>
    </xf>
    <xf numFmtId="169" fontId="18" fillId="8" borderId="35" xfId="1" applyNumberFormat="1" applyFont="1" applyFill="1" applyBorder="1" applyAlignment="1" applyProtection="1">
      <alignment horizontal="right" vertical="center" wrapText="1"/>
      <protection locked="0"/>
    </xf>
    <xf numFmtId="167" fontId="18" fillId="0" borderId="19" xfId="3" applyNumberFormat="1" applyFont="1" applyFill="1" applyBorder="1" applyAlignment="1" applyProtection="1">
      <alignment horizontal="right" vertical="center"/>
    </xf>
    <xf numFmtId="169" fontId="18" fillId="8" borderId="98" xfId="1" applyNumberFormat="1" applyFont="1" applyFill="1" applyBorder="1" applyAlignment="1" applyProtection="1">
      <alignment horizontal="right" vertical="center" wrapText="1"/>
      <protection locked="0"/>
    </xf>
    <xf numFmtId="167" fontId="18" fillId="0" borderId="21" xfId="3" applyNumberFormat="1" applyFont="1" applyFill="1" applyBorder="1" applyAlignment="1" applyProtection="1">
      <alignment horizontal="right" vertical="center"/>
    </xf>
    <xf numFmtId="173" fontId="18" fillId="0" borderId="62" xfId="1" applyNumberFormat="1" applyFont="1" applyFill="1" applyBorder="1" applyAlignment="1" applyProtection="1">
      <alignment horizontal="right" vertical="center"/>
      <protection hidden="1"/>
    </xf>
    <xf numFmtId="167" fontId="18" fillId="0" borderId="21" xfId="1" applyNumberFormat="1" applyFont="1" applyFill="1" applyBorder="1" applyAlignment="1" applyProtection="1">
      <alignment horizontal="right" vertical="center"/>
      <protection hidden="1"/>
    </xf>
    <xf numFmtId="170" fontId="15" fillId="0" borderId="24" xfId="0" applyNumberFormat="1" applyFont="1" applyFill="1" applyBorder="1" applyAlignment="1" applyProtection="1">
      <alignment horizontal="right" vertical="center"/>
      <protection hidden="1"/>
    </xf>
    <xf numFmtId="167" fontId="18" fillId="0" borderId="24" xfId="3" applyNumberFormat="1" applyFont="1" applyFill="1" applyBorder="1" applyAlignment="1" applyProtection="1">
      <alignment horizontal="right" vertical="center"/>
    </xf>
    <xf numFmtId="168" fontId="18" fillId="0" borderId="76" xfId="1" applyNumberFormat="1" applyFont="1" applyFill="1" applyBorder="1" applyAlignment="1" applyProtection="1">
      <alignment horizontal="right" vertical="center"/>
      <protection hidden="1"/>
    </xf>
    <xf numFmtId="167" fontId="18" fillId="0" borderId="24" xfId="1" applyNumberFormat="1" applyFont="1" applyFill="1" applyBorder="1" applyAlignment="1" applyProtection="1">
      <alignment horizontal="right" vertical="center"/>
      <protection hidden="1"/>
    </xf>
    <xf numFmtId="168" fontId="18" fillId="0" borderId="62" xfId="1" applyNumberFormat="1" applyFont="1" applyFill="1" applyBorder="1" applyAlignment="1" applyProtection="1">
      <alignment horizontal="right" vertical="center"/>
      <protection hidden="1"/>
    </xf>
    <xf numFmtId="167" fontId="18" fillId="5" borderId="21" xfId="3" applyNumberFormat="1" applyFont="1" applyFill="1" applyBorder="1" applyAlignment="1" applyProtection="1">
      <alignment horizontal="right" vertical="center"/>
    </xf>
    <xf numFmtId="168" fontId="18" fillId="5" borderId="62" xfId="1" applyNumberFormat="1" applyFont="1" applyFill="1" applyBorder="1" applyAlignment="1" applyProtection="1">
      <alignment horizontal="right" vertical="center"/>
      <protection hidden="1"/>
    </xf>
    <xf numFmtId="167" fontId="18" fillId="3" borderId="21" xfId="1" applyNumberFormat="1" applyFont="1" applyFill="1" applyBorder="1" applyAlignment="1" applyProtection="1">
      <alignment horizontal="right" vertical="center"/>
      <protection hidden="1"/>
    </xf>
    <xf numFmtId="0" fontId="18" fillId="8" borderId="41" xfId="0" applyNumberFormat="1" applyFont="1" applyFill="1" applyBorder="1" applyAlignment="1" applyProtection="1">
      <alignment vertical="center" wrapText="1"/>
      <protection locked="0"/>
    </xf>
    <xf numFmtId="0" fontId="18" fillId="8" borderId="17" xfId="0" applyFont="1" applyFill="1" applyBorder="1" applyAlignment="1" applyProtection="1">
      <alignment vertical="center" wrapText="1"/>
      <protection locked="0"/>
    </xf>
    <xf numFmtId="0" fontId="18" fillId="8" borderId="36" xfId="0" applyNumberFormat="1" applyFont="1" applyFill="1" applyBorder="1" applyAlignment="1" applyProtection="1">
      <alignment vertical="center" wrapText="1"/>
      <protection locked="0"/>
    </xf>
    <xf numFmtId="0" fontId="18" fillId="8" borderId="18" xfId="0" applyFont="1" applyFill="1" applyBorder="1" applyAlignment="1" applyProtection="1">
      <alignment vertical="center" wrapText="1"/>
      <protection locked="0"/>
    </xf>
    <xf numFmtId="0" fontId="5" fillId="0" borderId="0" xfId="0" applyFont="1" applyFill="1" applyAlignment="1" applyProtection="1">
      <alignment horizontal="right" vertical="center"/>
    </xf>
    <xf numFmtId="0" fontId="18" fillId="8" borderId="18" xfId="0" applyNumberFormat="1" applyFont="1" applyFill="1" applyBorder="1" applyAlignment="1" applyProtection="1">
      <alignment vertical="center" wrapText="1"/>
      <protection locked="0"/>
    </xf>
    <xf numFmtId="10" fontId="18" fillId="8" borderId="56" xfId="3" applyNumberFormat="1" applyFont="1" applyFill="1" applyBorder="1" applyAlignment="1" applyProtection="1">
      <alignment horizontal="right" vertical="center"/>
      <protection locked="0"/>
    </xf>
    <xf numFmtId="10" fontId="18" fillId="8" borderId="19" xfId="3" applyNumberFormat="1" applyFont="1" applyFill="1" applyBorder="1" applyAlignment="1" applyProtection="1">
      <alignment horizontal="right" vertical="center"/>
      <protection locked="0"/>
    </xf>
    <xf numFmtId="10" fontId="18" fillId="8" borderId="21" xfId="3" applyNumberFormat="1" applyFont="1" applyFill="1" applyBorder="1" applyAlignment="1" applyProtection="1">
      <alignment horizontal="right" vertical="center"/>
      <protection locked="0"/>
    </xf>
    <xf numFmtId="10" fontId="18" fillId="0" borderId="24" xfId="3" applyNumberFormat="1" applyFont="1" applyFill="1" applyBorder="1" applyAlignment="1" applyProtection="1">
      <alignment horizontal="right" vertical="center"/>
      <protection locked="0"/>
    </xf>
    <xf numFmtId="10" fontId="18" fillId="0" borderId="21" xfId="3" applyNumberFormat="1" applyFont="1" applyFill="1" applyBorder="1" applyAlignment="1" applyProtection="1">
      <alignment horizontal="right" vertical="center"/>
      <protection locked="0"/>
    </xf>
    <xf numFmtId="10" fontId="18" fillId="5" borderId="21" xfId="3" applyNumberFormat="1" applyFont="1" applyFill="1" applyBorder="1" applyAlignment="1" applyProtection="1">
      <alignment horizontal="right" vertical="center"/>
      <protection locked="0"/>
    </xf>
    <xf numFmtId="170" fontId="4" fillId="8" borderId="64" xfId="1" applyNumberFormat="1" applyFont="1" applyFill="1" applyBorder="1" applyAlignment="1" applyProtection="1">
      <alignment horizontal="center" vertical="center"/>
    </xf>
    <xf numFmtId="164" fontId="17" fillId="0" borderId="0" xfId="0" applyNumberFormat="1" applyFont="1" applyAlignment="1" applyProtection="1">
      <alignment horizontal="right" vertical="center"/>
      <protection hidden="1"/>
    </xf>
    <xf numFmtId="170" fontId="4" fillId="3" borderId="12" xfId="1" applyNumberFormat="1" applyFont="1" applyFill="1" applyBorder="1" applyAlignment="1" applyProtection="1">
      <alignment horizontal="center" vertical="center"/>
    </xf>
    <xf numFmtId="170" fontId="4" fillId="8" borderId="47" xfId="1" applyNumberFormat="1" applyFont="1" applyFill="1" applyBorder="1" applyAlignment="1" applyProtection="1">
      <alignment horizontal="center" vertical="center"/>
    </xf>
    <xf numFmtId="165" fontId="4" fillId="3" borderId="23" xfId="1" applyNumberFormat="1" applyFont="1" applyFill="1" applyBorder="1" applyAlignment="1" applyProtection="1">
      <alignment horizontal="center" vertical="center" wrapText="1"/>
    </xf>
    <xf numFmtId="171" fontId="4" fillId="3" borderId="47" xfId="1"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49" fontId="6" fillId="0" borderId="18" xfId="0" applyNumberFormat="1" applyFont="1" applyFill="1" applyBorder="1" applyAlignment="1" applyProtection="1">
      <alignment horizontal="center" vertical="center"/>
      <protection locked="0"/>
    </xf>
    <xf numFmtId="1" fontId="5" fillId="2" borderId="0" xfId="0" applyNumberFormat="1" applyFont="1" applyFill="1" applyBorder="1" applyAlignment="1" applyProtection="1">
      <alignment horizontal="right" vertical="center"/>
    </xf>
    <xf numFmtId="3" fontId="6" fillId="0" borderId="18" xfId="0" applyNumberFormat="1" applyFont="1" applyFill="1" applyBorder="1" applyAlignment="1" applyProtection="1">
      <alignment horizontal="center" vertical="center"/>
      <protection locked="0"/>
    </xf>
    <xf numFmtId="0" fontId="19" fillId="0" borderId="0" xfId="0" applyFont="1" applyAlignment="1" applyProtection="1">
      <alignment horizontal="right" vertical="center"/>
      <protection hidden="1"/>
    </xf>
    <xf numFmtId="1" fontId="17" fillId="0" borderId="0" xfId="0" applyNumberFormat="1" applyFont="1" applyFill="1" applyAlignment="1" applyProtection="1">
      <alignment horizontal="center" vertical="center"/>
      <protection hidden="1"/>
    </xf>
    <xf numFmtId="1" fontId="19" fillId="0" borderId="0" xfId="0" applyNumberFormat="1" applyFont="1" applyFill="1" applyAlignment="1" applyProtection="1">
      <alignment horizontal="center" vertical="center"/>
      <protection hidden="1"/>
    </xf>
    <xf numFmtId="49" fontId="15" fillId="0" borderId="18"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right" vertical="center"/>
    </xf>
    <xf numFmtId="1" fontId="15" fillId="2" borderId="0" xfId="0" applyNumberFormat="1" applyFont="1" applyFill="1" applyBorder="1" applyAlignment="1" applyProtection="1">
      <alignment horizontal="right" vertical="center"/>
    </xf>
    <xf numFmtId="49" fontId="15" fillId="0" borderId="18" xfId="0" applyNumberFormat="1" applyFont="1" applyFill="1" applyBorder="1" applyAlignment="1" applyProtection="1">
      <alignment vertical="center"/>
      <protection locked="0"/>
    </xf>
    <xf numFmtId="0" fontId="15" fillId="0" borderId="0" xfId="0" applyFont="1" applyFill="1" applyAlignment="1">
      <alignment horizontal="right" vertical="center"/>
    </xf>
    <xf numFmtId="0" fontId="15" fillId="0" borderId="0" xfId="0" applyFont="1" applyBorder="1" applyAlignment="1" applyProtection="1">
      <alignment horizontal="center" vertical="center"/>
    </xf>
    <xf numFmtId="0" fontId="18" fillId="0" borderId="0" xfId="0" applyFont="1" applyAlignment="1">
      <alignment vertical="center"/>
    </xf>
    <xf numFmtId="0" fontId="58" fillId="8" borderId="9" xfId="0" applyFont="1" applyFill="1" applyBorder="1" applyAlignment="1" applyProtection="1">
      <alignment horizontal="center" vertical="center" wrapText="1"/>
    </xf>
    <xf numFmtId="164" fontId="11" fillId="0" borderId="0" xfId="0" applyNumberFormat="1" applyFont="1" applyFill="1" applyBorder="1" applyAlignment="1" applyProtection="1">
      <alignment vertical="center"/>
    </xf>
    <xf numFmtId="0" fontId="12" fillId="0" borderId="0" xfId="0" applyFont="1" applyAlignment="1" applyProtection="1">
      <alignment vertical="center"/>
    </xf>
    <xf numFmtId="0" fontId="3" fillId="0" borderId="0" xfId="2" applyFont="1" applyAlignment="1" applyProtection="1">
      <alignment horizontal="center" vertical="center"/>
    </xf>
    <xf numFmtId="0" fontId="3" fillId="0" borderId="0" xfId="2" applyFont="1" applyAlignment="1" applyProtection="1">
      <alignment horizontal="justify" vertical="center"/>
    </xf>
    <xf numFmtId="0" fontId="3" fillId="0" borderId="0" xfId="2" applyFont="1" applyBorder="1" applyAlignment="1" applyProtection="1">
      <alignment vertical="center"/>
    </xf>
    <xf numFmtId="0" fontId="3" fillId="0" borderId="0" xfId="2" applyFont="1" applyAlignment="1" applyProtection="1">
      <alignment horizontal="justify" vertical="center" wrapText="1"/>
    </xf>
    <xf numFmtId="0" fontId="2" fillId="0" borderId="0" xfId="2" applyFont="1" applyAlignment="1" applyProtection="1">
      <alignment vertical="justify" wrapText="1"/>
    </xf>
    <xf numFmtId="0" fontId="2" fillId="0" borderId="0" xfId="2" applyFont="1" applyAlignment="1" applyProtection="1">
      <alignment horizontal="right" vertical="center"/>
    </xf>
    <xf numFmtId="0" fontId="3" fillId="0" borderId="0" xfId="2" applyFont="1" applyAlignment="1" applyProtection="1">
      <alignment vertical="justify" wrapText="1"/>
    </xf>
    <xf numFmtId="1" fontId="10" fillId="0" borderId="0" xfId="0" applyNumberFormat="1" applyFont="1" applyFill="1" applyBorder="1" applyAlignment="1" applyProtection="1">
      <alignment horizontal="center" vertical="center"/>
    </xf>
    <xf numFmtId="0" fontId="3" fillId="0" borderId="0" xfId="0" applyFont="1" applyBorder="1" applyProtection="1"/>
    <xf numFmtId="0" fontId="10" fillId="0" borderId="10" xfId="2" applyFont="1" applyFill="1" applyBorder="1" applyAlignment="1" applyProtection="1">
      <alignment horizontal="center" vertical="center" wrapText="1"/>
    </xf>
    <xf numFmtId="0" fontId="10" fillId="6" borderId="14" xfId="2" applyFont="1" applyFill="1" applyBorder="1" applyAlignment="1" applyProtection="1">
      <alignment horizontal="center" vertical="center"/>
    </xf>
    <xf numFmtId="0" fontId="10" fillId="0" borderId="53" xfId="2" applyFont="1" applyBorder="1" applyAlignment="1" applyProtection="1">
      <alignment vertical="center"/>
    </xf>
    <xf numFmtId="0" fontId="3" fillId="0" borderId="26" xfId="0" applyFont="1" applyBorder="1" applyProtection="1"/>
    <xf numFmtId="0" fontId="4" fillId="0" borderId="0" xfId="2" applyFont="1" applyAlignment="1" applyProtection="1">
      <alignment horizontal="center" vertical="center"/>
    </xf>
    <xf numFmtId="0" fontId="12" fillId="0" borderId="42" xfId="2" applyFont="1" applyFill="1" applyBorder="1" applyAlignment="1" applyProtection="1">
      <alignment horizontal="left" vertical="center"/>
    </xf>
    <xf numFmtId="0" fontId="12" fillId="0" borderId="52" xfId="2" applyFont="1" applyFill="1" applyBorder="1" applyAlignment="1" applyProtection="1">
      <alignment horizontal="left" vertical="center"/>
    </xf>
    <xf numFmtId="0" fontId="11" fillId="0" borderId="0" xfId="2" applyFont="1" applyAlignment="1" applyProtection="1">
      <alignment horizontal="right" vertical="center"/>
    </xf>
    <xf numFmtId="0" fontId="12" fillId="0" borderId="0" xfId="2" applyFont="1" applyAlignment="1" applyProtection="1">
      <alignment vertical="center"/>
    </xf>
    <xf numFmtId="0" fontId="56" fillId="0" borderId="1" xfId="2" applyFont="1" applyBorder="1" applyAlignment="1" applyProtection="1">
      <alignment horizontal="right" vertical="center"/>
    </xf>
    <xf numFmtId="0" fontId="9" fillId="0" borderId="0" xfId="0" applyFont="1" applyBorder="1" applyAlignment="1" applyProtection="1">
      <alignment vertical="center"/>
    </xf>
    <xf numFmtId="0" fontId="18" fillId="0" borderId="0" xfId="0" applyFont="1" applyProtection="1"/>
    <xf numFmtId="0" fontId="11" fillId="8" borderId="7" xfId="0" applyNumberFormat="1" applyFont="1" applyFill="1" applyBorder="1" applyAlignment="1" applyProtection="1">
      <alignment horizontal="left" vertical="center"/>
      <protection locked="0"/>
    </xf>
    <xf numFmtId="0" fontId="21" fillId="0" borderId="0" xfId="0" applyFont="1" applyAlignment="1">
      <alignment horizontal="left" vertical="center" wrapText="1"/>
    </xf>
    <xf numFmtId="0" fontId="22" fillId="0" borderId="0" xfId="0" applyFont="1" applyFill="1" applyAlignment="1">
      <alignment horizontal="left" vertical="center" wrapText="1"/>
    </xf>
    <xf numFmtId="0" fontId="3" fillId="0" borderId="0" xfId="0" applyFont="1" applyFill="1" applyAlignment="1">
      <alignment horizontal="left" vertical="center"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4" xfId="0" applyFont="1" applyBorder="1" applyAlignment="1">
      <alignment horizontal="center" vertical="center" wrapText="1"/>
    </xf>
    <xf numFmtId="0" fontId="22" fillId="0" borderId="0" xfId="0" applyFont="1" applyAlignment="1">
      <alignment horizontal="left" vertical="center" wrapText="1"/>
    </xf>
    <xf numFmtId="0" fontId="42"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16" xfId="0" applyFont="1" applyBorder="1" applyAlignment="1">
      <alignment horizontal="left" vertical="center" wrapText="1"/>
    </xf>
    <xf numFmtId="0" fontId="23" fillId="0" borderId="0" xfId="0" applyFont="1" applyAlignment="1">
      <alignment horizontal="left" vertical="center" wrapText="1"/>
    </xf>
    <xf numFmtId="0" fontId="61" fillId="0" borderId="0" xfId="0" applyFont="1" applyAlignment="1">
      <alignment horizontal="left" vertical="center" wrapText="1"/>
    </xf>
    <xf numFmtId="0" fontId="21" fillId="0" borderId="0" xfId="0" applyFont="1" applyFill="1" applyAlignment="1">
      <alignment horizontal="left"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9" fontId="48" fillId="4" borderId="48" xfId="0" applyNumberFormat="1" applyFont="1" applyFill="1" applyBorder="1" applyAlignment="1" applyProtection="1">
      <alignment horizontal="center" vertical="center"/>
    </xf>
    <xf numFmtId="9" fontId="48" fillId="4" borderId="78" xfId="0" applyNumberFormat="1" applyFont="1" applyFill="1" applyBorder="1" applyAlignment="1" applyProtection="1">
      <alignment horizontal="center" vertical="center"/>
    </xf>
    <xf numFmtId="0" fontId="3" fillId="0" borderId="73" xfId="1" applyNumberFormat="1" applyFont="1" applyFill="1" applyBorder="1" applyAlignment="1" applyProtection="1">
      <alignment horizontal="center" vertical="center" wrapText="1"/>
    </xf>
    <xf numFmtId="0" fontId="3" fillId="0" borderId="11" xfId="1" applyNumberFormat="1" applyFont="1" applyFill="1" applyBorder="1" applyAlignment="1" applyProtection="1">
      <alignment horizontal="center" vertical="center" wrapText="1"/>
    </xf>
    <xf numFmtId="171" fontId="4" fillId="0" borderId="46" xfId="1" applyNumberFormat="1" applyFont="1" applyFill="1" applyBorder="1" applyAlignment="1" applyProtection="1">
      <alignment horizontal="center" vertical="center"/>
    </xf>
    <xf numFmtId="171" fontId="4" fillId="0" borderId="47" xfId="1" applyNumberFormat="1" applyFont="1" applyFill="1" applyBorder="1" applyAlignment="1" applyProtection="1">
      <alignment horizontal="center" vertical="center"/>
    </xf>
    <xf numFmtId="0" fontId="3" fillId="0" borderId="15" xfId="1" applyNumberFormat="1" applyFont="1" applyFill="1" applyBorder="1" applyAlignment="1" applyProtection="1">
      <alignment horizontal="center" vertical="center" wrapText="1"/>
    </xf>
    <xf numFmtId="171" fontId="4" fillId="0" borderId="85" xfId="1" applyNumberFormat="1" applyFont="1" applyFill="1" applyBorder="1" applyAlignment="1" applyProtection="1">
      <alignment horizontal="center" vertical="center"/>
    </xf>
    <xf numFmtId="170" fontId="3" fillId="8" borderId="46" xfId="1" applyNumberFormat="1" applyFont="1" applyFill="1" applyBorder="1" applyAlignment="1" applyProtection="1">
      <alignment horizontal="center" vertical="center"/>
      <protection locked="0"/>
    </xf>
    <xf numFmtId="170" fontId="3" fillId="8" borderId="85" xfId="1" applyNumberFormat="1" applyFont="1" applyFill="1" applyBorder="1" applyAlignment="1" applyProtection="1">
      <alignment horizontal="center" vertical="center"/>
      <protection locked="0"/>
    </xf>
    <xf numFmtId="170" fontId="3" fillId="8" borderId="47" xfId="1" applyNumberFormat="1" applyFont="1" applyFill="1" applyBorder="1" applyAlignment="1" applyProtection="1">
      <alignment horizontal="center" vertical="center"/>
      <protection locked="0"/>
    </xf>
    <xf numFmtId="2" fontId="43" fillId="0" borderId="48" xfId="0" applyNumberFormat="1" applyFont="1" applyFill="1" applyBorder="1" applyAlignment="1" applyProtection="1">
      <alignment horizontal="center" vertical="center" wrapText="1"/>
    </xf>
    <xf numFmtId="2" fontId="43" fillId="0" borderId="78" xfId="0" applyNumberFormat="1" applyFont="1" applyFill="1" applyBorder="1" applyAlignment="1" applyProtection="1">
      <alignment horizontal="center" vertical="center" wrapText="1"/>
    </xf>
    <xf numFmtId="170" fontId="3" fillId="0" borderId="71" xfId="1" applyNumberFormat="1" applyFont="1" applyFill="1" applyBorder="1" applyAlignment="1" applyProtection="1">
      <alignment horizontal="center" vertical="center"/>
    </xf>
    <xf numFmtId="170" fontId="3" fillId="0" borderId="72" xfId="1"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2" fontId="3" fillId="0" borderId="46" xfId="0" applyNumberFormat="1" applyFont="1" applyFill="1" applyBorder="1" applyAlignment="1" applyProtection="1">
      <alignment horizontal="center" vertical="center" wrapText="1"/>
    </xf>
    <xf numFmtId="2" fontId="3" fillId="0" borderId="47" xfId="0" applyNumberFormat="1" applyFont="1" applyFill="1" applyBorder="1" applyAlignment="1" applyProtection="1">
      <alignment horizontal="center" vertical="center" wrapText="1"/>
    </xf>
    <xf numFmtId="0" fontId="4" fillId="0" borderId="85" xfId="0" applyFont="1" applyFill="1" applyBorder="1" applyAlignment="1" applyProtection="1">
      <alignment horizontal="center" vertical="center"/>
    </xf>
    <xf numFmtId="0" fontId="43" fillId="0" borderId="46" xfId="0" applyFont="1" applyFill="1" applyBorder="1" applyAlignment="1" applyProtection="1">
      <alignment horizontal="center" vertical="center"/>
    </xf>
    <xf numFmtId="0" fontId="43" fillId="0" borderId="85" xfId="0" applyFont="1" applyFill="1" applyBorder="1" applyAlignment="1" applyProtection="1">
      <alignment horizontal="center" vertical="center"/>
    </xf>
    <xf numFmtId="0" fontId="43" fillId="0" borderId="47" xfId="0" applyFont="1" applyFill="1" applyBorder="1" applyAlignment="1" applyProtection="1">
      <alignment horizontal="center" vertical="center"/>
    </xf>
    <xf numFmtId="2" fontId="3" fillId="0" borderId="85" xfId="0" applyNumberFormat="1" applyFont="1" applyFill="1" applyBorder="1" applyAlignment="1" applyProtection="1">
      <alignment horizontal="center" vertical="center" wrapText="1"/>
    </xf>
    <xf numFmtId="170" fontId="3" fillId="0" borderId="39" xfId="1" applyNumberFormat="1"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7" fillId="0" borderId="60" xfId="0" applyFont="1" applyFill="1" applyBorder="1" applyAlignment="1" applyProtection="1">
      <alignment horizontal="center" vertical="center"/>
    </xf>
    <xf numFmtId="0" fontId="47" fillId="0" borderId="33" xfId="0" applyFont="1" applyFill="1" applyBorder="1" applyAlignment="1" applyProtection="1">
      <alignment horizontal="center" vertical="center"/>
    </xf>
    <xf numFmtId="0" fontId="47" fillId="0" borderId="34" xfId="0" applyFont="1" applyFill="1" applyBorder="1" applyAlignment="1" applyProtection="1">
      <alignment horizontal="center" vertical="center"/>
    </xf>
    <xf numFmtId="170" fontId="3" fillId="0" borderId="97" xfId="1" applyNumberFormat="1" applyFont="1" applyFill="1" applyBorder="1" applyAlignment="1" applyProtection="1">
      <alignment horizontal="center" vertical="center"/>
    </xf>
    <xf numFmtId="170" fontId="3" fillId="0" borderId="64" xfId="1" applyNumberFormat="1" applyFont="1" applyFill="1" applyBorder="1" applyAlignment="1" applyProtection="1">
      <alignment horizontal="center" vertical="center"/>
    </xf>
    <xf numFmtId="170" fontId="47" fillId="8" borderId="49" xfId="1" applyNumberFormat="1" applyFont="1" applyFill="1" applyBorder="1" applyAlignment="1" applyProtection="1">
      <alignment horizontal="center" vertical="center"/>
      <protection locked="0"/>
    </xf>
    <xf numFmtId="170" fontId="47" fillId="8" borderId="51" xfId="1" applyNumberFormat="1" applyFont="1" applyFill="1" applyBorder="1" applyAlignment="1" applyProtection="1">
      <alignment horizontal="center" vertical="center"/>
      <protection locked="0"/>
    </xf>
    <xf numFmtId="0" fontId="3" fillId="8" borderId="38" xfId="0" applyFont="1" applyFill="1" applyBorder="1" applyAlignment="1" applyProtection="1">
      <alignment horizontal="center" vertical="center"/>
      <protection locked="0"/>
    </xf>
    <xf numFmtId="0" fontId="47" fillId="0" borderId="73"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7" fillId="0" borderId="83"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3" fillId="8" borderId="7"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3" fillId="0" borderId="42"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2" xfId="0" applyFont="1" applyBorder="1" applyAlignment="1" applyProtection="1">
      <alignment horizontal="center" vertical="center" wrapText="1"/>
    </xf>
    <xf numFmtId="0" fontId="12" fillId="0" borderId="0" xfId="0" applyFont="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4" fillId="0" borderId="86"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2" fontId="3" fillId="0" borderId="46" xfId="0" applyNumberFormat="1" applyFont="1" applyFill="1" applyBorder="1" applyAlignment="1" applyProtection="1">
      <alignment horizontal="center" vertical="center"/>
    </xf>
    <xf numFmtId="2" fontId="3" fillId="0" borderId="85" xfId="0" applyNumberFormat="1" applyFont="1" applyFill="1" applyBorder="1" applyAlignment="1" applyProtection="1">
      <alignment horizontal="center" vertical="center"/>
    </xf>
    <xf numFmtId="2" fontId="3" fillId="0" borderId="47" xfId="0" applyNumberFormat="1" applyFont="1" applyFill="1" applyBorder="1" applyAlignment="1" applyProtection="1">
      <alignment horizontal="center" vertical="center"/>
    </xf>
    <xf numFmtId="0" fontId="11" fillId="8" borderId="7" xfId="0" applyFont="1" applyFill="1" applyBorder="1" applyAlignment="1" applyProtection="1">
      <alignment horizontal="left"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170" fontId="3" fillId="0" borderId="26" xfId="1" applyNumberFormat="1"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15" xfId="0" applyFont="1" applyFill="1" applyBorder="1" applyAlignment="1" applyProtection="1">
      <alignment horizontal="center" vertical="center"/>
    </xf>
    <xf numFmtId="164" fontId="11" fillId="8" borderId="7" xfId="0" applyNumberFormat="1" applyFont="1" applyFill="1" applyBorder="1" applyAlignment="1" applyProtection="1">
      <alignment horizontal="left"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Fill="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5" fillId="0" borderId="0" xfId="0" applyFont="1" applyAlignment="1" applyProtection="1">
      <alignment horizontal="center" vertical="center"/>
    </xf>
    <xf numFmtId="0" fontId="15" fillId="0" borderId="37" xfId="0" applyFont="1" applyFill="1" applyBorder="1" applyAlignment="1" applyProtection="1">
      <alignment horizontal="right" vertical="center"/>
    </xf>
    <xf numFmtId="0" fontId="15" fillId="0" borderId="38" xfId="0" applyFont="1" applyFill="1" applyBorder="1" applyAlignment="1" applyProtection="1">
      <alignment horizontal="right" vertical="center"/>
    </xf>
    <xf numFmtId="0" fontId="15" fillId="0" borderId="16" xfId="0" applyFont="1" applyFill="1" applyBorder="1" applyAlignment="1" applyProtection="1">
      <alignment horizontal="right" vertical="center"/>
    </xf>
    <xf numFmtId="0" fontId="15" fillId="5" borderId="37" xfId="0" applyFont="1" applyFill="1" applyBorder="1" applyAlignment="1" applyProtection="1">
      <alignment horizontal="right" vertical="center"/>
    </xf>
    <xf numFmtId="0" fontId="15" fillId="5" borderId="38" xfId="0" applyFont="1" applyFill="1" applyBorder="1" applyAlignment="1" applyProtection="1">
      <alignment horizontal="right" vertical="center"/>
    </xf>
    <xf numFmtId="0" fontId="15" fillId="5" borderId="16" xfId="0" applyFont="1" applyFill="1" applyBorder="1" applyAlignment="1" applyProtection="1">
      <alignment horizontal="right" vertical="center"/>
    </xf>
    <xf numFmtId="0" fontId="18"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8" fillId="0" borderId="0" xfId="0" applyFont="1" applyBorder="1" applyAlignment="1" applyProtection="1">
      <alignment horizontal="right" vertical="center"/>
    </xf>
    <xf numFmtId="0" fontId="19" fillId="0" borderId="0" xfId="0" applyFont="1" applyAlignment="1" applyProtection="1">
      <alignment horizontal="center" vertical="center"/>
      <protection hidden="1"/>
    </xf>
    <xf numFmtId="0" fontId="15" fillId="0" borderId="54" xfId="0" applyFont="1" applyFill="1" applyBorder="1" applyAlignment="1" applyProtection="1">
      <alignment horizontal="right" vertical="center"/>
    </xf>
    <xf numFmtId="0" fontId="17" fillId="0" borderId="0" xfId="0" applyFont="1" applyAlignment="1" applyProtection="1">
      <alignment horizontal="center" vertical="center"/>
    </xf>
    <xf numFmtId="0" fontId="12" fillId="0" borderId="1" xfId="0" applyFont="1" applyFill="1" applyBorder="1" applyAlignment="1" applyProtection="1">
      <alignment horizontal="left" vertical="center" wrapText="1"/>
    </xf>
    <xf numFmtId="0" fontId="12" fillId="8" borderId="1" xfId="0" applyFont="1" applyFill="1" applyBorder="1" applyAlignment="1" applyProtection="1">
      <alignment horizontal="center" vertical="center" wrapText="1"/>
      <protection locked="0"/>
    </xf>
    <xf numFmtId="0" fontId="12" fillId="0" borderId="1" xfId="2" applyFont="1" applyFill="1" applyBorder="1" applyAlignment="1" applyProtection="1">
      <alignment horizontal="left" vertical="center"/>
    </xf>
    <xf numFmtId="0" fontId="12" fillId="8" borderId="37" xfId="0" applyNumberFormat="1" applyFont="1" applyFill="1" applyBorder="1" applyAlignment="1" applyProtection="1">
      <alignment horizontal="center" vertical="center"/>
      <protection locked="0"/>
    </xf>
    <xf numFmtId="0" fontId="12" fillId="8" borderId="38" xfId="0" applyNumberFormat="1" applyFont="1" applyFill="1" applyBorder="1" applyAlignment="1" applyProtection="1">
      <alignment horizontal="center" vertical="center"/>
      <protection locked="0"/>
    </xf>
    <xf numFmtId="0" fontId="12" fillId="8" borderId="16" xfId="0" applyNumberFormat="1" applyFont="1" applyFill="1" applyBorder="1" applyAlignment="1" applyProtection="1">
      <alignment horizontal="center" vertical="center"/>
      <protection locked="0"/>
    </xf>
    <xf numFmtId="0" fontId="11" fillId="8" borderId="37" xfId="0" applyNumberFormat="1" applyFont="1" applyFill="1" applyBorder="1" applyAlignment="1" applyProtection="1">
      <alignment horizontal="center" vertical="center"/>
      <protection locked="0"/>
    </xf>
    <xf numFmtId="0" fontId="11" fillId="8" borderId="38" xfId="0" applyNumberFormat="1" applyFont="1" applyFill="1" applyBorder="1" applyAlignment="1" applyProtection="1">
      <alignment horizontal="center" vertical="center"/>
      <protection locked="0"/>
    </xf>
    <xf numFmtId="0" fontId="11" fillId="8" borderId="16" xfId="0" applyNumberFormat="1" applyFont="1" applyFill="1" applyBorder="1" applyAlignment="1" applyProtection="1">
      <alignment horizontal="center" vertical="center"/>
      <protection locked="0"/>
    </xf>
    <xf numFmtId="0" fontId="1" fillId="0" borderId="0" xfId="2" applyFont="1" applyAlignment="1" applyProtection="1">
      <alignment horizontal="center" vertical="center"/>
    </xf>
    <xf numFmtId="0" fontId="67" fillId="0" borderId="0" xfId="2" applyFont="1" applyAlignment="1" applyProtection="1">
      <alignment horizontal="center" vertical="center" wrapText="1"/>
    </xf>
    <xf numFmtId="164" fontId="11" fillId="8" borderId="37" xfId="0" applyNumberFormat="1" applyFont="1" applyFill="1" applyBorder="1" applyAlignment="1" applyProtection="1">
      <alignment horizontal="left" vertical="center"/>
    </xf>
    <xf numFmtId="164" fontId="11" fillId="8" borderId="38" xfId="0" applyNumberFormat="1" applyFont="1" applyFill="1" applyBorder="1" applyAlignment="1" applyProtection="1">
      <alignment horizontal="left" vertical="center"/>
    </xf>
    <xf numFmtId="0" fontId="11" fillId="8" borderId="54" xfId="2" applyFont="1" applyFill="1" applyBorder="1" applyAlignment="1" applyProtection="1">
      <alignment horizontal="left" vertical="center"/>
    </xf>
    <xf numFmtId="0" fontId="11" fillId="8" borderId="7" xfId="2" applyFont="1" applyFill="1" applyBorder="1" applyAlignment="1" applyProtection="1">
      <alignment horizontal="left" vertical="center"/>
    </xf>
    <xf numFmtId="0" fontId="12" fillId="8" borderId="37" xfId="2" applyFont="1" applyFill="1" applyBorder="1" applyAlignment="1" applyProtection="1">
      <alignment horizontal="center" vertical="center"/>
      <protection locked="0"/>
    </xf>
    <xf numFmtId="0" fontId="12" fillId="8" borderId="38" xfId="2" applyFont="1" applyFill="1" applyBorder="1" applyAlignment="1" applyProtection="1">
      <alignment horizontal="center" vertical="center"/>
      <protection locked="0"/>
    </xf>
    <xf numFmtId="0" fontId="12" fillId="8" borderId="16" xfId="2"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xf>
    <xf numFmtId="0" fontId="12" fillId="8" borderId="1" xfId="2"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xf>
    <xf numFmtId="164" fontId="11" fillId="8" borderId="37" xfId="0" applyNumberFormat="1" applyFont="1" applyFill="1" applyBorder="1" applyAlignment="1" applyProtection="1">
      <alignment horizontal="center" vertical="center"/>
      <protection locked="0"/>
    </xf>
    <xf numFmtId="164" fontId="11" fillId="8" borderId="38" xfId="0" applyNumberFormat="1" applyFont="1" applyFill="1" applyBorder="1" applyAlignment="1" applyProtection="1">
      <alignment horizontal="center" vertical="center"/>
      <protection locked="0"/>
    </xf>
    <xf numFmtId="164" fontId="11" fillId="8" borderId="16" xfId="0" applyNumberFormat="1" applyFont="1" applyFill="1" applyBorder="1" applyAlignment="1" applyProtection="1">
      <alignment horizontal="center" vertical="center"/>
      <protection locked="0"/>
    </xf>
    <xf numFmtId="0" fontId="12" fillId="0" borderId="37" xfId="0" applyFont="1" applyFill="1" applyBorder="1" applyAlignment="1" applyProtection="1">
      <alignment horizontal="left" vertical="center"/>
    </xf>
    <xf numFmtId="0" fontId="12" fillId="0" borderId="16" xfId="0" applyFont="1" applyFill="1" applyBorder="1" applyAlignment="1" applyProtection="1">
      <alignment horizontal="left" vertical="center"/>
    </xf>
    <xf numFmtId="164" fontId="12" fillId="8" borderId="37" xfId="0" applyNumberFormat="1" applyFont="1" applyFill="1" applyBorder="1" applyAlignment="1" applyProtection="1">
      <alignment horizontal="center" vertical="center"/>
      <protection locked="0"/>
    </xf>
    <xf numFmtId="164" fontId="12" fillId="8" borderId="38" xfId="0" applyNumberFormat="1" applyFont="1" applyFill="1" applyBorder="1" applyAlignment="1" applyProtection="1">
      <alignment horizontal="center" vertical="center"/>
      <protection locked="0"/>
    </xf>
    <xf numFmtId="164" fontId="12" fillId="8" borderId="16" xfId="0" applyNumberFormat="1" applyFont="1" applyFill="1" applyBorder="1" applyAlignment="1" applyProtection="1">
      <alignment horizontal="center" vertical="center"/>
      <protection locked="0"/>
    </xf>
    <xf numFmtId="0" fontId="12" fillId="8" borderId="1" xfId="2" applyNumberFormat="1" applyFont="1" applyFill="1" applyBorder="1" applyAlignment="1" applyProtection="1">
      <alignment horizontal="center" vertical="center"/>
      <protection locked="0"/>
    </xf>
    <xf numFmtId="166" fontId="12" fillId="8" borderId="37" xfId="2" applyNumberFormat="1" applyFont="1" applyFill="1" applyBorder="1" applyAlignment="1" applyProtection="1">
      <alignment horizontal="center" vertical="center"/>
      <protection locked="0"/>
    </xf>
    <xf numFmtId="166" fontId="12" fillId="8" borderId="38" xfId="2" applyNumberFormat="1" applyFont="1" applyFill="1" applyBorder="1" applyAlignment="1" applyProtection="1">
      <alignment horizontal="center" vertical="center"/>
      <protection locked="0"/>
    </xf>
    <xf numFmtId="166" fontId="12" fillId="8" borderId="16" xfId="2" applyNumberFormat="1" applyFont="1" applyFill="1" applyBorder="1" applyAlignment="1" applyProtection="1">
      <alignment horizontal="center" vertical="center"/>
      <protection locked="0"/>
    </xf>
    <xf numFmtId="1" fontId="12" fillId="8" borderId="1" xfId="0" applyNumberFormat="1" applyFont="1" applyFill="1" applyBorder="1" applyAlignment="1" applyProtection="1">
      <alignment horizontal="center" vertical="center" wrapText="1"/>
      <protection locked="0"/>
    </xf>
    <xf numFmtId="0" fontId="2" fillId="0" borderId="0" xfId="2" applyFont="1" applyAlignment="1" applyProtection="1">
      <alignment vertical="justify" wrapText="1"/>
    </xf>
    <xf numFmtId="0" fontId="11" fillId="0" borderId="44" xfId="2" applyFont="1" applyBorder="1" applyAlignment="1" applyProtection="1">
      <alignment horizontal="center" vertical="justify" wrapText="1"/>
    </xf>
    <xf numFmtId="0" fontId="11" fillId="0" borderId="53" xfId="2" applyFont="1" applyBorder="1" applyAlignment="1" applyProtection="1">
      <alignment horizontal="center" vertical="justify" wrapText="1"/>
    </xf>
    <xf numFmtId="0" fontId="11" fillId="0" borderId="45" xfId="2" applyFont="1" applyBorder="1" applyAlignment="1" applyProtection="1">
      <alignment horizontal="center" vertical="justify" wrapText="1"/>
    </xf>
    <xf numFmtId="0" fontId="10" fillId="6" borderId="44" xfId="2" applyFont="1" applyFill="1" applyBorder="1" applyAlignment="1" applyProtection="1">
      <alignment horizontal="center" vertical="center"/>
    </xf>
    <xf numFmtId="0" fontId="10" fillId="6" borderId="53" xfId="2" applyFont="1" applyFill="1" applyBorder="1" applyAlignment="1" applyProtection="1">
      <alignment horizontal="center" vertical="center"/>
    </xf>
    <xf numFmtId="0" fontId="10" fillId="6" borderId="45" xfId="2" applyFont="1" applyFill="1" applyBorder="1" applyAlignment="1" applyProtection="1">
      <alignment horizontal="center" vertical="center"/>
    </xf>
    <xf numFmtId="0" fontId="10" fillId="0" borderId="23" xfId="2" applyFont="1" applyFill="1" applyBorder="1" applyAlignment="1" applyProtection="1">
      <alignment horizontal="center" vertical="center" wrapText="1"/>
    </xf>
    <xf numFmtId="0" fontId="10" fillId="0" borderId="68" xfId="2" applyFont="1" applyFill="1" applyBorder="1" applyAlignment="1" applyProtection="1">
      <alignment horizontal="center" vertical="center" wrapText="1"/>
    </xf>
    <xf numFmtId="0" fontId="10" fillId="0" borderId="53" xfId="2"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2" fontId="12" fillId="0" borderId="46" xfId="0" applyNumberFormat="1" applyFont="1" applyFill="1" applyBorder="1" applyAlignment="1" applyProtection="1">
      <alignment horizontal="center" vertical="center" wrapText="1"/>
    </xf>
    <xf numFmtId="2" fontId="12" fillId="0" borderId="85" xfId="0" applyNumberFormat="1" applyFont="1" applyFill="1" applyBorder="1" applyAlignment="1" applyProtection="1">
      <alignment horizontal="center" vertical="center" wrapText="1"/>
    </xf>
    <xf numFmtId="2" fontId="12" fillId="0" borderId="47" xfId="0" applyNumberFormat="1" applyFont="1" applyFill="1" applyBorder="1" applyAlignment="1" applyProtection="1">
      <alignment horizontal="center" vertical="center" wrapText="1"/>
    </xf>
    <xf numFmtId="3" fontId="6" fillId="8" borderId="73" xfId="0" applyNumberFormat="1" applyFont="1" applyFill="1" applyBorder="1" applyAlignment="1" applyProtection="1">
      <alignment horizontal="center" vertical="center"/>
      <protection locked="0"/>
    </xf>
    <xf numFmtId="3" fontId="6" fillId="8" borderId="71" xfId="0" applyNumberFormat="1" applyFont="1" applyFill="1" applyBorder="1" applyAlignment="1" applyProtection="1">
      <alignment horizontal="center" vertical="center"/>
      <protection locked="0"/>
    </xf>
    <xf numFmtId="3" fontId="6" fillId="8" borderId="75" xfId="0" applyNumberFormat="1" applyFont="1" applyFill="1" applyBorder="1" applyAlignment="1" applyProtection="1">
      <alignment horizontal="center" vertical="center"/>
      <protection locked="0"/>
    </xf>
    <xf numFmtId="3" fontId="6" fillId="8" borderId="99" xfId="0" applyNumberFormat="1" applyFont="1" applyFill="1" applyBorder="1" applyAlignment="1" applyProtection="1">
      <alignment horizontal="center" vertical="center"/>
      <protection locked="0"/>
    </xf>
    <xf numFmtId="3" fontId="6" fillId="8" borderId="83" xfId="0" applyNumberFormat="1" applyFont="1" applyFill="1" applyBorder="1" applyAlignment="1" applyProtection="1">
      <alignment horizontal="center" vertical="center"/>
      <protection locked="0"/>
    </xf>
    <xf numFmtId="3" fontId="6" fillId="8" borderId="7" xfId="0" applyNumberFormat="1" applyFont="1" applyFill="1" applyBorder="1" applyAlignment="1" applyProtection="1">
      <alignment horizontal="center" vertical="center"/>
      <protection locked="0"/>
    </xf>
    <xf numFmtId="3" fontId="6" fillId="8" borderId="46" xfId="0" applyNumberFormat="1" applyFont="1" applyFill="1" applyBorder="1" applyAlignment="1" applyProtection="1">
      <alignment horizontal="center" vertical="center"/>
      <protection locked="0"/>
    </xf>
    <xf numFmtId="3" fontId="6" fillId="8" borderId="82"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xf>
    <xf numFmtId="3" fontId="6" fillId="8" borderId="15" xfId="0" applyNumberFormat="1" applyFont="1" applyFill="1" applyBorder="1" applyAlignment="1" applyProtection="1">
      <alignment horizontal="center" vertical="center"/>
      <protection locked="0"/>
    </xf>
    <xf numFmtId="3" fontId="6" fillId="8" borderId="47" xfId="0" applyNumberFormat="1" applyFont="1" applyFill="1" applyBorder="1" applyAlignment="1" applyProtection="1">
      <alignment horizontal="center" vertical="center"/>
      <protection locked="0"/>
    </xf>
    <xf numFmtId="3" fontId="6" fillId="8" borderId="8" xfId="0" applyNumberFormat="1" applyFont="1" applyFill="1" applyBorder="1" applyAlignment="1" applyProtection="1">
      <alignment horizontal="center" vertical="center"/>
      <protection locked="0"/>
    </xf>
    <xf numFmtId="3" fontId="6" fillId="8" borderId="72" xfId="0" applyNumberFormat="1" applyFont="1" applyFill="1" applyBorder="1" applyAlignment="1" applyProtection="1">
      <alignment horizontal="center" vertical="center"/>
      <protection locked="0"/>
    </xf>
    <xf numFmtId="3" fontId="6" fillId="8" borderId="0" xfId="0" applyNumberFormat="1" applyFont="1" applyFill="1" applyBorder="1" applyAlignment="1" applyProtection="1">
      <alignment horizontal="center" vertical="center"/>
      <protection locked="0"/>
    </xf>
    <xf numFmtId="3" fontId="6" fillId="8" borderId="6" xfId="0" applyNumberFormat="1" applyFont="1" applyFill="1" applyBorder="1" applyAlignment="1" applyProtection="1">
      <alignment horizontal="center" vertical="center"/>
      <protection locked="0"/>
    </xf>
    <xf numFmtId="3" fontId="6" fillId="8" borderId="69" xfId="0" applyNumberFormat="1" applyFont="1" applyFill="1" applyBorder="1" applyAlignment="1" applyProtection="1">
      <alignment horizontal="center" vertical="center"/>
      <protection locked="0"/>
    </xf>
    <xf numFmtId="3" fontId="6" fillId="8" borderId="39" xfId="0" applyNumberFormat="1" applyFont="1" applyFill="1" applyBorder="1" applyAlignment="1" applyProtection="1">
      <alignment horizontal="center" vertical="center"/>
      <protection locked="0"/>
    </xf>
    <xf numFmtId="3" fontId="6" fillId="8" borderId="14" xfId="0" applyNumberFormat="1" applyFont="1" applyFill="1" applyBorder="1" applyAlignment="1" applyProtection="1">
      <alignment horizontal="center" vertical="center"/>
      <protection locked="0"/>
    </xf>
    <xf numFmtId="3" fontId="6" fillId="8" borderId="67" xfId="0" applyNumberFormat="1" applyFont="1" applyFill="1" applyBorder="1" applyAlignment="1" applyProtection="1">
      <alignment horizontal="center" vertical="center"/>
      <protection locked="0"/>
    </xf>
    <xf numFmtId="3" fontId="6" fillId="8" borderId="10" xfId="0" applyNumberFormat="1" applyFont="1" applyFill="1" applyBorder="1" applyAlignment="1" applyProtection="1">
      <alignment horizontal="center" vertical="center"/>
      <protection locked="0"/>
    </xf>
    <xf numFmtId="3" fontId="6" fillId="8" borderId="51"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3" fontId="6" fillId="8" borderId="74" xfId="0" applyNumberFormat="1" applyFont="1" applyFill="1" applyBorder="1" applyAlignment="1" applyProtection="1">
      <alignment horizontal="center" vertical="center"/>
      <protection locked="0"/>
    </xf>
    <xf numFmtId="3" fontId="6" fillId="8" borderId="84" xfId="0" applyNumberFormat="1" applyFont="1" applyFill="1" applyBorder="1" applyAlignment="1" applyProtection="1">
      <alignment horizontal="center" vertical="center"/>
      <protection locked="0"/>
    </xf>
    <xf numFmtId="3" fontId="6" fillId="8" borderId="42" xfId="0" applyNumberFormat="1" applyFont="1" applyFill="1" applyBorder="1" applyAlignment="1" applyProtection="1">
      <alignment horizontal="center" vertical="center"/>
      <protection locked="0"/>
    </xf>
    <xf numFmtId="3" fontId="6" fillId="8" borderId="4" xfId="0" applyNumberFormat="1" applyFont="1" applyFill="1" applyBorder="1" applyAlignment="1" applyProtection="1">
      <alignment horizontal="center" vertical="center"/>
      <protection locked="0"/>
    </xf>
    <xf numFmtId="3" fontId="6" fillId="8" borderId="100" xfId="0" applyNumberFormat="1" applyFont="1" applyFill="1" applyBorder="1" applyAlignment="1" applyProtection="1">
      <alignment horizontal="center" vertical="center"/>
      <protection locked="0"/>
    </xf>
    <xf numFmtId="3" fontId="6" fillId="8" borderId="60" xfId="0" applyNumberFormat="1" applyFont="1" applyFill="1" applyBorder="1" applyAlignment="1" applyProtection="1">
      <alignment horizontal="center" vertical="center"/>
      <protection locked="0"/>
    </xf>
    <xf numFmtId="0" fontId="1" fillId="0" borderId="63" xfId="0" applyFont="1" applyFill="1" applyBorder="1" applyAlignment="1" applyProtection="1">
      <alignment horizontal="center" vertical="center"/>
    </xf>
    <xf numFmtId="2" fontId="12" fillId="0" borderId="73" xfId="0" applyNumberFormat="1" applyFont="1" applyFill="1" applyBorder="1" applyAlignment="1" applyProtection="1">
      <alignment horizontal="center" vertical="center"/>
    </xf>
    <xf numFmtId="2" fontId="12" fillId="0" borderId="15" xfId="0" applyNumberFormat="1" applyFont="1" applyFill="1" applyBorder="1" applyAlignment="1" applyProtection="1">
      <alignment horizontal="center" vertical="center"/>
    </xf>
    <xf numFmtId="2" fontId="12" fillId="0" borderId="11" xfId="0" applyNumberFormat="1" applyFont="1" applyFill="1" applyBorder="1" applyAlignment="1" applyProtection="1">
      <alignment horizontal="center" vertical="center"/>
    </xf>
    <xf numFmtId="3" fontId="6" fillId="8" borderId="81" xfId="0" applyNumberFormat="1" applyFont="1" applyFill="1" applyBorder="1" applyAlignment="1" applyProtection="1">
      <alignment horizontal="center" vertical="center"/>
      <protection locked="0"/>
    </xf>
    <xf numFmtId="3" fontId="6" fillId="8" borderId="32" xfId="0" applyNumberFormat="1" applyFont="1" applyFill="1" applyBorder="1" applyAlignment="1" applyProtection="1">
      <alignment horizontal="center" vertical="center"/>
      <protection locked="0"/>
    </xf>
    <xf numFmtId="3" fontId="6" fillId="8" borderId="59" xfId="0" applyNumberFormat="1" applyFont="1" applyFill="1" applyBorder="1" applyAlignment="1" applyProtection="1">
      <alignment horizontal="center" vertical="center"/>
      <protection locked="0"/>
    </xf>
    <xf numFmtId="3" fontId="6" fillId="8" borderId="103" xfId="0" applyNumberFormat="1" applyFont="1" applyFill="1" applyBorder="1" applyAlignment="1" applyProtection="1">
      <alignment horizontal="center" vertical="center"/>
      <protection locked="0"/>
    </xf>
    <xf numFmtId="3" fontId="6" fillId="8" borderId="29" xfId="0" applyNumberFormat="1" applyFont="1" applyFill="1" applyBorder="1" applyAlignment="1" applyProtection="1">
      <alignment horizontal="center" vertical="center"/>
      <protection locked="0"/>
    </xf>
    <xf numFmtId="3" fontId="6" fillId="8" borderId="2" xfId="0" applyNumberFormat="1" applyFont="1" applyFill="1" applyBorder="1" applyAlignment="1" applyProtection="1">
      <alignment horizontal="center" vertical="center"/>
      <protection locked="0"/>
    </xf>
    <xf numFmtId="3" fontId="6" fillId="8" borderId="102" xfId="0" applyNumberFormat="1" applyFont="1" applyFill="1" applyBorder="1" applyAlignment="1" applyProtection="1">
      <alignment horizontal="center" vertical="center"/>
      <protection locked="0"/>
    </xf>
    <xf numFmtId="3" fontId="6" fillId="8" borderId="30" xfId="0" applyNumberFormat="1" applyFont="1" applyFill="1" applyBorder="1" applyAlignment="1" applyProtection="1">
      <alignment horizontal="center" vertical="center"/>
      <protection locked="0"/>
    </xf>
    <xf numFmtId="3" fontId="6" fillId="8" borderId="101" xfId="0" applyNumberFormat="1" applyFont="1" applyFill="1" applyBorder="1" applyAlignment="1" applyProtection="1">
      <alignment horizontal="center" vertical="center"/>
      <protection locked="0"/>
    </xf>
    <xf numFmtId="2" fontId="12" fillId="0" borderId="46" xfId="0" applyNumberFormat="1" applyFont="1" applyFill="1" applyBorder="1" applyAlignment="1" applyProtection="1">
      <alignment horizontal="center" vertical="center"/>
    </xf>
    <xf numFmtId="2" fontId="12" fillId="0" borderId="85" xfId="0" applyNumberFormat="1" applyFont="1" applyFill="1" applyBorder="1" applyAlignment="1" applyProtection="1">
      <alignment horizontal="center" vertical="center"/>
    </xf>
    <xf numFmtId="2" fontId="12" fillId="0" borderId="47" xfId="0" applyNumberFormat="1" applyFont="1" applyFill="1" applyBorder="1" applyAlignment="1" applyProtection="1">
      <alignment horizontal="center" vertical="center"/>
    </xf>
    <xf numFmtId="1" fontId="10"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2"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2" applyFont="1" applyAlignment="1" applyProtection="1">
      <alignment horizontal="center" vertical="center"/>
    </xf>
    <xf numFmtId="0" fontId="11" fillId="0" borderId="0" xfId="0" applyFont="1" applyAlignment="1">
      <alignment horizontal="center" vertical="center"/>
    </xf>
    <xf numFmtId="49" fontId="15" fillId="0" borderId="35"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12" fillId="0" borderId="37" xfId="2" applyFont="1" applyFill="1" applyBorder="1" applyAlignment="1">
      <alignment horizontal="left" vertical="center"/>
    </xf>
    <xf numFmtId="0" fontId="12" fillId="0" borderId="38" xfId="2" applyFont="1" applyFill="1" applyBorder="1" applyAlignment="1">
      <alignment horizontal="left" vertical="center"/>
    </xf>
    <xf numFmtId="0" fontId="11" fillId="0" borderId="26" xfId="0" applyNumberFormat="1"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12" fillId="0" borderId="16" xfId="2" applyFont="1" applyFill="1" applyBorder="1" applyAlignment="1">
      <alignment horizontal="left" vertical="center"/>
    </xf>
    <xf numFmtId="164" fontId="11" fillId="0" borderId="26" xfId="0" applyNumberFormat="1" applyFont="1" applyBorder="1" applyAlignment="1" applyProtection="1">
      <alignment horizontal="left" vertical="center"/>
    </xf>
    <xf numFmtId="164" fontId="11" fillId="0" borderId="0" xfId="0" applyNumberFormat="1" applyFont="1" applyBorder="1" applyAlignment="1" applyProtection="1">
      <alignment horizontal="left" vertical="center"/>
    </xf>
    <xf numFmtId="0" fontId="12" fillId="8" borderId="37" xfId="0" applyFont="1" applyFill="1" applyBorder="1" applyAlignment="1" applyProtection="1">
      <alignment horizontal="center" vertical="center" wrapText="1"/>
      <protection locked="0"/>
    </xf>
    <xf numFmtId="0" fontId="12" fillId="8" borderId="38" xfId="0" applyFont="1" applyFill="1" applyBorder="1" applyAlignment="1" applyProtection="1">
      <alignment horizontal="center" vertical="center" wrapText="1"/>
      <protection locked="0"/>
    </xf>
    <xf numFmtId="0" fontId="12" fillId="8" borderId="16" xfId="0" applyFont="1" applyFill="1" applyBorder="1" applyAlignment="1" applyProtection="1">
      <alignment horizontal="center" vertical="center" wrapText="1"/>
      <protection locked="0"/>
    </xf>
    <xf numFmtId="164" fontId="12" fillId="8" borderId="37" xfId="0" applyNumberFormat="1" applyFont="1" applyFill="1" applyBorder="1" applyAlignment="1" applyProtection="1">
      <alignment horizontal="center" vertical="center" wrapText="1"/>
      <protection locked="0"/>
    </xf>
    <xf numFmtId="164" fontId="12" fillId="8" borderId="38" xfId="0" applyNumberFormat="1" applyFont="1" applyFill="1" applyBorder="1" applyAlignment="1" applyProtection="1">
      <alignment horizontal="center" vertical="center" wrapText="1"/>
      <protection locked="0"/>
    </xf>
    <xf numFmtId="164" fontId="12" fillId="8" borderId="16" xfId="0" applyNumberFormat="1" applyFont="1" applyFill="1" applyBorder="1" applyAlignment="1" applyProtection="1">
      <alignment horizontal="center" vertical="center" wrapText="1"/>
      <protection locked="0"/>
    </xf>
    <xf numFmtId="164" fontId="12" fillId="8" borderId="1" xfId="0" applyNumberFormat="1" applyFont="1" applyFill="1" applyBorder="1" applyAlignment="1" applyProtection="1">
      <alignment horizontal="center" vertical="center" wrapText="1"/>
      <protection locked="0"/>
    </xf>
    <xf numFmtId="0" fontId="12" fillId="8" borderId="37" xfId="0" applyNumberFormat="1" applyFont="1" applyFill="1" applyBorder="1" applyAlignment="1" applyProtection="1">
      <alignment horizontal="center" vertical="center" wrapText="1"/>
      <protection locked="0"/>
    </xf>
    <xf numFmtId="0" fontId="12" fillId="8" borderId="38" xfId="0" applyNumberFormat="1" applyFont="1" applyFill="1" applyBorder="1" applyAlignment="1" applyProtection="1">
      <alignment horizontal="center" vertical="center" wrapText="1"/>
      <protection locked="0"/>
    </xf>
    <xf numFmtId="0" fontId="12" fillId="8" borderId="16" xfId="0" applyNumberFormat="1" applyFont="1" applyFill="1" applyBorder="1" applyAlignment="1" applyProtection="1">
      <alignment horizontal="center" vertical="center" wrapText="1"/>
      <protection locked="0"/>
    </xf>
    <xf numFmtId="0" fontId="12" fillId="8" borderId="1" xfId="0" applyNumberFormat="1" applyFont="1" applyFill="1" applyBorder="1" applyAlignment="1" applyProtection="1">
      <alignment horizontal="center" vertical="center" wrapText="1"/>
      <protection locked="0"/>
    </xf>
    <xf numFmtId="0" fontId="4" fillId="0" borderId="44" xfId="0" applyFont="1" applyBorder="1" applyAlignment="1">
      <alignment horizontal="center" vertical="center" wrapText="1"/>
    </xf>
    <xf numFmtId="0" fontId="4" fillId="0" borderId="53" xfId="0" applyFont="1" applyBorder="1" applyAlignment="1">
      <alignment horizontal="center" vertical="center" wrapText="1"/>
    </xf>
    <xf numFmtId="0" fontId="10" fillId="8" borderId="48" xfId="0" applyFont="1" applyFill="1" applyBorder="1" applyAlignment="1" applyProtection="1">
      <alignment horizontal="center" vertical="center" wrapText="1"/>
      <protection locked="0"/>
    </xf>
    <xf numFmtId="0" fontId="10" fillId="8" borderId="58"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0" fillId="8" borderId="49" xfId="0" applyFont="1" applyFill="1" applyBorder="1" applyAlignment="1" applyProtection="1">
      <alignment horizontal="center" vertical="center" wrapText="1"/>
      <protection locked="0"/>
    </xf>
    <xf numFmtId="0" fontId="10" fillId="8" borderId="50" xfId="0" applyFont="1" applyFill="1" applyBorder="1" applyAlignment="1" applyProtection="1">
      <alignment horizontal="center" vertical="center" wrapText="1"/>
      <protection locked="0"/>
    </xf>
    <xf numFmtId="0" fontId="10" fillId="8" borderId="78" xfId="0" applyFont="1" applyFill="1" applyBorder="1" applyAlignment="1" applyProtection="1">
      <alignment horizontal="center" vertical="center" wrapText="1"/>
      <protection locked="0"/>
    </xf>
    <xf numFmtId="0" fontId="10" fillId="8" borderId="54"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76"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4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8" borderId="51"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10" fillId="0" borderId="44" xfId="0" applyFont="1" applyBorder="1" applyAlignment="1">
      <alignment horizontal="right" vertical="center"/>
    </xf>
    <xf numFmtId="0" fontId="10" fillId="0" borderId="53" xfId="0" applyFont="1" applyBorder="1" applyAlignment="1">
      <alignment horizontal="right" vertical="center"/>
    </xf>
    <xf numFmtId="14" fontId="12" fillId="8" borderId="7" xfId="0" applyNumberFormat="1" applyFont="1" applyFill="1" applyBorder="1" applyAlignment="1" applyProtection="1">
      <alignment horizontal="center"/>
      <protection locked="0"/>
    </xf>
    <xf numFmtId="0" fontId="12" fillId="0" borderId="1" xfId="2" applyFont="1" applyFill="1" applyBorder="1" applyAlignment="1">
      <alignment horizontal="left" vertical="center"/>
    </xf>
    <xf numFmtId="0" fontId="3" fillId="0" borderId="0" xfId="0" applyFont="1" applyBorder="1" applyAlignment="1" applyProtection="1">
      <alignment horizontal="center"/>
    </xf>
    <xf numFmtId="0" fontId="3" fillId="0" borderId="7" xfId="0" applyFont="1" applyBorder="1" applyAlignment="1">
      <alignment horizontal="center"/>
    </xf>
    <xf numFmtId="0" fontId="12" fillId="0" borderId="0" xfId="0" applyFont="1" applyAlignment="1">
      <alignment horizontal="left" vertical="center" wrapText="1"/>
    </xf>
    <xf numFmtId="0" fontId="3" fillId="0" borderId="0" xfId="0" applyFont="1" applyBorder="1" applyAlignment="1">
      <alignment horizontal="center"/>
    </xf>
    <xf numFmtId="0" fontId="12" fillId="8" borderId="0" xfId="0" applyFont="1" applyFill="1" applyBorder="1" applyAlignment="1" applyProtection="1">
      <alignment horizontal="center"/>
      <protection locked="0"/>
    </xf>
    <xf numFmtId="0" fontId="12" fillId="0" borderId="0" xfId="2"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2" fillId="8" borderId="7" xfId="0" applyFont="1" applyFill="1" applyBorder="1" applyAlignment="1" applyProtection="1">
      <alignment horizontal="center"/>
      <protection locked="0"/>
    </xf>
    <xf numFmtId="0" fontId="1" fillId="0" borderId="0" xfId="0" applyFont="1" applyBorder="1" applyAlignment="1" applyProtection="1">
      <alignment horizontal="center" vertical="center" wrapText="1"/>
    </xf>
    <xf numFmtId="0" fontId="12" fillId="0" borderId="0" xfId="0" applyFont="1" applyBorder="1" applyAlignment="1" applyProtection="1">
      <alignment horizontal="center"/>
    </xf>
    <xf numFmtId="0" fontId="11" fillId="0" borderId="0" xfId="0" applyNumberFormat="1" applyFont="1" applyFill="1" applyBorder="1" applyAlignment="1" applyProtection="1">
      <alignment horizontal="left" vertical="center"/>
    </xf>
    <xf numFmtId="0" fontId="3" fillId="0" borderId="95"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4" fillId="0" borderId="44" xfId="0" applyFont="1" applyFill="1" applyBorder="1" applyAlignment="1">
      <alignment horizontal="right"/>
    </xf>
    <xf numFmtId="0" fontId="4" fillId="0" borderId="53" xfId="0" applyFont="1" applyFill="1" applyBorder="1" applyAlignment="1">
      <alignment horizontal="right"/>
    </xf>
    <xf numFmtId="0" fontId="4" fillId="0" borderId="74"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3" fillId="0" borderId="96"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97"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7" xfId="0" applyFont="1" applyBorder="1" applyAlignment="1">
      <alignment horizontal="center" vertical="center"/>
    </xf>
    <xf numFmtId="0" fontId="4" fillId="0" borderId="5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10" fillId="0" borderId="0" xfId="0" applyFont="1" applyAlignment="1">
      <alignment horizontal="center" vertical="center"/>
    </xf>
    <xf numFmtId="0" fontId="12" fillId="0" borderId="37" xfId="0" applyFont="1" applyBorder="1" applyAlignment="1">
      <alignment horizontal="left" vertical="center" wrapText="1"/>
    </xf>
    <xf numFmtId="0" fontId="12" fillId="0" borderId="16" xfId="0" applyFont="1" applyBorder="1" applyAlignment="1">
      <alignment horizontal="left" vertical="center" wrapText="1"/>
    </xf>
    <xf numFmtId="0" fontId="12" fillId="0" borderId="37" xfId="0" applyFont="1" applyBorder="1" applyAlignment="1">
      <alignment horizontal="left" vertical="center"/>
    </xf>
    <xf numFmtId="0" fontId="12" fillId="0" borderId="16" xfId="0" applyFont="1" applyBorder="1" applyAlignment="1">
      <alignment horizontal="left" vertical="center"/>
    </xf>
    <xf numFmtId="0" fontId="4" fillId="0" borderId="73"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12" fillId="0" borderId="37" xfId="0" applyFont="1" applyBorder="1" applyAlignment="1">
      <alignment vertical="center" wrapText="1"/>
    </xf>
    <xf numFmtId="0" fontId="12" fillId="0" borderId="16" xfId="0" applyFont="1" applyBorder="1" applyAlignment="1">
      <alignment vertical="center" wrapText="1"/>
    </xf>
    <xf numFmtId="0" fontId="12" fillId="0" borderId="37" xfId="0" applyFont="1" applyBorder="1" applyAlignment="1">
      <alignment vertical="center"/>
    </xf>
    <xf numFmtId="0" fontId="12" fillId="0" borderId="16" xfId="0" applyFont="1" applyBorder="1" applyAlignment="1">
      <alignment vertical="center"/>
    </xf>
    <xf numFmtId="0" fontId="6" fillId="0" borderId="44" xfId="0" applyFont="1" applyBorder="1" applyAlignment="1">
      <alignment horizontal="right" vertical="center"/>
    </xf>
    <xf numFmtId="0" fontId="6" fillId="0" borderId="53" xfId="0" applyFont="1" applyBorder="1" applyAlignment="1">
      <alignment horizontal="right" vertical="center"/>
    </xf>
    <xf numFmtId="0" fontId="6" fillId="0" borderId="45" xfId="0" applyFont="1" applyBorder="1" applyAlignment="1">
      <alignment horizontal="right"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1" fontId="12" fillId="8" borderId="37" xfId="0" applyNumberFormat="1" applyFont="1" applyFill="1" applyBorder="1" applyAlignment="1" applyProtection="1">
      <alignment horizontal="center" vertical="center" wrapText="1"/>
      <protection locked="0"/>
    </xf>
    <xf numFmtId="1" fontId="12" fillId="8" borderId="16" xfId="0" applyNumberFormat="1"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10" fillId="0" borderId="44" xfId="0" applyFont="1" applyFill="1" applyBorder="1" applyAlignment="1" applyProtection="1">
      <alignment horizontal="center" vertical="center" wrapText="1"/>
    </xf>
    <xf numFmtId="0" fontId="10" fillId="0" borderId="68"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4" fillId="0" borderId="45" xfId="0" applyFont="1" applyFill="1" applyBorder="1" applyAlignment="1">
      <alignment horizontal="right"/>
    </xf>
    <xf numFmtId="0" fontId="3" fillId="0" borderId="76"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2" fillId="8" borderId="37" xfId="0" applyFont="1" applyFill="1" applyBorder="1" applyAlignment="1" applyProtection="1">
      <alignment horizontal="center" vertical="center"/>
      <protection locked="0"/>
    </xf>
    <xf numFmtId="0" fontId="12" fillId="8" borderId="38" xfId="0" applyFont="1" applyFill="1" applyBorder="1" applyAlignment="1" applyProtection="1">
      <alignment horizontal="center" vertical="center"/>
      <protection locked="0"/>
    </xf>
    <xf numFmtId="0" fontId="12" fillId="8" borderId="16" xfId="0" applyFont="1" applyFill="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10" fillId="0" borderId="45"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12" fillId="0" borderId="1" xfId="0" applyFont="1" applyBorder="1" applyAlignment="1">
      <alignment vertical="center"/>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2" fillId="0" borderId="1" xfId="0" applyFont="1" applyBorder="1" applyAlignment="1">
      <alignment horizontal="left" vertical="center"/>
    </xf>
    <xf numFmtId="0" fontId="12" fillId="0" borderId="1" xfId="0" applyFont="1" applyBorder="1" applyAlignment="1">
      <alignment vertical="center" wrapText="1"/>
    </xf>
    <xf numFmtId="0" fontId="8" fillId="0" borderId="38" xfId="0" applyFont="1" applyBorder="1" applyAlignment="1" applyProtection="1">
      <alignment horizontal="center" vertical="center"/>
      <protection locked="0"/>
    </xf>
    <xf numFmtId="0" fontId="12" fillId="0" borderId="1" xfId="0" applyFont="1" applyBorder="1" applyAlignment="1">
      <alignment horizontal="left" vertical="center" wrapText="1"/>
    </xf>
    <xf numFmtId="0" fontId="4" fillId="0" borderId="67"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cellXfs>
  <cellStyles count="4">
    <cellStyle name="Ezres" xfId="1" builtinId="3"/>
    <cellStyle name="Normál" xfId="0" builtinId="0"/>
    <cellStyle name="Normal 2" xfId="2"/>
    <cellStyle name="Százalék" xfId="3" builtinId="5"/>
  </cellStyles>
  <dxfs count="381">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
      <font>
        <color theme="0"/>
      </font>
      <fill>
        <patternFill patternType="none">
          <bgColor indexed="65"/>
        </patternFill>
      </fill>
    </dxf>
    <dxf>
      <font>
        <color rgb="FF9C0006"/>
      </font>
      <fill>
        <patternFill patternType="none">
          <bgColor indexed="65"/>
        </patternFill>
      </fill>
    </dxf>
    <dxf>
      <font>
        <color rgb="FFC00000"/>
      </font>
    </dxf>
  </dxfs>
  <tableStyles count="0" defaultTableStyle="TableStyleMedium9" defaultPivotStyle="PivotStyleLight16"/>
  <colors>
    <mruColors>
      <color rgb="FFFFFFCC"/>
      <color rgb="FF0033CC"/>
      <color rgb="FFCC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2263775</xdr:colOff>
      <xdr:row>53</xdr:row>
      <xdr:rowOff>101599</xdr:rowOff>
    </xdr:from>
    <xdr:to>
      <xdr:col>5</xdr:col>
      <xdr:colOff>697923</xdr:colOff>
      <xdr:row>61</xdr:row>
      <xdr:rowOff>244474</xdr:rowOff>
    </xdr:to>
    <xdr:pic>
      <xdr:nvPicPr>
        <xdr:cNvPr id="2" name="Kép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6750"/>
        <a:stretch/>
      </xdr:blipFill>
      <xdr:spPr>
        <a:xfrm>
          <a:off x="2771775" y="7927974"/>
          <a:ext cx="3590925" cy="3825875"/>
        </a:xfrm>
        <a:prstGeom prst="rect">
          <a:avLst/>
        </a:prstGeom>
      </xdr:spPr>
    </xdr:pic>
    <xdr:clientData/>
  </xdr:twoCellAnchor>
  <xdr:twoCellAnchor>
    <xdr:from>
      <xdr:col>1</xdr:col>
      <xdr:colOff>1866901</xdr:colOff>
      <xdr:row>60</xdr:row>
      <xdr:rowOff>48492</xdr:rowOff>
    </xdr:from>
    <xdr:to>
      <xdr:col>3</xdr:col>
      <xdr:colOff>658091</xdr:colOff>
      <xdr:row>61</xdr:row>
      <xdr:rowOff>294409</xdr:rowOff>
    </xdr:to>
    <xdr:sp macro="" textlink="">
      <xdr:nvSpPr>
        <xdr:cNvPr id="3" name="Ellipszis 2"/>
        <xdr:cNvSpPr/>
      </xdr:nvSpPr>
      <xdr:spPr>
        <a:xfrm>
          <a:off x="2386446" y="10820401"/>
          <a:ext cx="1077190" cy="713508"/>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1</xdr:col>
      <xdr:colOff>1464879</xdr:colOff>
      <xdr:row>54</xdr:row>
      <xdr:rowOff>197289</xdr:rowOff>
    </xdr:from>
    <xdr:to>
      <xdr:col>3</xdr:col>
      <xdr:colOff>131379</xdr:colOff>
      <xdr:row>55</xdr:row>
      <xdr:rowOff>321879</xdr:rowOff>
    </xdr:to>
    <xdr:sp macro="" textlink="">
      <xdr:nvSpPr>
        <xdr:cNvPr id="4" name="Ellipszis 3"/>
        <xdr:cNvSpPr/>
      </xdr:nvSpPr>
      <xdr:spPr>
        <a:xfrm>
          <a:off x="1977258" y="8014358"/>
          <a:ext cx="939362" cy="590987"/>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1</xdr:col>
      <xdr:colOff>663466</xdr:colOff>
      <xdr:row>53</xdr:row>
      <xdr:rowOff>183931</xdr:rowOff>
    </xdr:from>
    <xdr:to>
      <xdr:col>1</xdr:col>
      <xdr:colOff>1527937</xdr:colOff>
      <xdr:row>54</xdr:row>
      <xdr:rowOff>21329</xdr:rowOff>
    </xdr:to>
    <xdr:sp macro="" textlink="">
      <xdr:nvSpPr>
        <xdr:cNvPr id="5" name="Szövegdoboz 4"/>
        <xdr:cNvSpPr txBox="1"/>
      </xdr:nvSpPr>
      <xdr:spPr>
        <a:xfrm>
          <a:off x="1175845" y="7534603"/>
          <a:ext cx="864471" cy="303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Jobb klikk</a:t>
          </a:r>
        </a:p>
      </xdr:txBody>
    </xdr:sp>
    <xdr:clientData/>
  </xdr:twoCellAnchor>
  <xdr:twoCellAnchor>
    <xdr:from>
      <xdr:col>1</xdr:col>
      <xdr:colOff>1095702</xdr:colOff>
      <xdr:row>54</xdr:row>
      <xdr:rowOff>21329</xdr:rowOff>
    </xdr:from>
    <xdr:to>
      <xdr:col>2</xdr:col>
      <xdr:colOff>1313</xdr:colOff>
      <xdr:row>54</xdr:row>
      <xdr:rowOff>434975</xdr:rowOff>
    </xdr:to>
    <xdr:cxnSp macro="">
      <xdr:nvCxnSpPr>
        <xdr:cNvPr id="6" name="Egyenes összekötő nyíllal 5"/>
        <xdr:cNvCxnSpPr>
          <a:stCxn id="5" idx="2"/>
        </xdr:cNvCxnSpPr>
      </xdr:nvCxnSpPr>
      <xdr:spPr>
        <a:xfrm>
          <a:off x="1608081" y="7838398"/>
          <a:ext cx="771198" cy="413646"/>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675412</xdr:colOff>
      <xdr:row>52</xdr:row>
      <xdr:rowOff>291352</xdr:rowOff>
    </xdr:from>
    <xdr:to>
      <xdr:col>5</xdr:col>
      <xdr:colOff>1277471</xdr:colOff>
      <xdr:row>60</xdr:row>
      <xdr:rowOff>225136</xdr:rowOff>
    </xdr:to>
    <xdr:cxnSp macro="">
      <xdr:nvCxnSpPr>
        <xdr:cNvPr id="7" name="Egyenes összekötő nyíllal 6"/>
        <xdr:cNvCxnSpPr/>
      </xdr:nvCxnSpPr>
      <xdr:spPr>
        <a:xfrm flipH="1">
          <a:off x="3476883" y="7194176"/>
          <a:ext cx="3089764" cy="3665342"/>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1</xdr:col>
      <xdr:colOff>2263775</xdr:colOff>
      <xdr:row>53</xdr:row>
      <xdr:rowOff>101599</xdr:rowOff>
    </xdr:from>
    <xdr:to>
      <xdr:col>5</xdr:col>
      <xdr:colOff>697923</xdr:colOff>
      <xdr:row>61</xdr:row>
      <xdr:rowOff>244474</xdr:rowOff>
    </xdr:to>
    <xdr:pic>
      <xdr:nvPicPr>
        <xdr:cNvPr id="8" name="Kép 7"/>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6750"/>
        <a:stretch/>
      </xdr:blipFill>
      <xdr:spPr>
        <a:xfrm>
          <a:off x="2378075" y="7407274"/>
          <a:ext cx="3596698" cy="3876675"/>
        </a:xfrm>
        <a:prstGeom prst="rect">
          <a:avLst/>
        </a:prstGeom>
      </xdr:spPr>
    </xdr:pic>
    <xdr:clientData/>
  </xdr:twoCellAnchor>
  <xdr:twoCellAnchor>
    <xdr:from>
      <xdr:col>1</xdr:col>
      <xdr:colOff>1866901</xdr:colOff>
      <xdr:row>60</xdr:row>
      <xdr:rowOff>48492</xdr:rowOff>
    </xdr:from>
    <xdr:to>
      <xdr:col>3</xdr:col>
      <xdr:colOff>658091</xdr:colOff>
      <xdr:row>61</xdr:row>
      <xdr:rowOff>294409</xdr:rowOff>
    </xdr:to>
    <xdr:sp macro="" textlink="">
      <xdr:nvSpPr>
        <xdr:cNvPr id="9" name="Ellipszis 8"/>
        <xdr:cNvSpPr/>
      </xdr:nvSpPr>
      <xdr:spPr>
        <a:xfrm>
          <a:off x="2381251" y="10621242"/>
          <a:ext cx="1067665" cy="712642"/>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1</xdr:col>
      <xdr:colOff>1464879</xdr:colOff>
      <xdr:row>54</xdr:row>
      <xdr:rowOff>197289</xdr:rowOff>
    </xdr:from>
    <xdr:to>
      <xdr:col>3</xdr:col>
      <xdr:colOff>131379</xdr:colOff>
      <xdr:row>55</xdr:row>
      <xdr:rowOff>321879</xdr:rowOff>
    </xdr:to>
    <xdr:sp macro="" textlink="">
      <xdr:nvSpPr>
        <xdr:cNvPr id="10" name="Ellipszis 9"/>
        <xdr:cNvSpPr/>
      </xdr:nvSpPr>
      <xdr:spPr>
        <a:xfrm>
          <a:off x="1979229" y="7969689"/>
          <a:ext cx="942975" cy="591315"/>
        </a:xfrm>
        <a:prstGeom prst="ellipse">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hu-HU" sz="1100"/>
        </a:p>
      </xdr:txBody>
    </xdr:sp>
    <xdr:clientData/>
  </xdr:twoCellAnchor>
  <xdr:twoCellAnchor>
    <xdr:from>
      <xdr:col>1</xdr:col>
      <xdr:colOff>663466</xdr:colOff>
      <xdr:row>53</xdr:row>
      <xdr:rowOff>183931</xdr:rowOff>
    </xdr:from>
    <xdr:to>
      <xdr:col>1</xdr:col>
      <xdr:colOff>1527937</xdr:colOff>
      <xdr:row>54</xdr:row>
      <xdr:rowOff>21329</xdr:rowOff>
    </xdr:to>
    <xdr:sp macro="" textlink="">
      <xdr:nvSpPr>
        <xdr:cNvPr id="11" name="Szövegdoboz 10"/>
        <xdr:cNvSpPr txBox="1"/>
      </xdr:nvSpPr>
      <xdr:spPr>
        <a:xfrm>
          <a:off x="1177816" y="7489606"/>
          <a:ext cx="864471" cy="304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a:t>Jobb klikk</a:t>
          </a:r>
        </a:p>
      </xdr:txBody>
    </xdr:sp>
    <xdr:clientData/>
  </xdr:twoCellAnchor>
  <xdr:twoCellAnchor>
    <xdr:from>
      <xdr:col>1</xdr:col>
      <xdr:colOff>1095702</xdr:colOff>
      <xdr:row>54</xdr:row>
      <xdr:rowOff>21329</xdr:rowOff>
    </xdr:from>
    <xdr:to>
      <xdr:col>2</xdr:col>
      <xdr:colOff>1313</xdr:colOff>
      <xdr:row>54</xdr:row>
      <xdr:rowOff>434975</xdr:rowOff>
    </xdr:to>
    <xdr:cxnSp macro="">
      <xdr:nvCxnSpPr>
        <xdr:cNvPr id="12" name="Egyenes összekötő nyíllal 11"/>
        <xdr:cNvCxnSpPr>
          <a:stCxn id="11" idx="2"/>
        </xdr:cNvCxnSpPr>
      </xdr:nvCxnSpPr>
      <xdr:spPr>
        <a:xfrm>
          <a:off x="1610052" y="7793729"/>
          <a:ext cx="772511" cy="413646"/>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675412</xdr:colOff>
      <xdr:row>52</xdr:row>
      <xdr:rowOff>291352</xdr:rowOff>
    </xdr:from>
    <xdr:to>
      <xdr:col>5</xdr:col>
      <xdr:colOff>1277471</xdr:colOff>
      <xdr:row>60</xdr:row>
      <xdr:rowOff>225136</xdr:rowOff>
    </xdr:to>
    <xdr:cxnSp macro="">
      <xdr:nvCxnSpPr>
        <xdr:cNvPr id="13" name="Egyenes összekötő nyíllal 12"/>
        <xdr:cNvCxnSpPr/>
      </xdr:nvCxnSpPr>
      <xdr:spPr>
        <a:xfrm flipH="1">
          <a:off x="3466237" y="7158877"/>
          <a:ext cx="3088084" cy="3639009"/>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0</xdr:colOff>
      <xdr:row>27</xdr:row>
      <xdr:rowOff>201706</xdr:rowOff>
    </xdr:from>
    <xdr:to>
      <xdr:col>9</xdr:col>
      <xdr:colOff>268941</xdr:colOff>
      <xdr:row>35</xdr:row>
      <xdr:rowOff>217911</xdr:rowOff>
    </xdr:to>
    <xdr:pic>
      <xdr:nvPicPr>
        <xdr:cNvPr id="20" name="Kép 19"/>
        <xdr:cNvPicPr>
          <a:picLocks noChangeAspect="1"/>
        </xdr:cNvPicPr>
      </xdr:nvPicPr>
      <xdr:blipFill>
        <a:blip xmlns:r="http://schemas.openxmlformats.org/officeDocument/2006/relationships" r:embed="rId2"/>
        <a:stretch>
          <a:fillRect/>
        </a:stretch>
      </xdr:blipFill>
      <xdr:spPr>
        <a:xfrm>
          <a:off x="0" y="5569324"/>
          <a:ext cx="10062882" cy="1809146"/>
        </a:xfrm>
        <a:prstGeom prst="rect">
          <a:avLst/>
        </a:prstGeom>
        <a:ln>
          <a:solidFill>
            <a:schemeClr val="accent1"/>
          </a:solidFill>
        </a:ln>
      </xdr:spPr>
    </xdr:pic>
    <xdr:clientData/>
  </xdr:twoCellAnchor>
  <xdr:twoCellAnchor editAs="oneCell">
    <xdr:from>
      <xdr:col>0</xdr:col>
      <xdr:colOff>44824</xdr:colOff>
      <xdr:row>37</xdr:row>
      <xdr:rowOff>168088</xdr:rowOff>
    </xdr:from>
    <xdr:to>
      <xdr:col>5</xdr:col>
      <xdr:colOff>516368</xdr:colOff>
      <xdr:row>40</xdr:row>
      <xdr:rowOff>254560</xdr:rowOff>
    </xdr:to>
    <xdr:pic>
      <xdr:nvPicPr>
        <xdr:cNvPr id="16" name="Kép 15"/>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824" y="7776882"/>
          <a:ext cx="5760720" cy="758825"/>
        </a:xfrm>
        <a:prstGeom prst="rect">
          <a:avLst/>
        </a:prstGeom>
        <a:ln>
          <a:solidFill>
            <a:schemeClr val="accent1"/>
          </a:solidFill>
        </a:ln>
      </xdr:spPr>
    </xdr:pic>
    <xdr:clientData/>
  </xdr:twoCellAnchor>
  <xdr:twoCellAnchor editAs="oneCell">
    <xdr:from>
      <xdr:col>1</xdr:col>
      <xdr:colOff>504265</xdr:colOff>
      <xdr:row>22</xdr:row>
      <xdr:rowOff>201706</xdr:rowOff>
    </xdr:from>
    <xdr:to>
      <xdr:col>5</xdr:col>
      <xdr:colOff>1491280</xdr:colOff>
      <xdr:row>24</xdr:row>
      <xdr:rowOff>220830</xdr:rowOff>
    </xdr:to>
    <xdr:pic>
      <xdr:nvPicPr>
        <xdr:cNvPr id="18" name="Kép 17"/>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19736" y="4448735"/>
          <a:ext cx="5760720" cy="467360"/>
        </a:xfrm>
        <a:prstGeom prst="rect">
          <a:avLst/>
        </a:prstGeom>
        <a:ln>
          <a:solidFill>
            <a:schemeClr val="accent1"/>
          </a:solidFill>
        </a:ln>
      </xdr:spPr>
    </xdr:pic>
    <xdr:clientData/>
  </xdr:twoCellAnchor>
  <xdr:twoCellAnchor editAs="oneCell">
    <xdr:from>
      <xdr:col>5</xdr:col>
      <xdr:colOff>358587</xdr:colOff>
      <xdr:row>38</xdr:row>
      <xdr:rowOff>145674</xdr:rowOff>
    </xdr:from>
    <xdr:to>
      <xdr:col>9</xdr:col>
      <xdr:colOff>305172</xdr:colOff>
      <xdr:row>41</xdr:row>
      <xdr:rowOff>81801</xdr:rowOff>
    </xdr:to>
    <xdr:pic>
      <xdr:nvPicPr>
        <xdr:cNvPr id="19" name="Kép 18"/>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647763" y="8337174"/>
          <a:ext cx="4451350" cy="742950"/>
        </a:xfrm>
        <a:prstGeom prst="rect">
          <a:avLst/>
        </a:prstGeom>
        <a:ln>
          <a:solidFill>
            <a:schemeClr val="accent1"/>
          </a:solidFill>
        </a:ln>
      </xdr:spPr>
    </xdr:pic>
    <xdr:clientData/>
  </xdr:twoCellAnchor>
  <xdr:twoCellAnchor>
    <xdr:from>
      <xdr:col>0</xdr:col>
      <xdr:colOff>504265</xdr:colOff>
      <xdr:row>24</xdr:row>
      <xdr:rowOff>145676</xdr:rowOff>
    </xdr:from>
    <xdr:to>
      <xdr:col>4</xdr:col>
      <xdr:colOff>437030</xdr:colOff>
      <xdr:row>27</xdr:row>
      <xdr:rowOff>190501</xdr:rowOff>
    </xdr:to>
    <xdr:cxnSp macro="">
      <xdr:nvCxnSpPr>
        <xdr:cNvPr id="23" name="Egyenes összekötő nyíllal 22"/>
        <xdr:cNvCxnSpPr/>
      </xdr:nvCxnSpPr>
      <xdr:spPr>
        <a:xfrm flipV="1">
          <a:off x="504265" y="4840941"/>
          <a:ext cx="4661647" cy="717178"/>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1759324</xdr:colOff>
      <xdr:row>35</xdr:row>
      <xdr:rowOff>190500</xdr:rowOff>
    </xdr:from>
    <xdr:to>
      <xdr:col>7</xdr:col>
      <xdr:colOff>224117</xdr:colOff>
      <xdr:row>40</xdr:row>
      <xdr:rowOff>67236</xdr:rowOff>
    </xdr:to>
    <xdr:cxnSp macro="">
      <xdr:nvCxnSpPr>
        <xdr:cNvPr id="25" name="Egyenes összekötő nyíllal 24"/>
        <xdr:cNvCxnSpPr/>
      </xdr:nvCxnSpPr>
      <xdr:spPr>
        <a:xfrm>
          <a:off x="7048500" y="7709647"/>
          <a:ext cx="1490382" cy="997324"/>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459441</xdr:colOff>
      <xdr:row>24</xdr:row>
      <xdr:rowOff>190500</xdr:rowOff>
    </xdr:from>
    <xdr:to>
      <xdr:col>5</xdr:col>
      <xdr:colOff>1019736</xdr:colOff>
      <xdr:row>35</xdr:row>
      <xdr:rowOff>22413</xdr:rowOff>
    </xdr:to>
    <xdr:cxnSp macro="">
      <xdr:nvCxnSpPr>
        <xdr:cNvPr id="26" name="Egyenes összekötő nyíllal 25"/>
        <xdr:cNvCxnSpPr/>
      </xdr:nvCxnSpPr>
      <xdr:spPr>
        <a:xfrm flipV="1">
          <a:off x="459441" y="4885765"/>
          <a:ext cx="5849471" cy="2297207"/>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1030943</xdr:colOff>
      <xdr:row>24</xdr:row>
      <xdr:rowOff>201706</xdr:rowOff>
    </xdr:from>
    <xdr:to>
      <xdr:col>5</xdr:col>
      <xdr:colOff>1131795</xdr:colOff>
      <xdr:row>34</xdr:row>
      <xdr:rowOff>156883</xdr:rowOff>
    </xdr:to>
    <xdr:cxnSp macro="">
      <xdr:nvCxnSpPr>
        <xdr:cNvPr id="28" name="Egyenes összekötő nyíllal 27"/>
        <xdr:cNvCxnSpPr/>
      </xdr:nvCxnSpPr>
      <xdr:spPr>
        <a:xfrm flipH="1">
          <a:off x="6320119" y="5255559"/>
          <a:ext cx="100852" cy="2196353"/>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33618</xdr:colOff>
      <xdr:row>36</xdr:row>
      <xdr:rowOff>67236</xdr:rowOff>
    </xdr:from>
    <xdr:to>
      <xdr:col>5</xdr:col>
      <xdr:colOff>358589</xdr:colOff>
      <xdr:row>38</xdr:row>
      <xdr:rowOff>22412</xdr:rowOff>
    </xdr:to>
    <xdr:cxnSp macro="">
      <xdr:nvCxnSpPr>
        <xdr:cNvPr id="29" name="Egyenes összekötő nyíllal 28"/>
        <xdr:cNvCxnSpPr/>
      </xdr:nvCxnSpPr>
      <xdr:spPr>
        <a:xfrm flipV="1">
          <a:off x="4762500" y="7451912"/>
          <a:ext cx="885265" cy="403412"/>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437029</xdr:colOff>
      <xdr:row>36</xdr:row>
      <xdr:rowOff>22412</xdr:rowOff>
    </xdr:from>
    <xdr:to>
      <xdr:col>5</xdr:col>
      <xdr:colOff>89648</xdr:colOff>
      <xdr:row>38</xdr:row>
      <xdr:rowOff>112059</xdr:rowOff>
    </xdr:to>
    <xdr:cxnSp macro="">
      <xdr:nvCxnSpPr>
        <xdr:cNvPr id="43" name="Egyenes összekötő nyíllal 42"/>
        <xdr:cNvCxnSpPr/>
      </xdr:nvCxnSpPr>
      <xdr:spPr>
        <a:xfrm>
          <a:off x="437029" y="7407088"/>
          <a:ext cx="4941795" cy="537883"/>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35</xdr:row>
      <xdr:rowOff>168088</xdr:rowOff>
    </xdr:from>
    <xdr:to>
      <xdr:col>6</xdr:col>
      <xdr:colOff>1019735</xdr:colOff>
      <xdr:row>39</xdr:row>
      <xdr:rowOff>11206</xdr:rowOff>
    </xdr:to>
    <xdr:cxnSp macro="">
      <xdr:nvCxnSpPr>
        <xdr:cNvPr id="50" name="Egyenes összekötő nyíllal 49"/>
        <xdr:cNvCxnSpPr/>
      </xdr:nvCxnSpPr>
      <xdr:spPr>
        <a:xfrm>
          <a:off x="515471" y="7687235"/>
          <a:ext cx="7732058" cy="739589"/>
        </a:xfrm>
        <a:prstGeom prst="straightConnector1">
          <a:avLst/>
        </a:prstGeom>
        <a:ln>
          <a:solidFill>
            <a:srgbClr val="FF0000"/>
          </a:solidFill>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zszolgaltato@ohunonprofit.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C00000"/>
  </sheetPr>
  <dimension ref="A1:H163"/>
  <sheetViews>
    <sheetView view="pageBreakPreview" zoomScale="85" zoomScaleNormal="100" zoomScaleSheetLayoutView="85" workbookViewId="0"/>
  </sheetViews>
  <sheetFormatPr defaultRowHeight="15" x14ac:dyDescent="0.25"/>
  <cols>
    <col min="1" max="1" width="7.7109375" style="94" customWidth="1"/>
    <col min="2" max="2" width="28" style="118" customWidth="1"/>
    <col min="3" max="3" width="6.140625" style="118" customWidth="1"/>
    <col min="4" max="4" width="28.85546875" style="118" customWidth="1"/>
    <col min="5" max="5" width="8.42578125" style="118" customWidth="1"/>
    <col min="6" max="6" width="29" style="118" bestFit="1" customWidth="1"/>
    <col min="7" max="7" width="16.28515625" style="118" bestFit="1" customWidth="1"/>
    <col min="8" max="8" width="13.140625" style="118" customWidth="1"/>
    <col min="9" max="9" width="9.140625" style="118"/>
    <col min="10" max="10" width="5.7109375" style="118" customWidth="1"/>
    <col min="11" max="11" width="0.28515625" style="118" customWidth="1"/>
    <col min="12" max="12" width="4" style="118" customWidth="1"/>
    <col min="13" max="16384" width="9.140625" style="118"/>
  </cols>
  <sheetData>
    <row r="1" spans="1:8" ht="15.75" x14ac:dyDescent="0.25">
      <c r="A1" s="2" t="str">
        <f>FŐLAP!A1</f>
        <v>2.2 verzió</v>
      </c>
    </row>
    <row r="2" spans="1:8" ht="21" customHeight="1" thickBot="1" x14ac:dyDescent="0.3">
      <c r="A2" s="191" t="s">
        <v>80</v>
      </c>
    </row>
    <row r="3" spans="1:8" ht="21" customHeight="1" thickTop="1" x14ac:dyDescent="0.25">
      <c r="A3" s="496" t="s">
        <v>629</v>
      </c>
      <c r="B3" s="497"/>
      <c r="C3" s="497"/>
      <c r="D3" s="497"/>
      <c r="E3" s="497"/>
      <c r="F3" s="497"/>
      <c r="G3" s="497"/>
      <c r="H3" s="498"/>
    </row>
    <row r="4" spans="1:8" ht="21" customHeight="1" x14ac:dyDescent="0.25">
      <c r="A4" s="499"/>
      <c r="B4" s="500"/>
      <c r="C4" s="500"/>
      <c r="D4" s="500"/>
      <c r="E4" s="500"/>
      <c r="F4" s="500"/>
      <c r="G4" s="500"/>
      <c r="H4" s="501"/>
    </row>
    <row r="5" spans="1:8" ht="15.75" customHeight="1" x14ac:dyDescent="0.25">
      <c r="A5" s="499"/>
      <c r="B5" s="500"/>
      <c r="C5" s="500"/>
      <c r="D5" s="500"/>
      <c r="E5" s="500"/>
      <c r="F5" s="500"/>
      <c r="G5" s="500"/>
      <c r="H5" s="501"/>
    </row>
    <row r="6" spans="1:8" ht="23.25" customHeight="1" x14ac:dyDescent="0.25">
      <c r="A6" s="503" t="s">
        <v>838</v>
      </c>
      <c r="B6" s="504"/>
      <c r="C6" s="504"/>
      <c r="D6" s="504"/>
      <c r="E6" s="504"/>
      <c r="F6" s="504"/>
      <c r="G6" s="504"/>
      <c r="H6" s="505"/>
    </row>
    <row r="7" spans="1:8" ht="23.25" customHeight="1" x14ac:dyDescent="0.25">
      <c r="A7" s="503" t="s">
        <v>839</v>
      </c>
      <c r="B7" s="504"/>
      <c r="C7" s="504"/>
      <c r="D7" s="504"/>
      <c r="E7" s="504"/>
      <c r="F7" s="504"/>
      <c r="G7" s="504"/>
      <c r="H7" s="505"/>
    </row>
    <row r="8" spans="1:8" ht="37.5" customHeight="1" x14ac:dyDescent="0.25">
      <c r="A8" s="502" t="s">
        <v>523</v>
      </c>
      <c r="B8" s="502"/>
      <c r="C8" s="502"/>
      <c r="D8" s="502"/>
      <c r="E8" s="502"/>
      <c r="F8" s="502"/>
      <c r="G8" s="502"/>
    </row>
    <row r="9" spans="1:8" ht="7.5" customHeight="1" x14ac:dyDescent="0.25">
      <c r="A9" s="184"/>
      <c r="B9" s="184"/>
      <c r="C9" s="184"/>
      <c r="D9" s="184"/>
      <c r="E9" s="184"/>
      <c r="F9" s="184"/>
      <c r="G9" s="145"/>
    </row>
    <row r="10" spans="1:8" ht="15.75" x14ac:dyDescent="0.25">
      <c r="A10" s="91" t="s">
        <v>81</v>
      </c>
      <c r="B10" s="146"/>
      <c r="C10" s="146"/>
      <c r="D10" s="146"/>
      <c r="E10" s="146"/>
      <c r="F10" s="146"/>
      <c r="G10" s="146"/>
    </row>
    <row r="11" spans="1:8" ht="15.75" x14ac:dyDescent="0.25">
      <c r="A11" s="133" t="s">
        <v>82</v>
      </c>
      <c r="B11" s="145"/>
      <c r="C11" s="145"/>
      <c r="D11" s="145"/>
      <c r="E11" s="145"/>
      <c r="F11" s="145"/>
      <c r="G11" s="145"/>
    </row>
    <row r="12" spans="1:8" ht="15.75" x14ac:dyDescent="0.25">
      <c r="A12" s="92" t="s">
        <v>624</v>
      </c>
      <c r="B12" s="145"/>
      <c r="C12" s="145"/>
      <c r="D12" s="145"/>
      <c r="E12" s="145"/>
      <c r="F12" s="145"/>
      <c r="G12" s="145"/>
    </row>
    <row r="13" spans="1:8" ht="15.75" x14ac:dyDescent="0.25">
      <c r="A13" s="92" t="s">
        <v>83</v>
      </c>
      <c r="B13" s="145"/>
      <c r="C13" s="145"/>
      <c r="D13" s="145"/>
      <c r="E13" s="145"/>
      <c r="F13" s="145"/>
      <c r="G13" s="145"/>
    </row>
    <row r="14" spans="1:8" ht="32.25" customHeight="1" x14ac:dyDescent="0.25">
      <c r="A14" s="506" t="s">
        <v>884</v>
      </c>
      <c r="B14" s="506"/>
      <c r="C14" s="506"/>
      <c r="D14" s="506"/>
      <c r="E14" s="506"/>
      <c r="F14" s="506"/>
      <c r="G14" s="506"/>
      <c r="H14" s="506"/>
    </row>
    <row r="15" spans="1:8" ht="32.25" customHeight="1" x14ac:dyDescent="0.25">
      <c r="A15" s="132" t="s">
        <v>840</v>
      </c>
      <c r="B15" s="383"/>
      <c r="C15" s="383"/>
      <c r="D15" s="383"/>
      <c r="E15" s="383"/>
      <c r="F15" s="383"/>
      <c r="G15" s="383"/>
      <c r="H15" s="383"/>
    </row>
    <row r="16" spans="1:8" ht="69.75" customHeight="1" x14ac:dyDescent="0.25">
      <c r="A16" s="506" t="s">
        <v>885</v>
      </c>
      <c r="B16" s="506"/>
      <c r="C16" s="506"/>
      <c r="D16" s="506"/>
      <c r="E16" s="506"/>
      <c r="F16" s="506"/>
      <c r="G16" s="506"/>
      <c r="H16" s="506"/>
    </row>
    <row r="17" spans="1:8" ht="39" customHeight="1" x14ac:dyDescent="0.25">
      <c r="A17" s="507" t="s">
        <v>847</v>
      </c>
      <c r="B17" s="507"/>
      <c r="C17" s="507"/>
      <c r="D17" s="507"/>
      <c r="E17" s="507"/>
      <c r="F17" s="507"/>
      <c r="G17" s="507"/>
      <c r="H17" s="507"/>
    </row>
    <row r="18" spans="1:8" ht="75" customHeight="1" x14ac:dyDescent="0.25">
      <c r="A18" s="507" t="s">
        <v>886</v>
      </c>
      <c r="B18" s="507"/>
      <c r="C18" s="507"/>
      <c r="D18" s="507"/>
      <c r="E18" s="507"/>
      <c r="F18" s="507"/>
      <c r="G18" s="507"/>
      <c r="H18" s="507"/>
    </row>
    <row r="19" spans="1:8" ht="24" customHeight="1" x14ac:dyDescent="0.25">
      <c r="A19" s="92" t="s">
        <v>84</v>
      </c>
      <c r="B19" s="145"/>
      <c r="C19" s="145"/>
      <c r="D19" s="145"/>
      <c r="E19" s="145"/>
      <c r="F19" s="145"/>
      <c r="G19" s="145"/>
    </row>
    <row r="20" spans="1:8" ht="15.75" x14ac:dyDescent="0.25">
      <c r="A20" s="92" t="s">
        <v>85</v>
      </c>
      <c r="B20" s="145"/>
      <c r="C20" s="145"/>
      <c r="D20" s="145"/>
      <c r="E20" s="145"/>
      <c r="F20" s="145"/>
      <c r="G20" s="145"/>
    </row>
    <row r="21" spans="1:8" ht="18" customHeight="1" x14ac:dyDescent="0.25">
      <c r="A21" s="92" t="s">
        <v>613</v>
      </c>
      <c r="B21" s="145"/>
      <c r="C21" s="145"/>
      <c r="D21" s="145"/>
      <c r="E21" s="145"/>
      <c r="F21" s="145"/>
      <c r="G21" s="145"/>
    </row>
    <row r="22" spans="1:8" ht="18" customHeight="1" x14ac:dyDescent="0.25">
      <c r="A22" s="132" t="s">
        <v>618</v>
      </c>
      <c r="B22" s="145"/>
      <c r="C22" s="145"/>
      <c r="D22" s="145"/>
      <c r="E22" s="145"/>
      <c r="F22" s="145"/>
      <c r="G22" s="145"/>
    </row>
    <row r="23" spans="1:8" ht="18" customHeight="1" x14ac:dyDescent="0.25">
      <c r="A23" s="133" t="s">
        <v>590</v>
      </c>
      <c r="B23" s="145"/>
      <c r="C23" s="145"/>
      <c r="D23" s="145"/>
      <c r="E23" s="145"/>
      <c r="F23" s="145"/>
      <c r="G23" s="145"/>
    </row>
    <row r="24" spans="1:8" ht="18" customHeight="1" x14ac:dyDescent="0.25">
      <c r="A24" s="133"/>
      <c r="B24" s="145"/>
      <c r="C24" s="145"/>
      <c r="D24" s="145"/>
      <c r="E24" s="145"/>
      <c r="F24" s="145"/>
      <c r="G24" s="145"/>
    </row>
    <row r="25" spans="1:8" ht="18" customHeight="1" x14ac:dyDescent="0.25">
      <c r="A25" s="133"/>
      <c r="B25" s="145"/>
      <c r="C25" s="145"/>
      <c r="D25" s="145"/>
      <c r="E25" s="145"/>
      <c r="F25" s="145"/>
      <c r="G25" s="145"/>
    </row>
    <row r="26" spans="1:8" ht="18" customHeight="1" x14ac:dyDescent="0.25">
      <c r="A26" s="133"/>
      <c r="B26" s="145"/>
      <c r="C26" s="145"/>
      <c r="D26" s="145"/>
      <c r="E26" s="145"/>
      <c r="F26" s="145"/>
      <c r="G26" s="145"/>
    </row>
    <row r="27" spans="1:8" ht="18" customHeight="1" x14ac:dyDescent="0.25">
      <c r="A27" s="133"/>
      <c r="B27" s="145"/>
      <c r="C27" s="145"/>
      <c r="D27" s="145"/>
      <c r="E27" s="145"/>
      <c r="F27" s="145"/>
      <c r="G27" s="145"/>
    </row>
    <row r="28" spans="1:8" ht="18" customHeight="1" x14ac:dyDescent="0.25">
      <c r="A28" s="133"/>
      <c r="B28" s="145"/>
      <c r="C28" s="145"/>
      <c r="D28" s="145"/>
      <c r="E28" s="145"/>
      <c r="F28" s="145"/>
      <c r="G28" s="145"/>
    </row>
    <row r="29" spans="1:8" ht="18" customHeight="1" x14ac:dyDescent="0.25">
      <c r="A29" s="133"/>
      <c r="B29" s="145"/>
      <c r="C29" s="145"/>
      <c r="D29" s="145"/>
      <c r="E29" s="145"/>
      <c r="F29" s="145"/>
      <c r="G29" s="145"/>
    </row>
    <row r="30" spans="1:8" ht="18" customHeight="1" x14ac:dyDescent="0.25">
      <c r="A30" s="133"/>
      <c r="B30" s="145"/>
      <c r="C30" s="145"/>
      <c r="D30" s="145"/>
      <c r="E30" s="145"/>
      <c r="F30" s="145"/>
      <c r="G30" s="145"/>
    </row>
    <row r="31" spans="1:8" ht="18" customHeight="1" x14ac:dyDescent="0.25">
      <c r="A31" s="133"/>
      <c r="B31" s="145"/>
      <c r="C31" s="145"/>
      <c r="D31" s="145"/>
      <c r="E31" s="145"/>
      <c r="F31" s="145"/>
      <c r="G31" s="145"/>
    </row>
    <row r="32" spans="1:8" ht="18" customHeight="1" x14ac:dyDescent="0.25">
      <c r="A32" s="133"/>
      <c r="B32" s="145"/>
      <c r="C32" s="145"/>
      <c r="D32" s="145"/>
      <c r="E32" s="145"/>
      <c r="F32" s="145"/>
      <c r="G32" s="145"/>
    </row>
    <row r="33" spans="1:7" ht="18" customHeight="1" x14ac:dyDescent="0.25">
      <c r="A33" s="133"/>
      <c r="B33" s="145"/>
      <c r="C33" s="145"/>
      <c r="D33" s="145"/>
      <c r="E33" s="145"/>
      <c r="F33" s="145"/>
      <c r="G33" s="145"/>
    </row>
    <row r="34" spans="1:7" ht="18" customHeight="1" x14ac:dyDescent="0.25">
      <c r="A34" s="133"/>
      <c r="B34" s="145"/>
      <c r="C34" s="145"/>
      <c r="D34" s="145"/>
      <c r="E34" s="145"/>
      <c r="F34" s="145"/>
      <c r="G34" s="145"/>
    </row>
    <row r="35" spans="1:7" ht="18" customHeight="1" x14ac:dyDescent="0.25">
      <c r="A35" s="133"/>
      <c r="B35" s="145"/>
      <c r="C35" s="145"/>
      <c r="D35" s="145"/>
      <c r="E35" s="145"/>
      <c r="F35" s="145"/>
      <c r="G35" s="145"/>
    </row>
    <row r="36" spans="1:7" ht="18" customHeight="1" x14ac:dyDescent="0.25">
      <c r="A36" s="133"/>
      <c r="B36" s="145"/>
      <c r="C36" s="145"/>
      <c r="D36" s="145"/>
      <c r="E36" s="145"/>
      <c r="F36" s="145"/>
      <c r="G36" s="145"/>
    </row>
    <row r="37" spans="1:7" ht="18" customHeight="1" x14ac:dyDescent="0.25">
      <c r="A37" s="133"/>
      <c r="B37" s="145"/>
      <c r="C37" s="145"/>
      <c r="D37" s="145"/>
      <c r="E37" s="145"/>
      <c r="F37" s="145"/>
      <c r="G37" s="145"/>
    </row>
    <row r="38" spans="1:7" ht="18" customHeight="1" x14ac:dyDescent="0.25">
      <c r="A38" s="133"/>
      <c r="B38" s="145"/>
      <c r="C38" s="145"/>
      <c r="D38" s="145"/>
      <c r="E38" s="145"/>
      <c r="F38" s="145"/>
      <c r="G38" s="145"/>
    </row>
    <row r="39" spans="1:7" ht="18" customHeight="1" x14ac:dyDescent="0.25">
      <c r="A39" s="133"/>
      <c r="B39" s="145"/>
      <c r="C39" s="145"/>
      <c r="D39" s="145"/>
      <c r="E39" s="145"/>
      <c r="F39" s="145"/>
      <c r="G39" s="145"/>
    </row>
    <row r="40" spans="1:7" ht="18" customHeight="1" x14ac:dyDescent="0.25">
      <c r="A40" s="133"/>
      <c r="B40" s="145"/>
      <c r="C40" s="145"/>
      <c r="D40" s="145"/>
      <c r="E40" s="145"/>
      <c r="F40" s="145"/>
      <c r="G40" s="145"/>
    </row>
    <row r="41" spans="1:7" ht="28.5" customHeight="1" x14ac:dyDescent="0.25">
      <c r="A41" s="133"/>
      <c r="B41" s="145"/>
      <c r="C41" s="145"/>
      <c r="D41" s="145"/>
      <c r="E41" s="145"/>
      <c r="F41" s="145"/>
      <c r="G41" s="145"/>
    </row>
    <row r="42" spans="1:7" ht="19.5" customHeight="1" x14ac:dyDescent="0.25">
      <c r="A42" s="133"/>
      <c r="B42" s="145"/>
      <c r="C42" s="145"/>
      <c r="D42" s="145"/>
      <c r="E42" s="145"/>
      <c r="F42" s="145"/>
      <c r="G42" s="145"/>
    </row>
    <row r="43" spans="1:7" ht="99" customHeight="1" x14ac:dyDescent="0.25">
      <c r="A43" s="502" t="s">
        <v>625</v>
      </c>
      <c r="B43" s="502"/>
      <c r="C43" s="502"/>
      <c r="D43" s="502"/>
      <c r="E43" s="502"/>
      <c r="F43" s="502"/>
      <c r="G43" s="502"/>
    </row>
    <row r="44" spans="1:7" ht="20.25" customHeight="1" x14ac:dyDescent="0.25"/>
    <row r="45" spans="1:7" ht="19.5" customHeight="1" x14ac:dyDescent="0.25">
      <c r="A45" s="493" t="s">
        <v>887</v>
      </c>
      <c r="B45" s="502"/>
      <c r="C45" s="502"/>
      <c r="D45" s="502"/>
      <c r="E45" s="502"/>
      <c r="F45" s="502"/>
      <c r="G45" s="502"/>
    </row>
    <row r="46" spans="1:7" ht="20.25" customHeight="1" x14ac:dyDescent="0.25">
      <c r="A46" s="133" t="s">
        <v>471</v>
      </c>
      <c r="B46" s="145"/>
      <c r="C46" s="145"/>
      <c r="D46" s="145"/>
      <c r="E46" s="145"/>
      <c r="F46" s="145"/>
      <c r="G46" s="145"/>
    </row>
    <row r="47" spans="1:7" ht="38.25" customHeight="1" x14ac:dyDescent="0.25">
      <c r="A47" s="502" t="s">
        <v>87</v>
      </c>
      <c r="B47" s="502"/>
      <c r="C47" s="502"/>
      <c r="D47" s="502"/>
      <c r="E47" s="502"/>
      <c r="F47" s="502"/>
      <c r="G47" s="502"/>
    </row>
    <row r="48" spans="1:7" ht="12" customHeight="1" x14ac:dyDescent="0.25">
      <c r="A48" s="118"/>
    </row>
    <row r="49" spans="1:7" ht="25.5" hidden="1" customHeight="1" x14ac:dyDescent="0.25">
      <c r="G49" s="96"/>
    </row>
    <row r="50" spans="1:7" ht="15.75" x14ac:dyDescent="0.25">
      <c r="A50" s="91" t="s">
        <v>86</v>
      </c>
      <c r="G50" s="96"/>
    </row>
    <row r="51" spans="1:7" ht="15.75" x14ac:dyDescent="0.25">
      <c r="A51" s="494" t="s">
        <v>403</v>
      </c>
      <c r="B51" s="494"/>
      <c r="C51" s="494"/>
      <c r="D51" s="494"/>
      <c r="E51" s="494"/>
      <c r="F51" s="494"/>
      <c r="G51" s="494"/>
    </row>
    <row r="52" spans="1:7" ht="29.25" customHeight="1" x14ac:dyDescent="0.25">
      <c r="A52" s="494" t="s">
        <v>467</v>
      </c>
      <c r="B52" s="494"/>
      <c r="C52" s="494"/>
      <c r="D52" s="494"/>
      <c r="E52" s="494"/>
      <c r="F52" s="494"/>
      <c r="G52" s="494"/>
    </row>
    <row r="53" spans="1:7" ht="36.75" customHeight="1" x14ac:dyDescent="0.25">
      <c r="A53" s="495" t="s">
        <v>888</v>
      </c>
      <c r="B53" s="495"/>
      <c r="C53" s="495"/>
      <c r="D53" s="495"/>
      <c r="E53" s="495"/>
      <c r="F53" s="495"/>
      <c r="G53" s="495"/>
    </row>
    <row r="54" spans="1:7" ht="36.75" customHeight="1" x14ac:dyDescent="0.25">
      <c r="A54" s="185"/>
      <c r="B54" s="185"/>
      <c r="C54" s="185"/>
      <c r="D54" s="185"/>
      <c r="E54" s="185"/>
      <c r="F54" s="185"/>
      <c r="G54" s="96"/>
    </row>
    <row r="55" spans="1:7" ht="36.75" customHeight="1" x14ac:dyDescent="0.25">
      <c r="A55" s="185"/>
      <c r="B55" s="185"/>
      <c r="C55" s="185"/>
      <c r="D55" s="185"/>
      <c r="E55" s="185"/>
      <c r="F55" s="185"/>
      <c r="G55" s="96"/>
    </row>
    <row r="56" spans="1:7" ht="36.75" customHeight="1" x14ac:dyDescent="0.25">
      <c r="A56" s="118"/>
      <c r="G56" s="96"/>
    </row>
    <row r="57" spans="1:7" ht="36.75" customHeight="1" x14ac:dyDescent="0.25">
      <c r="A57" s="118"/>
      <c r="G57" s="96"/>
    </row>
    <row r="58" spans="1:7" ht="36.75" customHeight="1" x14ac:dyDescent="0.25">
      <c r="A58" s="118"/>
      <c r="G58" s="96"/>
    </row>
    <row r="59" spans="1:7" ht="36.75" customHeight="1" x14ac:dyDescent="0.25">
      <c r="A59" s="118"/>
      <c r="G59" s="96"/>
    </row>
    <row r="60" spans="1:7" ht="36.75" customHeight="1" x14ac:dyDescent="0.25">
      <c r="A60" s="185"/>
      <c r="B60" s="185"/>
      <c r="C60" s="185"/>
      <c r="D60" s="185"/>
      <c r="E60" s="185"/>
      <c r="F60" s="185"/>
      <c r="G60" s="96"/>
    </row>
    <row r="61" spans="1:7" ht="36.75" customHeight="1" x14ac:dyDescent="0.25">
      <c r="A61" s="185"/>
      <c r="B61" s="185"/>
      <c r="C61" s="185"/>
      <c r="D61" s="185"/>
      <c r="E61" s="185"/>
      <c r="F61" s="185"/>
      <c r="G61" s="96"/>
    </row>
    <row r="62" spans="1:7" ht="25.5" customHeight="1" x14ac:dyDescent="0.25">
      <c r="A62" s="185"/>
      <c r="B62" s="185"/>
      <c r="C62" s="185"/>
      <c r="D62" s="185"/>
      <c r="E62" s="185"/>
      <c r="F62" s="185"/>
      <c r="G62" s="96"/>
    </row>
    <row r="63" spans="1:7" ht="39" customHeight="1" x14ac:dyDescent="0.25">
      <c r="A63" s="494" t="s">
        <v>468</v>
      </c>
      <c r="B63" s="494"/>
      <c r="C63" s="494"/>
      <c r="D63" s="494"/>
      <c r="E63" s="494"/>
      <c r="F63" s="494"/>
      <c r="G63" s="494"/>
    </row>
    <row r="64" spans="1:7" ht="4.5" customHeight="1" x14ac:dyDescent="0.25"/>
    <row r="65" spans="1:8" ht="15.75" x14ac:dyDescent="0.25">
      <c r="A65" s="93" t="s">
        <v>88</v>
      </c>
    </row>
    <row r="67" spans="1:8" ht="15.75" x14ac:dyDescent="0.25">
      <c r="A67" s="132" t="s">
        <v>457</v>
      </c>
    </row>
    <row r="69" spans="1:8" ht="15.75" x14ac:dyDescent="0.25">
      <c r="A69" s="95" t="s">
        <v>404</v>
      </c>
    </row>
    <row r="70" spans="1:8" ht="22.5" customHeight="1" x14ac:dyDescent="0.25"/>
    <row r="71" spans="1:8" ht="41.25" customHeight="1" x14ac:dyDescent="0.25">
      <c r="A71" s="493" t="s">
        <v>487</v>
      </c>
      <c r="B71" s="493"/>
      <c r="C71" s="493"/>
      <c r="D71" s="493"/>
      <c r="E71" s="493"/>
      <c r="F71" s="493"/>
      <c r="G71" s="493"/>
    </row>
    <row r="72" spans="1:8" ht="9.75" customHeight="1" x14ac:dyDescent="0.25"/>
    <row r="73" spans="1:8" ht="37.5" customHeight="1" x14ac:dyDescent="0.25">
      <c r="A73" s="493" t="s">
        <v>628</v>
      </c>
      <c r="B73" s="493"/>
      <c r="C73" s="493"/>
      <c r="D73" s="493"/>
      <c r="E73" s="493"/>
      <c r="F73" s="493"/>
      <c r="G73" s="493"/>
      <c r="H73" s="493"/>
    </row>
    <row r="74" spans="1:8" ht="12.75" customHeight="1" x14ac:dyDescent="0.25"/>
    <row r="75" spans="1:8" ht="39.75" customHeight="1" x14ac:dyDescent="0.25">
      <c r="A75" s="493" t="s">
        <v>488</v>
      </c>
      <c r="B75" s="493"/>
      <c r="C75" s="493"/>
      <c r="D75" s="493"/>
      <c r="E75" s="493"/>
      <c r="F75" s="493"/>
      <c r="G75" s="493"/>
    </row>
    <row r="77" spans="1:8" ht="15.75" x14ac:dyDescent="0.25">
      <c r="A77" s="132" t="s">
        <v>531</v>
      </c>
    </row>
    <row r="78" spans="1:8" ht="17.25" customHeight="1" x14ac:dyDescent="0.25">
      <c r="A78" s="132"/>
    </row>
    <row r="79" spans="1:8" ht="28.5" customHeight="1" x14ac:dyDescent="0.25">
      <c r="A79" s="508" t="s">
        <v>463</v>
      </c>
      <c r="B79" s="508"/>
      <c r="C79" s="508"/>
      <c r="D79" s="508"/>
      <c r="E79" s="508"/>
      <c r="F79" s="508"/>
      <c r="G79" s="508"/>
    </row>
    <row r="80" spans="1:8" ht="10.5" customHeight="1" x14ac:dyDescent="0.25">
      <c r="A80" s="132"/>
    </row>
    <row r="81" spans="1:7" ht="15.75" x14ac:dyDescent="0.25">
      <c r="A81" s="95" t="s">
        <v>405</v>
      </c>
    </row>
    <row r="82" spans="1:7" ht="15.75" x14ac:dyDescent="0.25">
      <c r="A82" s="147" t="s">
        <v>611</v>
      </c>
    </row>
    <row r="83" spans="1:7" ht="15.75" x14ac:dyDescent="0.25">
      <c r="A83" s="147" t="s">
        <v>469</v>
      </c>
    </row>
    <row r="84" spans="1:7" ht="16.5" thickBot="1" x14ac:dyDescent="0.3">
      <c r="A84" s="132"/>
    </row>
    <row r="85" spans="1:7" x14ac:dyDescent="0.25">
      <c r="A85" s="509" t="s">
        <v>406</v>
      </c>
      <c r="B85" s="509" t="s">
        <v>407</v>
      </c>
      <c r="C85" s="509" t="s">
        <v>406</v>
      </c>
      <c r="D85" s="509" t="s">
        <v>408</v>
      </c>
      <c r="E85" s="509" t="s">
        <v>406</v>
      </c>
      <c r="F85" s="509" t="s">
        <v>409</v>
      </c>
      <c r="G85" s="509" t="s">
        <v>100</v>
      </c>
    </row>
    <row r="86" spans="1:7" ht="15.75" thickBot="1" x14ac:dyDescent="0.3">
      <c r="A86" s="510"/>
      <c r="B86" s="510"/>
      <c r="C86" s="510"/>
      <c r="D86" s="510"/>
      <c r="E86" s="510"/>
      <c r="F86" s="510"/>
      <c r="G86" s="510"/>
    </row>
    <row r="87" spans="1:7" ht="30" x14ac:dyDescent="0.25">
      <c r="A87" s="148">
        <v>1</v>
      </c>
      <c r="B87" s="149" t="s">
        <v>410</v>
      </c>
      <c r="C87" s="150" t="s">
        <v>411</v>
      </c>
      <c r="D87" s="149" t="s">
        <v>412</v>
      </c>
      <c r="E87" s="151">
        <v>14010</v>
      </c>
      <c r="F87" s="152" t="s">
        <v>413</v>
      </c>
      <c r="G87" s="153" t="str">
        <f t="shared" ref="G87:G108" si="0">CONCATENATE(A87,C87,E87)</f>
        <v>141014010</v>
      </c>
    </row>
    <row r="88" spans="1:7" ht="30.75" thickBot="1" x14ac:dyDescent="0.3">
      <c r="A88" s="154">
        <v>2</v>
      </c>
      <c r="B88" s="155" t="s">
        <v>414</v>
      </c>
      <c r="C88" s="156" t="s">
        <v>411</v>
      </c>
      <c r="D88" s="155" t="s">
        <v>412</v>
      </c>
      <c r="E88" s="157">
        <v>14010</v>
      </c>
      <c r="F88" s="158" t="s">
        <v>413</v>
      </c>
      <c r="G88" s="159" t="str">
        <f t="shared" si="0"/>
        <v>241014010</v>
      </c>
    </row>
    <row r="89" spans="1:7" ht="30" x14ac:dyDescent="0.25">
      <c r="A89" s="160">
        <v>1</v>
      </c>
      <c r="B89" s="161" t="s">
        <v>410</v>
      </c>
      <c r="C89" s="162" t="s">
        <v>411</v>
      </c>
      <c r="D89" s="161" t="s">
        <v>412</v>
      </c>
      <c r="E89" s="163">
        <v>14020</v>
      </c>
      <c r="F89" s="164" t="s">
        <v>415</v>
      </c>
      <c r="G89" s="165" t="str">
        <f t="shared" si="0"/>
        <v>141014020</v>
      </c>
    </row>
    <row r="90" spans="1:7" ht="30.75" thickBot="1" x14ac:dyDescent="0.3">
      <c r="A90" s="166">
        <v>2</v>
      </c>
      <c r="B90" s="167" t="s">
        <v>414</v>
      </c>
      <c r="C90" s="168" t="s">
        <v>411</v>
      </c>
      <c r="D90" s="167" t="s">
        <v>412</v>
      </c>
      <c r="E90" s="169">
        <v>14020</v>
      </c>
      <c r="F90" s="170" t="s">
        <v>415</v>
      </c>
      <c r="G90" s="171" t="str">
        <f t="shared" si="0"/>
        <v>241014020</v>
      </c>
    </row>
    <row r="91" spans="1:7" ht="30" x14ac:dyDescent="0.25">
      <c r="A91" s="172">
        <v>1</v>
      </c>
      <c r="B91" s="149" t="s">
        <v>410</v>
      </c>
      <c r="C91" s="173" t="s">
        <v>411</v>
      </c>
      <c r="D91" s="149" t="s">
        <v>412</v>
      </c>
      <c r="E91" s="174">
        <v>15010</v>
      </c>
      <c r="F91" s="152" t="s">
        <v>416</v>
      </c>
      <c r="G91" s="175" t="str">
        <f t="shared" si="0"/>
        <v>141015010</v>
      </c>
    </row>
    <row r="92" spans="1:7" ht="30.75" thickBot="1" x14ac:dyDescent="0.3">
      <c r="A92" s="154">
        <v>2</v>
      </c>
      <c r="B92" s="155" t="s">
        <v>414</v>
      </c>
      <c r="C92" s="156" t="s">
        <v>411</v>
      </c>
      <c r="D92" s="155" t="s">
        <v>412</v>
      </c>
      <c r="E92" s="157">
        <v>15010</v>
      </c>
      <c r="F92" s="158" t="s">
        <v>416</v>
      </c>
      <c r="G92" s="159" t="str">
        <f t="shared" si="0"/>
        <v>241015010</v>
      </c>
    </row>
    <row r="93" spans="1:7" ht="30" x14ac:dyDescent="0.25">
      <c r="A93" s="160">
        <v>1</v>
      </c>
      <c r="B93" s="161" t="s">
        <v>410</v>
      </c>
      <c r="C93" s="162" t="s">
        <v>411</v>
      </c>
      <c r="D93" s="161" t="s">
        <v>412</v>
      </c>
      <c r="E93" s="163">
        <v>15020</v>
      </c>
      <c r="F93" s="164" t="s">
        <v>417</v>
      </c>
      <c r="G93" s="165" t="str">
        <f t="shared" si="0"/>
        <v>141015020</v>
      </c>
    </row>
    <row r="94" spans="1:7" ht="30.75" thickBot="1" x14ac:dyDescent="0.3">
      <c r="A94" s="166">
        <v>2</v>
      </c>
      <c r="B94" s="167" t="s">
        <v>414</v>
      </c>
      <c r="C94" s="168" t="s">
        <v>411</v>
      </c>
      <c r="D94" s="167" t="s">
        <v>412</v>
      </c>
      <c r="E94" s="169">
        <v>15020</v>
      </c>
      <c r="F94" s="170" t="s">
        <v>417</v>
      </c>
      <c r="G94" s="171" t="str">
        <f t="shared" si="0"/>
        <v>241015020</v>
      </c>
    </row>
    <row r="95" spans="1:7" ht="30" x14ac:dyDescent="0.25">
      <c r="A95" s="172">
        <v>1</v>
      </c>
      <c r="B95" s="149" t="s">
        <v>410</v>
      </c>
      <c r="C95" s="173" t="s">
        <v>411</v>
      </c>
      <c r="D95" s="149" t="s">
        <v>412</v>
      </c>
      <c r="E95" s="174">
        <v>15030</v>
      </c>
      <c r="F95" s="152" t="s">
        <v>418</v>
      </c>
      <c r="G95" s="175" t="str">
        <f t="shared" si="0"/>
        <v>141015030</v>
      </c>
    </row>
    <row r="96" spans="1:7" ht="30.75" thickBot="1" x14ac:dyDescent="0.3">
      <c r="A96" s="154">
        <v>2</v>
      </c>
      <c r="B96" s="155" t="s">
        <v>414</v>
      </c>
      <c r="C96" s="156" t="s">
        <v>411</v>
      </c>
      <c r="D96" s="155" t="s">
        <v>412</v>
      </c>
      <c r="E96" s="157">
        <v>15030</v>
      </c>
      <c r="F96" s="158" t="s">
        <v>418</v>
      </c>
      <c r="G96" s="159" t="str">
        <f t="shared" si="0"/>
        <v>241015030</v>
      </c>
    </row>
    <row r="97" spans="1:7" ht="30" x14ac:dyDescent="0.25">
      <c r="A97" s="160">
        <v>1</v>
      </c>
      <c r="B97" s="161" t="s">
        <v>410</v>
      </c>
      <c r="C97" s="162" t="s">
        <v>411</v>
      </c>
      <c r="D97" s="161" t="s">
        <v>412</v>
      </c>
      <c r="E97" s="163">
        <v>16030</v>
      </c>
      <c r="F97" s="164" t="s">
        <v>419</v>
      </c>
      <c r="G97" s="165" t="str">
        <f t="shared" si="0"/>
        <v>141016030</v>
      </c>
    </row>
    <row r="98" spans="1:7" ht="30.75" thickBot="1" x14ac:dyDescent="0.3">
      <c r="A98" s="166">
        <v>2</v>
      </c>
      <c r="B98" s="167" t="s">
        <v>414</v>
      </c>
      <c r="C98" s="168" t="s">
        <v>411</v>
      </c>
      <c r="D98" s="167" t="s">
        <v>412</v>
      </c>
      <c r="E98" s="169">
        <v>16030</v>
      </c>
      <c r="F98" s="170" t="s">
        <v>419</v>
      </c>
      <c r="G98" s="171" t="str">
        <f t="shared" si="0"/>
        <v>241016030</v>
      </c>
    </row>
    <row r="99" spans="1:7" ht="30" x14ac:dyDescent="0.25">
      <c r="A99" s="172">
        <v>1</v>
      </c>
      <c r="B99" s="149" t="s">
        <v>410</v>
      </c>
      <c r="C99" s="173" t="s">
        <v>411</v>
      </c>
      <c r="D99" s="149" t="s">
        <v>412</v>
      </c>
      <c r="E99" s="174">
        <v>17010</v>
      </c>
      <c r="F99" s="152" t="s">
        <v>420</v>
      </c>
      <c r="G99" s="175" t="str">
        <f t="shared" si="0"/>
        <v>141017010</v>
      </c>
    </row>
    <row r="100" spans="1:7" ht="30.75" thickBot="1" x14ac:dyDescent="0.3">
      <c r="A100" s="154">
        <v>2</v>
      </c>
      <c r="B100" s="155" t="s">
        <v>414</v>
      </c>
      <c r="C100" s="156" t="s">
        <v>411</v>
      </c>
      <c r="D100" s="155" t="s">
        <v>412</v>
      </c>
      <c r="E100" s="157">
        <v>17010</v>
      </c>
      <c r="F100" s="158" t="s">
        <v>420</v>
      </c>
      <c r="G100" s="159" t="str">
        <f t="shared" si="0"/>
        <v>241017010</v>
      </c>
    </row>
    <row r="101" spans="1:7" ht="30" x14ac:dyDescent="0.25">
      <c r="A101" s="160">
        <v>1</v>
      </c>
      <c r="B101" s="161" t="s">
        <v>410</v>
      </c>
      <c r="C101" s="162" t="s">
        <v>411</v>
      </c>
      <c r="D101" s="161" t="s">
        <v>412</v>
      </c>
      <c r="E101" s="163">
        <v>17020</v>
      </c>
      <c r="F101" s="164" t="s">
        <v>594</v>
      </c>
      <c r="G101" s="165" t="str">
        <f>CONCATENATE(A101,C101,E101)</f>
        <v>141017020</v>
      </c>
    </row>
    <row r="102" spans="1:7" ht="30.75" thickBot="1" x14ac:dyDescent="0.3">
      <c r="A102" s="166">
        <v>2</v>
      </c>
      <c r="B102" s="167" t="s">
        <v>414</v>
      </c>
      <c r="C102" s="168" t="s">
        <v>411</v>
      </c>
      <c r="D102" s="167" t="s">
        <v>412</v>
      </c>
      <c r="E102" s="169">
        <v>17020</v>
      </c>
      <c r="F102" s="170" t="s">
        <v>594</v>
      </c>
      <c r="G102" s="171" t="str">
        <f t="shared" ref="G102" si="1">CONCATENATE(A102,C102,E102)</f>
        <v>241017020</v>
      </c>
    </row>
    <row r="103" spans="1:7" ht="30" x14ac:dyDescent="0.25">
      <c r="A103" s="172">
        <v>1</v>
      </c>
      <c r="B103" s="149" t="s">
        <v>410</v>
      </c>
      <c r="C103" s="173" t="s">
        <v>411</v>
      </c>
      <c r="D103" s="149" t="s">
        <v>412</v>
      </c>
      <c r="E103" s="174">
        <v>19010</v>
      </c>
      <c r="F103" s="152" t="s">
        <v>421</v>
      </c>
      <c r="G103" s="175" t="str">
        <f t="shared" si="0"/>
        <v>141019010</v>
      </c>
    </row>
    <row r="104" spans="1:7" ht="30.75" thickBot="1" x14ac:dyDescent="0.3">
      <c r="A104" s="154">
        <v>2</v>
      </c>
      <c r="B104" s="155" t="s">
        <v>414</v>
      </c>
      <c r="C104" s="156" t="s">
        <v>411</v>
      </c>
      <c r="D104" s="155" t="s">
        <v>412</v>
      </c>
      <c r="E104" s="157">
        <v>19010</v>
      </c>
      <c r="F104" s="158" t="s">
        <v>421</v>
      </c>
      <c r="G104" s="159" t="str">
        <f t="shared" si="0"/>
        <v>241019010</v>
      </c>
    </row>
    <row r="105" spans="1:7" ht="30" x14ac:dyDescent="0.25">
      <c r="A105" s="160">
        <v>1</v>
      </c>
      <c r="B105" s="161" t="s">
        <v>410</v>
      </c>
      <c r="C105" s="162" t="s">
        <v>411</v>
      </c>
      <c r="D105" s="161" t="s">
        <v>412</v>
      </c>
      <c r="E105" s="163">
        <v>19020</v>
      </c>
      <c r="F105" s="164" t="s">
        <v>889</v>
      </c>
      <c r="G105" s="165" t="str">
        <f t="shared" si="0"/>
        <v>141019020</v>
      </c>
    </row>
    <row r="106" spans="1:7" ht="30.75" thickBot="1" x14ac:dyDescent="0.3">
      <c r="A106" s="166">
        <v>2</v>
      </c>
      <c r="B106" s="167" t="s">
        <v>414</v>
      </c>
      <c r="C106" s="168" t="s">
        <v>411</v>
      </c>
      <c r="D106" s="167" t="s">
        <v>412</v>
      </c>
      <c r="E106" s="169">
        <v>19020</v>
      </c>
      <c r="F106" s="170" t="s">
        <v>889</v>
      </c>
      <c r="G106" s="171" t="str">
        <f t="shared" si="0"/>
        <v>241019020</v>
      </c>
    </row>
    <row r="107" spans="1:7" ht="30" x14ac:dyDescent="0.25">
      <c r="A107" s="172">
        <v>1</v>
      </c>
      <c r="B107" s="149" t="s">
        <v>410</v>
      </c>
      <c r="C107" s="173" t="s">
        <v>411</v>
      </c>
      <c r="D107" s="149" t="s">
        <v>412</v>
      </c>
      <c r="E107" s="174">
        <v>19030</v>
      </c>
      <c r="F107" s="152" t="s">
        <v>890</v>
      </c>
      <c r="G107" s="175" t="str">
        <f t="shared" si="0"/>
        <v>141019030</v>
      </c>
    </row>
    <row r="108" spans="1:7" s="117" customFormat="1" ht="30.75" thickBot="1" x14ac:dyDescent="0.3">
      <c r="A108" s="154">
        <v>2</v>
      </c>
      <c r="B108" s="155" t="s">
        <v>414</v>
      </c>
      <c r="C108" s="156" t="s">
        <v>411</v>
      </c>
      <c r="D108" s="155" t="s">
        <v>412</v>
      </c>
      <c r="E108" s="157">
        <v>19030</v>
      </c>
      <c r="F108" s="158" t="s">
        <v>890</v>
      </c>
      <c r="G108" s="159" t="str">
        <f t="shared" si="0"/>
        <v>241019030</v>
      </c>
    </row>
    <row r="109" spans="1:7" s="117" customFormat="1" ht="30" x14ac:dyDescent="0.25">
      <c r="A109" s="211">
        <v>1</v>
      </c>
      <c r="B109" s="212" t="s">
        <v>410</v>
      </c>
      <c r="C109" s="213" t="s">
        <v>411</v>
      </c>
      <c r="D109" s="212" t="s">
        <v>412</v>
      </c>
      <c r="E109" s="214">
        <v>7030</v>
      </c>
      <c r="F109" s="215" t="s">
        <v>891</v>
      </c>
      <c r="G109" s="216">
        <v>141007030</v>
      </c>
    </row>
    <row r="110" spans="1:7" s="117" customFormat="1" ht="30.75" thickBot="1" x14ac:dyDescent="0.3">
      <c r="A110" s="217">
        <v>2</v>
      </c>
      <c r="B110" s="218" t="s">
        <v>414</v>
      </c>
      <c r="C110" s="219" t="s">
        <v>411</v>
      </c>
      <c r="D110" s="218" t="s">
        <v>412</v>
      </c>
      <c r="E110" s="220">
        <v>7030</v>
      </c>
      <c r="F110" s="255" t="s">
        <v>891</v>
      </c>
      <c r="G110" s="221">
        <v>240107030</v>
      </c>
    </row>
    <row r="111" spans="1:7" s="117" customFormat="1" x14ac:dyDescent="0.25">
      <c r="A111" s="112"/>
      <c r="B111" s="113"/>
      <c r="C111" s="114"/>
      <c r="D111" s="115"/>
      <c r="E111" s="112"/>
      <c r="F111" s="116"/>
      <c r="G111" s="112"/>
    </row>
    <row r="112" spans="1:7" s="117" customFormat="1" ht="5.25" customHeight="1" x14ac:dyDescent="0.25">
      <c r="A112" s="112"/>
      <c r="B112" s="113"/>
      <c r="C112" s="114"/>
      <c r="D112" s="115"/>
      <c r="E112" s="112"/>
      <c r="F112" s="116"/>
      <c r="G112" s="112"/>
    </row>
    <row r="113" spans="1:7" ht="5.25" customHeight="1" x14ac:dyDescent="0.25">
      <c r="A113" s="112"/>
      <c r="B113" s="113"/>
      <c r="C113" s="114"/>
      <c r="D113" s="115"/>
      <c r="E113" s="112"/>
      <c r="F113" s="116"/>
      <c r="G113" s="112"/>
    </row>
    <row r="114" spans="1:7" ht="59.25" customHeight="1" x14ac:dyDescent="0.25">
      <c r="A114" s="493" t="s">
        <v>893</v>
      </c>
      <c r="B114" s="493"/>
      <c r="C114" s="493"/>
      <c r="D114" s="493"/>
      <c r="E114" s="493"/>
      <c r="F114" s="493"/>
      <c r="G114" s="493"/>
    </row>
    <row r="115" spans="1:7" ht="15.75" customHeight="1" x14ac:dyDescent="0.25">
      <c r="A115" s="132"/>
    </row>
    <row r="116" spans="1:7" ht="48" customHeight="1" x14ac:dyDescent="0.25">
      <c r="A116" s="493" t="s">
        <v>892</v>
      </c>
      <c r="B116" s="493"/>
      <c r="C116" s="493"/>
      <c r="D116" s="493"/>
      <c r="E116" s="493"/>
      <c r="F116" s="493"/>
      <c r="G116" s="493"/>
    </row>
    <row r="117" spans="1:7" ht="8.25" customHeight="1" x14ac:dyDescent="0.25">
      <c r="A117" s="132"/>
    </row>
    <row r="118" spans="1:7" ht="49.5" customHeight="1" x14ac:dyDescent="0.25">
      <c r="A118" s="493" t="s">
        <v>894</v>
      </c>
      <c r="B118" s="493"/>
      <c r="C118" s="493"/>
      <c r="D118" s="493"/>
      <c r="E118" s="493"/>
      <c r="F118" s="493"/>
      <c r="G118" s="493"/>
    </row>
    <row r="119" spans="1:7" ht="9" customHeight="1" x14ac:dyDescent="0.25">
      <c r="A119" s="132"/>
    </row>
    <row r="120" spans="1:7" ht="24" customHeight="1" x14ac:dyDescent="0.25">
      <c r="A120" s="132" t="s">
        <v>458</v>
      </c>
    </row>
    <row r="121" spans="1:7" ht="6" customHeight="1" x14ac:dyDescent="0.25">
      <c r="A121" s="132"/>
    </row>
    <row r="122" spans="1:7" ht="27.75" customHeight="1" x14ac:dyDescent="0.25">
      <c r="A122" s="132" t="s">
        <v>459</v>
      </c>
    </row>
    <row r="123" spans="1:7" ht="12" customHeight="1" x14ac:dyDescent="0.25">
      <c r="A123" s="132"/>
    </row>
    <row r="124" spans="1:7" ht="59.25" customHeight="1" x14ac:dyDescent="0.25">
      <c r="A124" s="493" t="s">
        <v>460</v>
      </c>
      <c r="B124" s="493"/>
      <c r="C124" s="493"/>
      <c r="D124" s="493"/>
      <c r="E124" s="493"/>
      <c r="F124" s="493"/>
      <c r="G124" s="493"/>
    </row>
    <row r="125" spans="1:7" ht="12.75" customHeight="1" x14ac:dyDescent="0.25">
      <c r="A125" s="132"/>
    </row>
    <row r="126" spans="1:7" ht="33.75" customHeight="1" x14ac:dyDescent="0.25">
      <c r="A126" s="493" t="s">
        <v>844</v>
      </c>
      <c r="B126" s="493"/>
      <c r="C126" s="493"/>
      <c r="D126" s="493"/>
      <c r="E126" s="493"/>
      <c r="F126" s="493"/>
      <c r="G126" s="493"/>
    </row>
    <row r="127" spans="1:7" ht="42.75" customHeight="1" x14ac:dyDescent="0.25">
      <c r="A127" s="493" t="s">
        <v>89</v>
      </c>
      <c r="B127" s="493"/>
      <c r="C127" s="493"/>
      <c r="D127" s="493"/>
      <c r="E127" s="493"/>
      <c r="F127" s="493"/>
      <c r="G127" s="493"/>
    </row>
    <row r="128" spans="1:7" ht="87.75" customHeight="1" x14ac:dyDescent="0.25">
      <c r="A128" s="502" t="s">
        <v>526</v>
      </c>
      <c r="B128" s="502"/>
      <c r="C128" s="502"/>
      <c r="D128" s="502"/>
      <c r="E128" s="502"/>
      <c r="F128" s="502"/>
      <c r="G128" s="502"/>
    </row>
    <row r="129" spans="1:7" ht="45.75" customHeight="1" x14ac:dyDescent="0.25">
      <c r="A129" s="502" t="s">
        <v>90</v>
      </c>
      <c r="B129" s="502"/>
      <c r="C129" s="502"/>
      <c r="D129" s="502"/>
      <c r="E129" s="502"/>
      <c r="F129" s="502"/>
      <c r="G129" s="502"/>
    </row>
    <row r="130" spans="1:7" ht="45.75" customHeight="1" x14ac:dyDescent="0.25">
      <c r="A130" s="502" t="s">
        <v>533</v>
      </c>
      <c r="B130" s="502"/>
      <c r="C130" s="502"/>
      <c r="D130" s="502"/>
      <c r="E130" s="502"/>
      <c r="F130" s="502"/>
      <c r="G130" s="502"/>
    </row>
    <row r="131" spans="1:7" ht="45.75" customHeight="1" x14ac:dyDescent="0.25">
      <c r="A131" s="502" t="s">
        <v>591</v>
      </c>
      <c r="B131" s="502"/>
      <c r="C131" s="502"/>
      <c r="D131" s="502"/>
      <c r="E131" s="502"/>
      <c r="F131" s="502"/>
      <c r="G131" s="502"/>
    </row>
    <row r="132" spans="1:7" ht="12" customHeight="1" x14ac:dyDescent="0.25"/>
    <row r="133" spans="1:7" ht="23.25" customHeight="1" x14ac:dyDescent="0.25">
      <c r="A133" s="508" t="s">
        <v>461</v>
      </c>
      <c r="B133" s="508"/>
      <c r="C133" s="508"/>
      <c r="D133" s="508"/>
      <c r="E133" s="508"/>
      <c r="F133" s="508"/>
      <c r="G133" s="508"/>
    </row>
    <row r="134" spans="1:7" ht="9" customHeight="1" x14ac:dyDescent="0.25"/>
    <row r="135" spans="1:7" ht="15.75" x14ac:dyDescent="0.25">
      <c r="A135" s="132" t="s">
        <v>91</v>
      </c>
    </row>
    <row r="136" spans="1:7" ht="15.75" x14ac:dyDescent="0.25">
      <c r="A136" s="133" t="s">
        <v>92</v>
      </c>
    </row>
    <row r="137" spans="1:7" ht="20.25" customHeight="1" x14ac:dyDescent="0.25">
      <c r="A137" s="133" t="s">
        <v>616</v>
      </c>
    </row>
    <row r="138" spans="1:7" ht="22.5" customHeight="1" x14ac:dyDescent="0.25">
      <c r="A138" s="132" t="s">
        <v>93</v>
      </c>
    </row>
    <row r="139" spans="1:7" ht="22.5" customHeight="1" x14ac:dyDescent="0.25">
      <c r="A139" s="132" t="s">
        <v>841</v>
      </c>
    </row>
    <row r="140" spans="1:7" ht="25.5" customHeight="1" x14ac:dyDescent="0.25">
      <c r="A140" s="132" t="s">
        <v>94</v>
      </c>
    </row>
    <row r="141" spans="1:7" ht="79.5" customHeight="1" x14ac:dyDescent="0.25">
      <c r="A141" s="493" t="s">
        <v>532</v>
      </c>
      <c r="B141" s="493"/>
      <c r="C141" s="493"/>
      <c r="D141" s="493"/>
      <c r="E141" s="493"/>
      <c r="F141" s="493"/>
      <c r="G141" s="493"/>
    </row>
    <row r="142" spans="1:7" ht="45.75" customHeight="1" x14ac:dyDescent="0.25">
      <c r="A142" s="502" t="s">
        <v>614</v>
      </c>
      <c r="B142" s="502"/>
      <c r="C142" s="502"/>
      <c r="D142" s="502"/>
      <c r="E142" s="502"/>
      <c r="F142" s="502"/>
      <c r="G142" s="502"/>
    </row>
    <row r="143" spans="1:7" ht="6" customHeight="1" x14ac:dyDescent="0.25"/>
    <row r="144" spans="1:7" ht="27" customHeight="1" x14ac:dyDescent="0.25">
      <c r="A144" s="132" t="s">
        <v>475</v>
      </c>
    </row>
    <row r="145" spans="1:7" ht="42.75" customHeight="1" x14ac:dyDescent="0.25">
      <c r="A145" s="502" t="s">
        <v>476</v>
      </c>
      <c r="B145" s="502"/>
      <c r="C145" s="502"/>
      <c r="D145" s="502"/>
      <c r="E145" s="502"/>
      <c r="F145" s="502"/>
      <c r="G145" s="502"/>
    </row>
    <row r="146" spans="1:7" ht="43.5" customHeight="1" x14ac:dyDescent="0.25">
      <c r="A146" s="502" t="s">
        <v>470</v>
      </c>
      <c r="B146" s="502"/>
      <c r="C146" s="502"/>
      <c r="D146" s="502"/>
      <c r="E146" s="502"/>
      <c r="F146" s="502"/>
      <c r="G146" s="502"/>
    </row>
    <row r="147" spans="1:7" ht="15.75" x14ac:dyDescent="0.25">
      <c r="A147" s="184"/>
      <c r="B147" s="184"/>
      <c r="C147" s="184"/>
      <c r="D147" s="184"/>
      <c r="E147" s="184"/>
      <c r="F147" s="184"/>
      <c r="G147" s="184"/>
    </row>
    <row r="148" spans="1:7" hidden="1" x14ac:dyDescent="0.25"/>
    <row r="149" spans="1:7" ht="48" customHeight="1" x14ac:dyDescent="0.25">
      <c r="A149" s="132" t="s">
        <v>474</v>
      </c>
    </row>
    <row r="150" spans="1:7" ht="64.5" customHeight="1" x14ac:dyDescent="0.25">
      <c r="A150" s="502" t="s">
        <v>525</v>
      </c>
      <c r="B150" s="502"/>
      <c r="C150" s="502"/>
      <c r="D150" s="502"/>
      <c r="E150" s="502"/>
      <c r="F150" s="502"/>
      <c r="G150" s="502"/>
    </row>
    <row r="151" spans="1:7" ht="41.25" customHeight="1" x14ac:dyDescent="0.25">
      <c r="A151" s="502" t="s">
        <v>612</v>
      </c>
      <c r="B151" s="502"/>
      <c r="C151" s="502"/>
      <c r="D151" s="502"/>
      <c r="E151" s="502"/>
      <c r="F151" s="502"/>
      <c r="G151" s="502"/>
    </row>
    <row r="152" spans="1:7" ht="11.25" customHeight="1" x14ac:dyDescent="0.25"/>
    <row r="153" spans="1:7" ht="3.75" customHeight="1" x14ac:dyDescent="0.25"/>
    <row r="154" spans="1:7" ht="18.75" customHeight="1" x14ac:dyDescent="0.25">
      <c r="A154" s="132" t="s">
        <v>527</v>
      </c>
    </row>
    <row r="155" spans="1:7" ht="18.75" customHeight="1" x14ac:dyDescent="0.25">
      <c r="A155" s="133" t="s">
        <v>528</v>
      </c>
    </row>
    <row r="156" spans="1:7" ht="9" customHeight="1" x14ac:dyDescent="0.25">
      <c r="A156" s="133"/>
    </row>
    <row r="157" spans="1:7" s="134" customFormat="1" ht="20.25" customHeight="1" x14ac:dyDescent="0.25">
      <c r="A157" s="132" t="s">
        <v>529</v>
      </c>
      <c r="B157" s="118"/>
      <c r="C157" s="118"/>
      <c r="D157" s="118"/>
      <c r="E157" s="118"/>
      <c r="F157" s="118"/>
      <c r="G157" s="118"/>
    </row>
    <row r="158" spans="1:7" s="134" customFormat="1" ht="34.5" customHeight="1" x14ac:dyDescent="0.25">
      <c r="A158" s="493" t="s">
        <v>530</v>
      </c>
      <c r="B158" s="493"/>
      <c r="C158" s="493"/>
      <c r="D158" s="493"/>
      <c r="E158" s="493"/>
      <c r="F158" s="493"/>
      <c r="G158" s="493"/>
    </row>
    <row r="159" spans="1:7" ht="98.25" customHeight="1" x14ac:dyDescent="0.25">
      <c r="A159" s="502" t="s">
        <v>587</v>
      </c>
      <c r="B159" s="502"/>
      <c r="C159" s="502"/>
      <c r="D159" s="502"/>
      <c r="E159" s="502"/>
      <c r="F159" s="502"/>
      <c r="G159" s="502"/>
    </row>
    <row r="160" spans="1:7" s="145" customFormat="1" ht="8.25" customHeight="1" x14ac:dyDescent="0.25">
      <c r="A160" s="133"/>
      <c r="B160" s="118"/>
      <c r="C160" s="118"/>
      <c r="D160" s="118"/>
      <c r="E160" s="118"/>
      <c r="F160" s="118"/>
      <c r="G160" s="118"/>
    </row>
    <row r="161" spans="1:7" s="145" customFormat="1" ht="51.75" customHeight="1" x14ac:dyDescent="0.25">
      <c r="A161" s="493" t="s">
        <v>895</v>
      </c>
      <c r="B161" s="493"/>
      <c r="C161" s="493"/>
      <c r="D161" s="493"/>
      <c r="E161" s="493"/>
      <c r="F161" s="493"/>
      <c r="G161" s="493"/>
    </row>
    <row r="162" spans="1:7" s="145" customFormat="1" ht="45.75" customHeight="1" x14ac:dyDescent="0.25">
      <c r="A162" s="493" t="s">
        <v>95</v>
      </c>
      <c r="B162" s="493"/>
      <c r="C162" s="493"/>
      <c r="D162" s="493"/>
      <c r="E162" s="493"/>
      <c r="F162" s="493"/>
      <c r="G162" s="493"/>
    </row>
    <row r="163" spans="1:7" ht="39" customHeight="1" x14ac:dyDescent="0.25">
      <c r="A163" s="502" t="s">
        <v>630</v>
      </c>
      <c r="B163" s="502"/>
      <c r="C163" s="502"/>
      <c r="D163" s="502"/>
      <c r="E163" s="502"/>
      <c r="F163" s="502"/>
      <c r="G163" s="502"/>
    </row>
  </sheetData>
  <sheetProtection password="9D8B" sheet="1" objects="1" scenarios="1" selectLockedCells="1"/>
  <mergeCells count="48">
    <mergeCell ref="A163:G163"/>
    <mergeCell ref="A151:G151"/>
    <mergeCell ref="A159:G159"/>
    <mergeCell ref="A161:G161"/>
    <mergeCell ref="A162:G162"/>
    <mergeCell ref="A158:G158"/>
    <mergeCell ref="A141:G141"/>
    <mergeCell ref="A142:G142"/>
    <mergeCell ref="A145:G145"/>
    <mergeCell ref="A146:G146"/>
    <mergeCell ref="A150:G150"/>
    <mergeCell ref="A126:G126"/>
    <mergeCell ref="A127:G127"/>
    <mergeCell ref="A128:G128"/>
    <mergeCell ref="A129:G129"/>
    <mergeCell ref="A133:G133"/>
    <mergeCell ref="A130:G130"/>
    <mergeCell ref="A131:G131"/>
    <mergeCell ref="A79:G79"/>
    <mergeCell ref="A114:G114"/>
    <mergeCell ref="A116:G116"/>
    <mergeCell ref="A118:G118"/>
    <mergeCell ref="A124:G124"/>
    <mergeCell ref="G85:G86"/>
    <mergeCell ref="A85:A86"/>
    <mergeCell ref="B85:B86"/>
    <mergeCell ref="C85:C86"/>
    <mergeCell ref="D85:D86"/>
    <mergeCell ref="E85:E86"/>
    <mergeCell ref="F85:F86"/>
    <mergeCell ref="A3:H5"/>
    <mergeCell ref="A8:G8"/>
    <mergeCell ref="A43:G43"/>
    <mergeCell ref="A45:G45"/>
    <mergeCell ref="A47:G47"/>
    <mergeCell ref="A6:H6"/>
    <mergeCell ref="A7:H7"/>
    <mergeCell ref="A14:H14"/>
    <mergeCell ref="A16:H16"/>
    <mergeCell ref="A17:H17"/>
    <mergeCell ref="A18:H18"/>
    <mergeCell ref="A75:G75"/>
    <mergeCell ref="A51:G51"/>
    <mergeCell ref="A52:G52"/>
    <mergeCell ref="A53:G53"/>
    <mergeCell ref="A63:G63"/>
    <mergeCell ref="A71:G71"/>
    <mergeCell ref="A73:H73"/>
  </mergeCells>
  <hyperlinks>
    <hyperlink ref="A163" r:id="rId1" display="mailto:kozszolgaltato@ohunonprofit.hu"/>
  </hyperlinks>
  <pageMargins left="0.70866141732283472" right="0.70866141732283472" top="0.74803149606299213" bottom="0.94488188976377963" header="0.31496062992125984" footer="0.31496062992125984"/>
  <pageSetup paperSize="9" scale="39" orientation="portrait" r:id="rId2"/>
  <headerFooter>
    <oddHeader>&amp;L&amp;A</oddHeader>
    <oddFooter>&amp;C&amp;P</oddFooter>
  </headerFooter>
  <rowBreaks count="2" manualBreakCount="2">
    <brk id="63" max="16383" man="1"/>
    <brk id="133" max="16383"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527"/>
  <sheetViews>
    <sheetView showGridLines="0" view="pageBreakPreview" zoomScale="26" zoomScaleNormal="25" zoomScaleSheetLayoutView="26" zoomScalePageLayoutView="40" workbookViewId="0">
      <selection activeCell="B9" sqref="B9"/>
    </sheetView>
  </sheetViews>
  <sheetFormatPr defaultColWidth="8.85546875" defaultRowHeight="27.75" x14ac:dyDescent="0.25"/>
  <cols>
    <col min="1" max="1" width="16.140625" style="19" customWidth="1"/>
    <col min="2" max="2" width="29.5703125" style="19" customWidth="1"/>
    <col min="3" max="3" width="68.7109375" style="19" customWidth="1"/>
    <col min="4" max="4" width="45.7109375" style="19" customWidth="1"/>
    <col min="5" max="5" width="48" style="19" customWidth="1"/>
    <col min="6" max="6" width="35.5703125" style="19" customWidth="1"/>
    <col min="7" max="7" width="28.5703125" style="19" customWidth="1"/>
    <col min="8" max="8" width="36.5703125" style="19" customWidth="1"/>
    <col min="9" max="9" width="34" style="19" customWidth="1"/>
    <col min="10" max="10" width="44" style="19" customWidth="1"/>
    <col min="11" max="11" width="29.28515625" style="19" customWidth="1"/>
    <col min="12" max="12" width="37.140625" style="19" customWidth="1"/>
    <col min="13" max="13" width="51.5703125" style="24" customWidth="1"/>
    <col min="14" max="14" width="44.85546875" style="24" customWidth="1"/>
    <col min="15" max="17" width="8.85546875" style="19" hidden="1" customWidth="1"/>
    <col min="18" max="18" width="0" style="19" hidden="1" customWidth="1"/>
    <col min="19" max="16384" width="8.85546875" style="19"/>
  </cols>
  <sheetData>
    <row r="1" spans="1:22" ht="35.25" x14ac:dyDescent="0.25">
      <c r="A1" s="177" t="str">
        <f>FŐLAP!A1</f>
        <v>2.2 verzió</v>
      </c>
      <c r="B1" s="68"/>
      <c r="C1" s="68"/>
      <c r="D1" s="68"/>
      <c r="E1" s="68"/>
      <c r="F1" s="68"/>
      <c r="G1" s="68"/>
      <c r="H1" s="68"/>
      <c r="I1" s="68"/>
      <c r="J1" s="68"/>
      <c r="K1" s="69"/>
      <c r="L1" s="68"/>
      <c r="M1" s="366"/>
      <c r="N1" s="79"/>
    </row>
    <row r="2" spans="1:22" ht="35.25" x14ac:dyDescent="0.25">
      <c r="A2" s="458" t="s">
        <v>0</v>
      </c>
      <c r="B2" s="459">
        <f>FŐLAP!E8</f>
        <v>0</v>
      </c>
      <c r="C2" s="460" t="s">
        <v>1</v>
      </c>
      <c r="D2" s="459">
        <f>FŐLAP!G8</f>
        <v>0</v>
      </c>
      <c r="E2" s="68"/>
      <c r="F2" s="68"/>
      <c r="G2" s="68"/>
      <c r="H2" s="68"/>
      <c r="I2" s="68"/>
      <c r="K2" s="68"/>
      <c r="L2" s="68"/>
      <c r="M2" s="68"/>
      <c r="N2" s="68"/>
    </row>
    <row r="3" spans="1:22" ht="37.5" customHeight="1" x14ac:dyDescent="0.25">
      <c r="B3" s="578" t="s">
        <v>97</v>
      </c>
      <c r="C3" s="579"/>
      <c r="D3" s="83"/>
      <c r="E3" s="582" t="s">
        <v>79</v>
      </c>
      <c r="F3" s="582"/>
      <c r="G3" s="582"/>
      <c r="H3" s="582"/>
      <c r="I3" s="582"/>
      <c r="J3" s="582"/>
      <c r="K3" s="83"/>
      <c r="L3" s="83"/>
      <c r="M3" s="83"/>
      <c r="N3" s="83"/>
      <c r="O3" s="25"/>
      <c r="P3" s="25"/>
      <c r="Q3" s="25"/>
      <c r="R3" s="25"/>
      <c r="S3" s="25"/>
      <c r="T3" s="25"/>
      <c r="U3" s="25"/>
      <c r="V3" s="25"/>
    </row>
    <row r="4" spans="1:22" ht="37.5" customHeight="1" x14ac:dyDescent="0.25">
      <c r="B4" s="259" t="s">
        <v>832</v>
      </c>
      <c r="C4" s="260">
        <f>FŐLAP!B3</f>
        <v>0</v>
      </c>
      <c r="D4" s="369"/>
      <c r="E4" s="596" t="s">
        <v>490</v>
      </c>
      <c r="F4" s="596"/>
      <c r="G4" s="596"/>
      <c r="H4" s="596"/>
      <c r="I4" s="596"/>
      <c r="J4" s="596"/>
      <c r="K4" s="370"/>
      <c r="L4" s="370"/>
      <c r="M4" s="370"/>
      <c r="N4" s="366"/>
    </row>
    <row r="5" spans="1:22" ht="34.5" x14ac:dyDescent="0.25">
      <c r="A5" s="580" t="s">
        <v>66</v>
      </c>
      <c r="B5" s="580"/>
      <c r="C5" s="581">
        <f>FŐLAP!C10</f>
        <v>0</v>
      </c>
      <c r="D5" s="581"/>
      <c r="E5" s="581"/>
      <c r="F5" s="581"/>
      <c r="G5" s="581"/>
      <c r="H5" s="581"/>
      <c r="I5" s="581"/>
      <c r="J5" s="581"/>
      <c r="K5" s="581"/>
      <c r="L5" s="581"/>
      <c r="M5" s="81"/>
      <c r="N5" s="79"/>
    </row>
    <row r="6" spans="1:22" ht="34.5" x14ac:dyDescent="0.25">
      <c r="A6" s="580" t="s">
        <v>32</v>
      </c>
      <c r="B6" s="580"/>
      <c r="C6" s="72">
        <f>FŐLAP!C12</f>
        <v>0</v>
      </c>
      <c r="D6" s="73"/>
      <c r="E6" s="73"/>
      <c r="F6" s="73"/>
      <c r="G6" s="73"/>
      <c r="H6" s="73"/>
      <c r="I6" s="73"/>
      <c r="K6" s="73"/>
      <c r="L6" s="449" t="s">
        <v>843</v>
      </c>
      <c r="M6" s="223" t="s">
        <v>19</v>
      </c>
      <c r="N6" s="206"/>
    </row>
    <row r="7" spans="1:22" x14ac:dyDescent="0.25">
      <c r="A7" s="68"/>
      <c r="B7" s="68"/>
      <c r="C7" s="68"/>
      <c r="D7" s="68"/>
      <c r="E7" s="68"/>
      <c r="F7" s="68"/>
      <c r="G7" s="68"/>
      <c r="H7" s="68"/>
      <c r="I7" s="68"/>
      <c r="J7" s="68"/>
      <c r="K7" s="68"/>
      <c r="L7" s="68"/>
      <c r="M7" s="79"/>
      <c r="N7" s="79"/>
    </row>
    <row r="8" spans="1:22" ht="159.75" customHeight="1" x14ac:dyDescent="0.25">
      <c r="A8" s="77" t="s">
        <v>23</v>
      </c>
      <c r="B8" s="77" t="s">
        <v>29</v>
      </c>
      <c r="C8" s="315" t="s">
        <v>47</v>
      </c>
      <c r="D8" s="77" t="s">
        <v>24</v>
      </c>
      <c r="E8" s="77" t="s">
        <v>25</v>
      </c>
      <c r="F8" s="77" t="s">
        <v>489</v>
      </c>
      <c r="G8" s="77" t="s">
        <v>100</v>
      </c>
      <c r="H8" s="77" t="s">
        <v>26</v>
      </c>
      <c r="I8" s="77" t="s">
        <v>27</v>
      </c>
      <c r="J8" s="77" t="s">
        <v>28</v>
      </c>
      <c r="K8" s="77" t="s">
        <v>30</v>
      </c>
      <c r="L8" s="77" t="s">
        <v>501</v>
      </c>
      <c r="M8" s="77" t="s">
        <v>48</v>
      </c>
      <c r="N8" s="204" t="s">
        <v>509</v>
      </c>
      <c r="O8" s="241" t="s">
        <v>495</v>
      </c>
      <c r="P8" s="241" t="s">
        <v>493</v>
      </c>
      <c r="Q8" s="241" t="s">
        <v>496</v>
      </c>
    </row>
    <row r="9" spans="1:22" ht="49.5" customHeight="1" x14ac:dyDescent="0.25">
      <c r="A9" s="89" t="s">
        <v>103</v>
      </c>
      <c r="B9" s="404"/>
      <c r="C9" s="399"/>
      <c r="D9" s="400"/>
      <c r="E9" s="400"/>
      <c r="F9" s="231"/>
      <c r="G9" s="194"/>
      <c r="H9" s="406"/>
      <c r="I9" s="406"/>
      <c r="J9" s="407"/>
      <c r="K9" s="404"/>
      <c r="L9" s="409"/>
      <c r="M9" s="442">
        <v>0</v>
      </c>
      <c r="N9" s="420">
        <f t="shared" ref="N9:N19" si="0">L9*M9</f>
        <v>0</v>
      </c>
      <c r="O9" s="242">
        <f>FŐLAP!$G$8</f>
        <v>0</v>
      </c>
      <c r="P9" s="241">
        <f>FŐLAP!$C$10</f>
        <v>0</v>
      </c>
      <c r="Q9" s="243" t="s">
        <v>494</v>
      </c>
    </row>
    <row r="10" spans="1:22" ht="50.1" customHeight="1" x14ac:dyDescent="0.25">
      <c r="A10" s="87" t="s">
        <v>104</v>
      </c>
      <c r="B10" s="405"/>
      <c r="C10" s="401"/>
      <c r="D10" s="402"/>
      <c r="E10" s="402"/>
      <c r="F10" s="194"/>
      <c r="G10" s="194"/>
      <c r="H10" s="408"/>
      <c r="I10" s="407"/>
      <c r="J10" s="407"/>
      <c r="K10" s="405"/>
      <c r="L10" s="411"/>
      <c r="M10" s="443">
        <v>0</v>
      </c>
      <c r="N10" s="420">
        <f t="shared" si="0"/>
        <v>0</v>
      </c>
      <c r="O10" s="242">
        <f>FŐLAP!$G$8</f>
        <v>0</v>
      </c>
      <c r="P10" s="241">
        <f>FŐLAP!$C$10</f>
        <v>0</v>
      </c>
      <c r="Q10" s="243" t="s">
        <v>494</v>
      </c>
    </row>
    <row r="11" spans="1:22" ht="50.1" customHeight="1" x14ac:dyDescent="0.25">
      <c r="A11" s="88" t="s">
        <v>105</v>
      </c>
      <c r="B11" s="405"/>
      <c r="C11" s="401"/>
      <c r="D11" s="402"/>
      <c r="E11" s="402"/>
      <c r="F11" s="194"/>
      <c r="G11" s="194"/>
      <c r="H11" s="408"/>
      <c r="I11" s="407"/>
      <c r="J11" s="407"/>
      <c r="K11" s="405"/>
      <c r="L11" s="411"/>
      <c r="M11" s="443">
        <v>0</v>
      </c>
      <c r="N11" s="420">
        <f t="shared" si="0"/>
        <v>0</v>
      </c>
      <c r="O11" s="242">
        <f>FŐLAP!$G$8</f>
        <v>0</v>
      </c>
      <c r="P11" s="241">
        <f>FŐLAP!$C$10</f>
        <v>0</v>
      </c>
      <c r="Q11" s="243" t="s">
        <v>494</v>
      </c>
    </row>
    <row r="12" spans="1:22" ht="50.1" customHeight="1" x14ac:dyDescent="0.25">
      <c r="A12" s="87" t="s">
        <v>106</v>
      </c>
      <c r="B12" s="405"/>
      <c r="C12" s="401"/>
      <c r="D12" s="402"/>
      <c r="E12" s="402"/>
      <c r="F12" s="194"/>
      <c r="G12" s="194"/>
      <c r="H12" s="408"/>
      <c r="I12" s="407"/>
      <c r="J12" s="407"/>
      <c r="K12" s="405"/>
      <c r="L12" s="411"/>
      <c r="M12" s="443">
        <v>0</v>
      </c>
      <c r="N12" s="420">
        <f t="shared" si="0"/>
        <v>0</v>
      </c>
      <c r="O12" s="242">
        <f>FŐLAP!$G$8</f>
        <v>0</v>
      </c>
      <c r="P12" s="241">
        <f>FŐLAP!$C$10</f>
        <v>0</v>
      </c>
      <c r="Q12" s="243" t="s">
        <v>494</v>
      </c>
    </row>
    <row r="13" spans="1:22" ht="50.1" customHeight="1" x14ac:dyDescent="0.25">
      <c r="A13" s="87" t="s">
        <v>107</v>
      </c>
      <c r="B13" s="405"/>
      <c r="C13" s="401"/>
      <c r="D13" s="402"/>
      <c r="E13" s="402"/>
      <c r="F13" s="194"/>
      <c r="G13" s="194"/>
      <c r="H13" s="408"/>
      <c r="I13" s="407"/>
      <c r="J13" s="407"/>
      <c r="K13" s="405"/>
      <c r="L13" s="411"/>
      <c r="M13" s="443">
        <v>0</v>
      </c>
      <c r="N13" s="420">
        <f t="shared" si="0"/>
        <v>0</v>
      </c>
      <c r="O13" s="242">
        <f>FŐLAP!$G$8</f>
        <v>0</v>
      </c>
      <c r="P13" s="241">
        <f>FŐLAP!$C$10</f>
        <v>0</v>
      </c>
      <c r="Q13" s="243" t="s">
        <v>494</v>
      </c>
    </row>
    <row r="14" spans="1:22" ht="50.1" customHeight="1" x14ac:dyDescent="0.25">
      <c r="A14" s="88" t="s">
        <v>108</v>
      </c>
      <c r="B14" s="405"/>
      <c r="C14" s="401"/>
      <c r="D14" s="402"/>
      <c r="E14" s="402"/>
      <c r="F14" s="194"/>
      <c r="G14" s="194"/>
      <c r="H14" s="408"/>
      <c r="I14" s="407"/>
      <c r="J14" s="407"/>
      <c r="K14" s="405"/>
      <c r="L14" s="411"/>
      <c r="M14" s="443">
        <v>0</v>
      </c>
      <c r="N14" s="420">
        <f t="shared" si="0"/>
        <v>0</v>
      </c>
      <c r="O14" s="242">
        <f>FŐLAP!$G$8</f>
        <v>0</v>
      </c>
      <c r="P14" s="241">
        <f>FŐLAP!$C$10</f>
        <v>0</v>
      </c>
      <c r="Q14" s="243" t="s">
        <v>494</v>
      </c>
    </row>
    <row r="15" spans="1:22" ht="50.1" customHeight="1" x14ac:dyDescent="0.25">
      <c r="A15" s="87" t="s">
        <v>109</v>
      </c>
      <c r="B15" s="405"/>
      <c r="C15" s="401"/>
      <c r="D15" s="402"/>
      <c r="E15" s="402"/>
      <c r="F15" s="194"/>
      <c r="G15" s="194"/>
      <c r="H15" s="408"/>
      <c r="I15" s="407"/>
      <c r="J15" s="407"/>
      <c r="K15" s="405"/>
      <c r="L15" s="411"/>
      <c r="M15" s="443">
        <v>0</v>
      </c>
      <c r="N15" s="420">
        <f t="shared" si="0"/>
        <v>0</v>
      </c>
      <c r="O15" s="242">
        <f>FŐLAP!$G$8</f>
        <v>0</v>
      </c>
      <c r="P15" s="241">
        <f>FŐLAP!$C$10</f>
        <v>0</v>
      </c>
      <c r="Q15" s="243" t="s">
        <v>494</v>
      </c>
    </row>
    <row r="16" spans="1:22" ht="50.1" customHeight="1" x14ac:dyDescent="0.25">
      <c r="A16" s="87" t="s">
        <v>110</v>
      </c>
      <c r="B16" s="405"/>
      <c r="C16" s="401"/>
      <c r="D16" s="402"/>
      <c r="E16" s="402"/>
      <c r="F16" s="194"/>
      <c r="G16" s="194"/>
      <c r="H16" s="408"/>
      <c r="I16" s="407"/>
      <c r="J16" s="407"/>
      <c r="K16" s="405"/>
      <c r="L16" s="411"/>
      <c r="M16" s="443">
        <v>0</v>
      </c>
      <c r="N16" s="420">
        <f t="shared" si="0"/>
        <v>0</v>
      </c>
      <c r="O16" s="242">
        <f>FŐLAP!$G$8</f>
        <v>0</v>
      </c>
      <c r="P16" s="241">
        <f>FŐLAP!$C$10</f>
        <v>0</v>
      </c>
      <c r="Q16" s="243" t="s">
        <v>494</v>
      </c>
    </row>
    <row r="17" spans="1:17" ht="50.1" customHeight="1" x14ac:dyDescent="0.25">
      <c r="A17" s="88" t="s">
        <v>111</v>
      </c>
      <c r="B17" s="405"/>
      <c r="C17" s="401"/>
      <c r="D17" s="402"/>
      <c r="E17" s="402"/>
      <c r="F17" s="194"/>
      <c r="G17" s="194"/>
      <c r="H17" s="408"/>
      <c r="I17" s="407"/>
      <c r="J17" s="407"/>
      <c r="K17" s="405"/>
      <c r="L17" s="411"/>
      <c r="M17" s="443">
        <v>0</v>
      </c>
      <c r="N17" s="420">
        <f t="shared" si="0"/>
        <v>0</v>
      </c>
      <c r="O17" s="242">
        <f>FŐLAP!$G$8</f>
        <v>0</v>
      </c>
      <c r="P17" s="241">
        <f>FŐLAP!$C$10</f>
        <v>0</v>
      </c>
      <c r="Q17" s="243" t="s">
        <v>494</v>
      </c>
    </row>
    <row r="18" spans="1:17" ht="50.1" customHeight="1" x14ac:dyDescent="0.25">
      <c r="A18" s="87" t="s">
        <v>98</v>
      </c>
      <c r="B18" s="405"/>
      <c r="C18" s="401"/>
      <c r="D18" s="402"/>
      <c r="E18" s="402"/>
      <c r="F18" s="194"/>
      <c r="G18" s="194"/>
      <c r="H18" s="408"/>
      <c r="I18" s="407"/>
      <c r="J18" s="407"/>
      <c r="K18" s="405"/>
      <c r="L18" s="411"/>
      <c r="M18" s="443">
        <v>0</v>
      </c>
      <c r="N18" s="420">
        <f t="shared" si="0"/>
        <v>0</v>
      </c>
      <c r="O18" s="242">
        <f>FŐLAP!$G$8</f>
        <v>0</v>
      </c>
      <c r="P18" s="241">
        <f>FŐLAP!$C$10</f>
        <v>0</v>
      </c>
      <c r="Q18" s="243" t="s">
        <v>494</v>
      </c>
    </row>
    <row r="19" spans="1:17" ht="50.1" customHeight="1" x14ac:dyDescent="0.25">
      <c r="A19" s="87" t="s">
        <v>112</v>
      </c>
      <c r="B19" s="405"/>
      <c r="C19" s="401"/>
      <c r="D19" s="402"/>
      <c r="E19" s="402"/>
      <c r="F19" s="194"/>
      <c r="G19" s="194"/>
      <c r="H19" s="408"/>
      <c r="I19" s="407"/>
      <c r="J19" s="407"/>
      <c r="K19" s="405"/>
      <c r="L19" s="411"/>
      <c r="M19" s="443">
        <v>0</v>
      </c>
      <c r="N19" s="420">
        <f t="shared" si="0"/>
        <v>0</v>
      </c>
      <c r="O19" s="242">
        <f>FŐLAP!$G$8</f>
        <v>0</v>
      </c>
      <c r="P19" s="241">
        <f>FŐLAP!$C$10</f>
        <v>0</v>
      </c>
      <c r="Q19" s="243" t="s">
        <v>494</v>
      </c>
    </row>
    <row r="20" spans="1:17" ht="49.5" customHeight="1" x14ac:dyDescent="0.25">
      <c r="A20" s="88" t="s">
        <v>113</v>
      </c>
      <c r="B20" s="405"/>
      <c r="C20" s="401"/>
      <c r="D20" s="402"/>
      <c r="E20" s="402"/>
      <c r="F20" s="194"/>
      <c r="G20" s="194"/>
      <c r="H20" s="408"/>
      <c r="I20" s="407"/>
      <c r="J20" s="407"/>
      <c r="K20" s="405"/>
      <c r="L20" s="411"/>
      <c r="M20" s="443">
        <v>0</v>
      </c>
      <c r="N20" s="420">
        <f t="shared" ref="N20:N83" si="1">L20*M20</f>
        <v>0</v>
      </c>
      <c r="O20" s="242">
        <f>FŐLAP!$G$8</f>
        <v>0</v>
      </c>
      <c r="P20" s="241">
        <f>FŐLAP!$C$10</f>
        <v>0</v>
      </c>
      <c r="Q20" s="243" t="s">
        <v>494</v>
      </c>
    </row>
    <row r="21" spans="1:17" ht="49.5" customHeight="1" x14ac:dyDescent="0.25">
      <c r="A21" s="87" t="s">
        <v>114</v>
      </c>
      <c r="B21" s="405"/>
      <c r="C21" s="401"/>
      <c r="D21" s="402"/>
      <c r="E21" s="402"/>
      <c r="F21" s="194"/>
      <c r="G21" s="194"/>
      <c r="H21" s="408"/>
      <c r="I21" s="407"/>
      <c r="J21" s="407"/>
      <c r="K21" s="405"/>
      <c r="L21" s="411"/>
      <c r="M21" s="443">
        <v>0</v>
      </c>
      <c r="N21" s="420">
        <f t="shared" si="1"/>
        <v>0</v>
      </c>
      <c r="O21" s="242">
        <f>FŐLAP!$G$8</f>
        <v>0</v>
      </c>
      <c r="P21" s="241">
        <f>FŐLAP!$C$10</f>
        <v>0</v>
      </c>
      <c r="Q21" s="243" t="s">
        <v>494</v>
      </c>
    </row>
    <row r="22" spans="1:17" ht="49.5" hidden="1" customHeight="1" x14ac:dyDescent="0.25">
      <c r="A22" s="87" t="s">
        <v>115</v>
      </c>
      <c r="B22" s="405"/>
      <c r="C22" s="401"/>
      <c r="D22" s="402"/>
      <c r="E22" s="402"/>
      <c r="F22" s="194"/>
      <c r="G22" s="194"/>
      <c r="H22" s="408"/>
      <c r="I22" s="407"/>
      <c r="J22" s="407"/>
      <c r="K22" s="405"/>
      <c r="L22" s="411"/>
      <c r="M22" s="443">
        <v>0</v>
      </c>
      <c r="N22" s="420">
        <f t="shared" si="1"/>
        <v>0</v>
      </c>
      <c r="O22" s="242">
        <f>FŐLAP!$G$8</f>
        <v>0</v>
      </c>
      <c r="P22" s="241">
        <f>FŐLAP!$C$10</f>
        <v>0</v>
      </c>
      <c r="Q22" s="243" t="s">
        <v>494</v>
      </c>
    </row>
    <row r="23" spans="1:17" ht="49.5" hidden="1" customHeight="1" x14ac:dyDescent="0.25">
      <c r="A23" s="88" t="s">
        <v>116</v>
      </c>
      <c r="B23" s="405"/>
      <c r="C23" s="401"/>
      <c r="D23" s="402"/>
      <c r="E23" s="402"/>
      <c r="F23" s="194"/>
      <c r="G23" s="194"/>
      <c r="H23" s="408"/>
      <c r="I23" s="407"/>
      <c r="J23" s="407"/>
      <c r="K23" s="405"/>
      <c r="L23" s="411"/>
      <c r="M23" s="443">
        <v>0</v>
      </c>
      <c r="N23" s="420">
        <f t="shared" si="1"/>
        <v>0</v>
      </c>
      <c r="O23" s="242">
        <f>FŐLAP!$G$8</f>
        <v>0</v>
      </c>
      <c r="P23" s="241">
        <f>FŐLAP!$C$10</f>
        <v>0</v>
      </c>
      <c r="Q23" s="243" t="s">
        <v>494</v>
      </c>
    </row>
    <row r="24" spans="1:17" ht="49.5" hidden="1" customHeight="1" x14ac:dyDescent="0.25">
      <c r="A24" s="87" t="s">
        <v>117</v>
      </c>
      <c r="B24" s="405"/>
      <c r="C24" s="401"/>
      <c r="D24" s="402"/>
      <c r="E24" s="402"/>
      <c r="F24" s="194"/>
      <c r="G24" s="194"/>
      <c r="H24" s="408"/>
      <c r="I24" s="407"/>
      <c r="J24" s="407"/>
      <c r="K24" s="405"/>
      <c r="L24" s="411"/>
      <c r="M24" s="443">
        <v>0</v>
      </c>
      <c r="N24" s="420">
        <f t="shared" si="1"/>
        <v>0</v>
      </c>
      <c r="O24" s="242">
        <f>FŐLAP!$G$8</f>
        <v>0</v>
      </c>
      <c r="P24" s="241">
        <f>FŐLAP!$C$10</f>
        <v>0</v>
      </c>
      <c r="Q24" s="243" t="s">
        <v>494</v>
      </c>
    </row>
    <row r="25" spans="1:17" ht="49.5" hidden="1" customHeight="1" x14ac:dyDescent="0.25">
      <c r="A25" s="87" t="s">
        <v>118</v>
      </c>
      <c r="B25" s="405"/>
      <c r="C25" s="401"/>
      <c r="D25" s="402"/>
      <c r="E25" s="402"/>
      <c r="F25" s="194"/>
      <c r="G25" s="194"/>
      <c r="H25" s="408"/>
      <c r="I25" s="407"/>
      <c r="J25" s="407"/>
      <c r="K25" s="405"/>
      <c r="L25" s="411"/>
      <c r="M25" s="443">
        <v>0</v>
      </c>
      <c r="N25" s="420">
        <f t="shared" si="1"/>
        <v>0</v>
      </c>
      <c r="O25" s="242">
        <f>FŐLAP!$G$8</f>
        <v>0</v>
      </c>
      <c r="P25" s="241">
        <f>FŐLAP!$C$10</f>
        <v>0</v>
      </c>
      <c r="Q25" s="243" t="s">
        <v>494</v>
      </c>
    </row>
    <row r="26" spans="1:17" ht="49.5" hidden="1" customHeight="1" x14ac:dyDescent="0.25">
      <c r="A26" s="88" t="s">
        <v>119</v>
      </c>
      <c r="B26" s="405"/>
      <c r="C26" s="401"/>
      <c r="D26" s="402"/>
      <c r="E26" s="402"/>
      <c r="F26" s="194"/>
      <c r="G26" s="194"/>
      <c r="H26" s="408"/>
      <c r="I26" s="407"/>
      <c r="J26" s="407"/>
      <c r="K26" s="405"/>
      <c r="L26" s="411"/>
      <c r="M26" s="443">
        <v>0</v>
      </c>
      <c r="N26" s="420">
        <f t="shared" si="1"/>
        <v>0</v>
      </c>
      <c r="O26" s="242">
        <f>FŐLAP!$G$8</f>
        <v>0</v>
      </c>
      <c r="P26" s="241">
        <f>FŐLAP!$C$10</f>
        <v>0</v>
      </c>
      <c r="Q26" s="243" t="s">
        <v>494</v>
      </c>
    </row>
    <row r="27" spans="1:17" ht="49.5" hidden="1" customHeight="1" x14ac:dyDescent="0.25">
      <c r="A27" s="87" t="s">
        <v>120</v>
      </c>
      <c r="B27" s="405"/>
      <c r="C27" s="401"/>
      <c r="D27" s="402"/>
      <c r="E27" s="402"/>
      <c r="F27" s="194"/>
      <c r="G27" s="194"/>
      <c r="H27" s="408"/>
      <c r="I27" s="407"/>
      <c r="J27" s="407"/>
      <c r="K27" s="405"/>
      <c r="L27" s="411"/>
      <c r="M27" s="443">
        <v>0</v>
      </c>
      <c r="N27" s="420">
        <f t="shared" si="1"/>
        <v>0</v>
      </c>
      <c r="O27" s="242">
        <f>FŐLAP!$G$8</f>
        <v>0</v>
      </c>
      <c r="P27" s="241">
        <f>FŐLAP!$C$10</f>
        <v>0</v>
      </c>
      <c r="Q27" s="243" t="s">
        <v>494</v>
      </c>
    </row>
    <row r="28" spans="1:17" ht="49.5" hidden="1" customHeight="1" x14ac:dyDescent="0.25">
      <c r="A28" s="87" t="s">
        <v>99</v>
      </c>
      <c r="B28" s="405"/>
      <c r="C28" s="401"/>
      <c r="D28" s="402"/>
      <c r="E28" s="402"/>
      <c r="F28" s="194"/>
      <c r="G28" s="194"/>
      <c r="H28" s="408"/>
      <c r="I28" s="407"/>
      <c r="J28" s="407"/>
      <c r="K28" s="405"/>
      <c r="L28" s="411"/>
      <c r="M28" s="443">
        <v>0</v>
      </c>
      <c r="N28" s="420">
        <f t="shared" si="1"/>
        <v>0</v>
      </c>
      <c r="O28" s="242">
        <f>FŐLAP!$G$8</f>
        <v>0</v>
      </c>
      <c r="P28" s="241">
        <f>FŐLAP!$C$10</f>
        <v>0</v>
      </c>
      <c r="Q28" s="243" t="s">
        <v>494</v>
      </c>
    </row>
    <row r="29" spans="1:17" ht="49.5" hidden="1" customHeight="1" x14ac:dyDescent="0.25">
      <c r="A29" s="88" t="s">
        <v>121</v>
      </c>
      <c r="B29" s="405"/>
      <c r="C29" s="401"/>
      <c r="D29" s="402"/>
      <c r="E29" s="402"/>
      <c r="F29" s="194"/>
      <c r="G29" s="194"/>
      <c r="H29" s="408"/>
      <c r="I29" s="407"/>
      <c r="J29" s="407"/>
      <c r="K29" s="405"/>
      <c r="L29" s="411"/>
      <c r="M29" s="443">
        <v>0</v>
      </c>
      <c r="N29" s="420">
        <f t="shared" si="1"/>
        <v>0</v>
      </c>
      <c r="O29" s="242">
        <f>FŐLAP!$G$8</f>
        <v>0</v>
      </c>
      <c r="P29" s="241">
        <f>FŐLAP!$C$10</f>
        <v>0</v>
      </c>
      <c r="Q29" s="243" t="s">
        <v>494</v>
      </c>
    </row>
    <row r="30" spans="1:17" ht="49.5" hidden="1" customHeight="1" x14ac:dyDescent="0.25">
      <c r="A30" s="87" t="s">
        <v>122</v>
      </c>
      <c r="B30" s="405"/>
      <c r="C30" s="401"/>
      <c r="D30" s="402"/>
      <c r="E30" s="402"/>
      <c r="F30" s="194"/>
      <c r="G30" s="194"/>
      <c r="H30" s="408"/>
      <c r="I30" s="407"/>
      <c r="J30" s="407"/>
      <c r="K30" s="405"/>
      <c r="L30" s="411"/>
      <c r="M30" s="443">
        <v>0</v>
      </c>
      <c r="N30" s="420">
        <f t="shared" si="1"/>
        <v>0</v>
      </c>
      <c r="O30" s="242">
        <f>FŐLAP!$G$8</f>
        <v>0</v>
      </c>
      <c r="P30" s="241">
        <f>FŐLAP!$C$10</f>
        <v>0</v>
      </c>
      <c r="Q30" s="243" t="s">
        <v>494</v>
      </c>
    </row>
    <row r="31" spans="1:17" ht="49.5" hidden="1" customHeight="1" x14ac:dyDescent="0.25">
      <c r="A31" s="87" t="s">
        <v>123</v>
      </c>
      <c r="B31" s="405"/>
      <c r="C31" s="401"/>
      <c r="D31" s="402"/>
      <c r="E31" s="402"/>
      <c r="F31" s="194"/>
      <c r="G31" s="194"/>
      <c r="H31" s="408"/>
      <c r="I31" s="407"/>
      <c r="J31" s="407"/>
      <c r="K31" s="405"/>
      <c r="L31" s="411"/>
      <c r="M31" s="443">
        <v>0</v>
      </c>
      <c r="N31" s="420">
        <f t="shared" si="1"/>
        <v>0</v>
      </c>
      <c r="O31" s="242">
        <f>FŐLAP!$G$8</f>
        <v>0</v>
      </c>
      <c r="P31" s="241">
        <f>FŐLAP!$C$10</f>
        <v>0</v>
      </c>
      <c r="Q31" s="243" t="s">
        <v>494</v>
      </c>
    </row>
    <row r="32" spans="1:17" ht="49.5" hidden="1" customHeight="1" x14ac:dyDescent="0.25">
      <c r="A32" s="88" t="s">
        <v>124</v>
      </c>
      <c r="B32" s="405"/>
      <c r="C32" s="401"/>
      <c r="D32" s="402"/>
      <c r="E32" s="402"/>
      <c r="F32" s="194"/>
      <c r="G32" s="194"/>
      <c r="H32" s="408"/>
      <c r="I32" s="407"/>
      <c r="J32" s="407"/>
      <c r="K32" s="405"/>
      <c r="L32" s="411"/>
      <c r="M32" s="443">
        <v>0</v>
      </c>
      <c r="N32" s="420">
        <f t="shared" si="1"/>
        <v>0</v>
      </c>
      <c r="O32" s="242">
        <f>FŐLAP!$G$8</f>
        <v>0</v>
      </c>
      <c r="P32" s="241">
        <f>FŐLAP!$C$10</f>
        <v>0</v>
      </c>
      <c r="Q32" s="243" t="s">
        <v>494</v>
      </c>
    </row>
    <row r="33" spans="1:17" ht="49.5" hidden="1" customHeight="1" x14ac:dyDescent="0.25">
      <c r="A33" s="87" t="s">
        <v>125</v>
      </c>
      <c r="B33" s="405"/>
      <c r="C33" s="401"/>
      <c r="D33" s="402"/>
      <c r="E33" s="402"/>
      <c r="F33" s="194"/>
      <c r="G33" s="194"/>
      <c r="H33" s="408"/>
      <c r="I33" s="407"/>
      <c r="J33" s="407"/>
      <c r="K33" s="405"/>
      <c r="L33" s="411"/>
      <c r="M33" s="443">
        <v>0</v>
      </c>
      <c r="N33" s="420">
        <f t="shared" si="1"/>
        <v>0</v>
      </c>
      <c r="O33" s="242">
        <f>FŐLAP!$G$8</f>
        <v>0</v>
      </c>
      <c r="P33" s="241">
        <f>FŐLAP!$C$10</f>
        <v>0</v>
      </c>
      <c r="Q33" s="243" t="s">
        <v>494</v>
      </c>
    </row>
    <row r="34" spans="1:17" ht="49.5" hidden="1" customHeight="1" x14ac:dyDescent="0.25">
      <c r="A34" s="87" t="s">
        <v>126</v>
      </c>
      <c r="B34" s="405"/>
      <c r="C34" s="401"/>
      <c r="D34" s="402"/>
      <c r="E34" s="402"/>
      <c r="F34" s="194"/>
      <c r="G34" s="194"/>
      <c r="H34" s="408"/>
      <c r="I34" s="407"/>
      <c r="J34" s="407"/>
      <c r="K34" s="405"/>
      <c r="L34" s="411"/>
      <c r="M34" s="443">
        <v>0</v>
      </c>
      <c r="N34" s="420">
        <f t="shared" si="1"/>
        <v>0</v>
      </c>
      <c r="O34" s="242">
        <f>FŐLAP!$G$8</f>
        <v>0</v>
      </c>
      <c r="P34" s="241">
        <f>FŐLAP!$C$10</f>
        <v>0</v>
      </c>
      <c r="Q34" s="243" t="s">
        <v>494</v>
      </c>
    </row>
    <row r="35" spans="1:17" ht="49.5" hidden="1" customHeight="1" x14ac:dyDescent="0.25">
      <c r="A35" s="88" t="s">
        <v>127</v>
      </c>
      <c r="B35" s="405"/>
      <c r="C35" s="401"/>
      <c r="D35" s="402"/>
      <c r="E35" s="402"/>
      <c r="F35" s="194"/>
      <c r="G35" s="194"/>
      <c r="H35" s="408"/>
      <c r="I35" s="407"/>
      <c r="J35" s="407"/>
      <c r="K35" s="405"/>
      <c r="L35" s="411"/>
      <c r="M35" s="443">
        <v>0</v>
      </c>
      <c r="N35" s="420">
        <f t="shared" si="1"/>
        <v>0</v>
      </c>
      <c r="O35" s="242">
        <f>FŐLAP!$G$8</f>
        <v>0</v>
      </c>
      <c r="P35" s="241">
        <f>FŐLAP!$C$10</f>
        <v>0</v>
      </c>
      <c r="Q35" s="243" t="s">
        <v>494</v>
      </c>
    </row>
    <row r="36" spans="1:17" ht="49.5" hidden="1" customHeight="1" x14ac:dyDescent="0.25">
      <c r="A36" s="87" t="s">
        <v>128</v>
      </c>
      <c r="B36" s="405"/>
      <c r="C36" s="401"/>
      <c r="D36" s="402"/>
      <c r="E36" s="402"/>
      <c r="F36" s="194"/>
      <c r="G36" s="194"/>
      <c r="H36" s="408"/>
      <c r="I36" s="407"/>
      <c r="J36" s="407"/>
      <c r="K36" s="405"/>
      <c r="L36" s="411"/>
      <c r="M36" s="443">
        <v>0</v>
      </c>
      <c r="N36" s="420">
        <f t="shared" si="1"/>
        <v>0</v>
      </c>
      <c r="O36" s="242">
        <f>FŐLAP!$G$8</f>
        <v>0</v>
      </c>
      <c r="P36" s="241">
        <f>FŐLAP!$C$10</f>
        <v>0</v>
      </c>
      <c r="Q36" s="243" t="s">
        <v>494</v>
      </c>
    </row>
    <row r="37" spans="1:17" ht="49.5" hidden="1" customHeight="1" x14ac:dyDescent="0.25">
      <c r="A37" s="87" t="s">
        <v>129</v>
      </c>
      <c r="B37" s="405"/>
      <c r="C37" s="401"/>
      <c r="D37" s="402"/>
      <c r="E37" s="402"/>
      <c r="F37" s="194"/>
      <c r="G37" s="194"/>
      <c r="H37" s="408"/>
      <c r="I37" s="407"/>
      <c r="J37" s="407"/>
      <c r="K37" s="405"/>
      <c r="L37" s="411"/>
      <c r="M37" s="443">
        <v>0</v>
      </c>
      <c r="N37" s="420">
        <f t="shared" si="1"/>
        <v>0</v>
      </c>
      <c r="O37" s="242">
        <f>FŐLAP!$G$8</f>
        <v>0</v>
      </c>
      <c r="P37" s="241">
        <f>FŐLAP!$C$10</f>
        <v>0</v>
      </c>
      <c r="Q37" s="243" t="s">
        <v>494</v>
      </c>
    </row>
    <row r="38" spans="1:17" ht="49.5" hidden="1" customHeight="1" x14ac:dyDescent="0.25">
      <c r="A38" s="88" t="s">
        <v>130</v>
      </c>
      <c r="B38" s="405"/>
      <c r="C38" s="401"/>
      <c r="D38" s="402"/>
      <c r="E38" s="402"/>
      <c r="F38" s="194"/>
      <c r="G38" s="194"/>
      <c r="H38" s="408"/>
      <c r="I38" s="407"/>
      <c r="J38" s="407"/>
      <c r="K38" s="405"/>
      <c r="L38" s="411"/>
      <c r="M38" s="443">
        <v>0</v>
      </c>
      <c r="N38" s="420">
        <f t="shared" si="1"/>
        <v>0</v>
      </c>
      <c r="O38" s="242">
        <f>FŐLAP!$G$8</f>
        <v>0</v>
      </c>
      <c r="P38" s="241">
        <f>FŐLAP!$C$10</f>
        <v>0</v>
      </c>
      <c r="Q38" s="243" t="s">
        <v>494</v>
      </c>
    </row>
    <row r="39" spans="1:17" ht="49.5" hidden="1" customHeight="1" x14ac:dyDescent="0.25">
      <c r="A39" s="87" t="s">
        <v>131</v>
      </c>
      <c r="B39" s="405"/>
      <c r="C39" s="401"/>
      <c r="D39" s="402"/>
      <c r="E39" s="402"/>
      <c r="F39" s="194"/>
      <c r="G39" s="194"/>
      <c r="H39" s="408"/>
      <c r="I39" s="407"/>
      <c r="J39" s="407"/>
      <c r="K39" s="405"/>
      <c r="L39" s="411"/>
      <c r="M39" s="443">
        <v>0</v>
      </c>
      <c r="N39" s="420">
        <f t="shared" si="1"/>
        <v>0</v>
      </c>
      <c r="O39" s="242">
        <f>FŐLAP!$G$8</f>
        <v>0</v>
      </c>
      <c r="P39" s="241">
        <f>FŐLAP!$C$10</f>
        <v>0</v>
      </c>
      <c r="Q39" s="243" t="s">
        <v>494</v>
      </c>
    </row>
    <row r="40" spans="1:17" ht="49.5" hidden="1" customHeight="1" x14ac:dyDescent="0.25">
      <c r="A40" s="87" t="s">
        <v>132</v>
      </c>
      <c r="B40" s="405"/>
      <c r="C40" s="401"/>
      <c r="D40" s="402"/>
      <c r="E40" s="402"/>
      <c r="F40" s="194"/>
      <c r="G40" s="194"/>
      <c r="H40" s="408"/>
      <c r="I40" s="407"/>
      <c r="J40" s="407"/>
      <c r="K40" s="405"/>
      <c r="L40" s="411"/>
      <c r="M40" s="443">
        <v>0</v>
      </c>
      <c r="N40" s="420">
        <f t="shared" si="1"/>
        <v>0</v>
      </c>
      <c r="O40" s="242">
        <f>FŐLAP!$G$8</f>
        <v>0</v>
      </c>
      <c r="P40" s="241">
        <f>FŐLAP!$C$10</f>
        <v>0</v>
      </c>
      <c r="Q40" s="243" t="s">
        <v>494</v>
      </c>
    </row>
    <row r="41" spans="1:17" ht="49.5" hidden="1" customHeight="1" x14ac:dyDescent="0.25">
      <c r="A41" s="88" t="s">
        <v>133</v>
      </c>
      <c r="B41" s="405"/>
      <c r="C41" s="401"/>
      <c r="D41" s="402"/>
      <c r="E41" s="402"/>
      <c r="F41" s="194"/>
      <c r="G41" s="194"/>
      <c r="H41" s="408"/>
      <c r="I41" s="407"/>
      <c r="J41" s="407"/>
      <c r="K41" s="405"/>
      <c r="L41" s="411"/>
      <c r="M41" s="443">
        <v>0</v>
      </c>
      <c r="N41" s="420">
        <f t="shared" si="1"/>
        <v>0</v>
      </c>
      <c r="O41" s="242">
        <f>FŐLAP!$G$8</f>
        <v>0</v>
      </c>
      <c r="P41" s="241">
        <f>FŐLAP!$C$10</f>
        <v>0</v>
      </c>
      <c r="Q41" s="243" t="s">
        <v>494</v>
      </c>
    </row>
    <row r="42" spans="1:17" ht="49.5" hidden="1" customHeight="1" x14ac:dyDescent="0.25">
      <c r="A42" s="87" t="s">
        <v>134</v>
      </c>
      <c r="B42" s="405"/>
      <c r="C42" s="401"/>
      <c r="D42" s="402"/>
      <c r="E42" s="402"/>
      <c r="F42" s="194"/>
      <c r="G42" s="194"/>
      <c r="H42" s="408"/>
      <c r="I42" s="407"/>
      <c r="J42" s="407"/>
      <c r="K42" s="405"/>
      <c r="L42" s="411"/>
      <c r="M42" s="443">
        <v>0</v>
      </c>
      <c r="N42" s="420">
        <f t="shared" si="1"/>
        <v>0</v>
      </c>
      <c r="O42" s="242">
        <f>FŐLAP!$G$8</f>
        <v>0</v>
      </c>
      <c r="P42" s="241">
        <f>FŐLAP!$C$10</f>
        <v>0</v>
      </c>
      <c r="Q42" s="243" t="s">
        <v>494</v>
      </c>
    </row>
    <row r="43" spans="1:17" ht="49.5" hidden="1" customHeight="1" x14ac:dyDescent="0.25">
      <c r="A43" s="87" t="s">
        <v>135</v>
      </c>
      <c r="B43" s="405"/>
      <c r="C43" s="401"/>
      <c r="D43" s="402"/>
      <c r="E43" s="402"/>
      <c r="F43" s="194"/>
      <c r="G43" s="194"/>
      <c r="H43" s="408"/>
      <c r="I43" s="407"/>
      <c r="J43" s="407"/>
      <c r="K43" s="405"/>
      <c r="L43" s="411"/>
      <c r="M43" s="443">
        <v>0</v>
      </c>
      <c r="N43" s="420">
        <f t="shared" si="1"/>
        <v>0</v>
      </c>
      <c r="O43" s="242">
        <f>FŐLAP!$G$8</f>
        <v>0</v>
      </c>
      <c r="P43" s="241">
        <f>FŐLAP!$C$10</f>
        <v>0</v>
      </c>
      <c r="Q43" s="243" t="s">
        <v>494</v>
      </c>
    </row>
    <row r="44" spans="1:17" ht="49.5" hidden="1" customHeight="1" x14ac:dyDescent="0.25">
      <c r="A44" s="88" t="s">
        <v>136</v>
      </c>
      <c r="B44" s="405"/>
      <c r="C44" s="401"/>
      <c r="D44" s="402"/>
      <c r="E44" s="402"/>
      <c r="F44" s="194"/>
      <c r="G44" s="194"/>
      <c r="H44" s="408"/>
      <c r="I44" s="407"/>
      <c r="J44" s="407"/>
      <c r="K44" s="405"/>
      <c r="L44" s="411"/>
      <c r="M44" s="443">
        <v>0</v>
      </c>
      <c r="N44" s="420">
        <f t="shared" si="1"/>
        <v>0</v>
      </c>
      <c r="O44" s="242">
        <f>FŐLAP!$G$8</f>
        <v>0</v>
      </c>
      <c r="P44" s="241">
        <f>FŐLAP!$C$10</f>
        <v>0</v>
      </c>
      <c r="Q44" s="243" t="s">
        <v>494</v>
      </c>
    </row>
    <row r="45" spans="1:17" ht="49.5" hidden="1" customHeight="1" x14ac:dyDescent="0.25">
      <c r="A45" s="87" t="s">
        <v>137</v>
      </c>
      <c r="B45" s="405"/>
      <c r="C45" s="401"/>
      <c r="D45" s="402"/>
      <c r="E45" s="402"/>
      <c r="F45" s="194"/>
      <c r="G45" s="194"/>
      <c r="H45" s="408"/>
      <c r="I45" s="407"/>
      <c r="J45" s="407"/>
      <c r="K45" s="405"/>
      <c r="L45" s="411"/>
      <c r="M45" s="443">
        <v>0</v>
      </c>
      <c r="N45" s="420">
        <f t="shared" si="1"/>
        <v>0</v>
      </c>
      <c r="O45" s="242">
        <f>FŐLAP!$G$8</f>
        <v>0</v>
      </c>
      <c r="P45" s="241">
        <f>FŐLAP!$C$10</f>
        <v>0</v>
      </c>
      <c r="Q45" s="243" t="s">
        <v>494</v>
      </c>
    </row>
    <row r="46" spans="1:17" ht="49.5" hidden="1" customHeight="1" x14ac:dyDescent="0.25">
      <c r="A46" s="87" t="s">
        <v>138</v>
      </c>
      <c r="B46" s="405"/>
      <c r="C46" s="401"/>
      <c r="D46" s="402"/>
      <c r="E46" s="402"/>
      <c r="F46" s="194"/>
      <c r="G46" s="194"/>
      <c r="H46" s="408"/>
      <c r="I46" s="407"/>
      <c r="J46" s="407"/>
      <c r="K46" s="405"/>
      <c r="L46" s="411"/>
      <c r="M46" s="443">
        <v>0</v>
      </c>
      <c r="N46" s="420">
        <f t="shared" si="1"/>
        <v>0</v>
      </c>
      <c r="O46" s="242">
        <f>FŐLAP!$G$8</f>
        <v>0</v>
      </c>
      <c r="P46" s="241">
        <f>FŐLAP!$C$10</f>
        <v>0</v>
      </c>
      <c r="Q46" s="243" t="s">
        <v>494</v>
      </c>
    </row>
    <row r="47" spans="1:17" ht="49.5" hidden="1" customHeight="1" x14ac:dyDescent="0.25">
      <c r="A47" s="88" t="s">
        <v>139</v>
      </c>
      <c r="B47" s="405"/>
      <c r="C47" s="401"/>
      <c r="D47" s="402"/>
      <c r="E47" s="402"/>
      <c r="F47" s="194"/>
      <c r="G47" s="194"/>
      <c r="H47" s="408"/>
      <c r="I47" s="407"/>
      <c r="J47" s="407"/>
      <c r="K47" s="405"/>
      <c r="L47" s="411"/>
      <c r="M47" s="443">
        <v>0</v>
      </c>
      <c r="N47" s="420">
        <f t="shared" si="1"/>
        <v>0</v>
      </c>
      <c r="O47" s="242">
        <f>FŐLAP!$G$8</f>
        <v>0</v>
      </c>
      <c r="P47" s="241">
        <f>FŐLAP!$C$10</f>
        <v>0</v>
      </c>
      <c r="Q47" s="243" t="s">
        <v>494</v>
      </c>
    </row>
    <row r="48" spans="1:17" ht="49.5" hidden="1" customHeight="1" x14ac:dyDescent="0.25">
      <c r="A48" s="87" t="s">
        <v>140</v>
      </c>
      <c r="B48" s="405"/>
      <c r="C48" s="401"/>
      <c r="D48" s="402"/>
      <c r="E48" s="402"/>
      <c r="F48" s="194"/>
      <c r="G48" s="194"/>
      <c r="H48" s="408"/>
      <c r="I48" s="407"/>
      <c r="J48" s="407"/>
      <c r="K48" s="405"/>
      <c r="L48" s="411"/>
      <c r="M48" s="443">
        <v>0</v>
      </c>
      <c r="N48" s="420">
        <f t="shared" si="1"/>
        <v>0</v>
      </c>
      <c r="O48" s="242">
        <f>FŐLAP!$G$8</f>
        <v>0</v>
      </c>
      <c r="P48" s="241">
        <f>FŐLAP!$C$10</f>
        <v>0</v>
      </c>
      <c r="Q48" s="243" t="s">
        <v>494</v>
      </c>
    </row>
    <row r="49" spans="1:17" ht="49.5" hidden="1" customHeight="1" x14ac:dyDescent="0.25">
      <c r="A49" s="87" t="s">
        <v>141</v>
      </c>
      <c r="B49" s="405"/>
      <c r="C49" s="401"/>
      <c r="D49" s="402"/>
      <c r="E49" s="402"/>
      <c r="F49" s="194"/>
      <c r="G49" s="194"/>
      <c r="H49" s="408"/>
      <c r="I49" s="407"/>
      <c r="J49" s="407"/>
      <c r="K49" s="405"/>
      <c r="L49" s="411"/>
      <c r="M49" s="443">
        <v>0</v>
      </c>
      <c r="N49" s="420">
        <f t="shared" si="1"/>
        <v>0</v>
      </c>
      <c r="O49" s="242">
        <f>FŐLAP!$G$8</f>
        <v>0</v>
      </c>
      <c r="P49" s="241">
        <f>FŐLAP!$C$10</f>
        <v>0</v>
      </c>
      <c r="Q49" s="243" t="s">
        <v>494</v>
      </c>
    </row>
    <row r="50" spans="1:17" ht="49.5" hidden="1" customHeight="1" x14ac:dyDescent="0.25">
      <c r="A50" s="88" t="s">
        <v>142</v>
      </c>
      <c r="B50" s="405"/>
      <c r="C50" s="401"/>
      <c r="D50" s="402"/>
      <c r="E50" s="402"/>
      <c r="F50" s="194"/>
      <c r="G50" s="194"/>
      <c r="H50" s="408"/>
      <c r="I50" s="407"/>
      <c r="J50" s="407"/>
      <c r="K50" s="405"/>
      <c r="L50" s="411"/>
      <c r="M50" s="443">
        <v>0</v>
      </c>
      <c r="N50" s="420">
        <f t="shared" si="1"/>
        <v>0</v>
      </c>
      <c r="O50" s="242">
        <f>FŐLAP!$G$8</f>
        <v>0</v>
      </c>
      <c r="P50" s="241">
        <f>FŐLAP!$C$10</f>
        <v>0</v>
      </c>
      <c r="Q50" s="243" t="s">
        <v>494</v>
      </c>
    </row>
    <row r="51" spans="1:17" ht="49.5" hidden="1" customHeight="1" x14ac:dyDescent="0.25">
      <c r="A51" s="87" t="s">
        <v>143</v>
      </c>
      <c r="B51" s="405"/>
      <c r="C51" s="401"/>
      <c r="D51" s="402"/>
      <c r="E51" s="402"/>
      <c r="F51" s="194"/>
      <c r="G51" s="194"/>
      <c r="H51" s="408"/>
      <c r="I51" s="407"/>
      <c r="J51" s="407"/>
      <c r="K51" s="405"/>
      <c r="L51" s="411"/>
      <c r="M51" s="443">
        <v>0</v>
      </c>
      <c r="N51" s="420">
        <f t="shared" si="1"/>
        <v>0</v>
      </c>
      <c r="O51" s="242">
        <f>FŐLAP!$G$8</f>
        <v>0</v>
      </c>
      <c r="P51" s="241">
        <f>FŐLAP!$C$10</f>
        <v>0</v>
      </c>
      <c r="Q51" s="243" t="s">
        <v>494</v>
      </c>
    </row>
    <row r="52" spans="1:17" ht="49.5" hidden="1" customHeight="1" x14ac:dyDescent="0.25">
      <c r="A52" s="87" t="s">
        <v>144</v>
      </c>
      <c r="B52" s="405"/>
      <c r="C52" s="401"/>
      <c r="D52" s="402"/>
      <c r="E52" s="402"/>
      <c r="F52" s="194"/>
      <c r="G52" s="194"/>
      <c r="H52" s="408"/>
      <c r="I52" s="407"/>
      <c r="J52" s="407"/>
      <c r="K52" s="405"/>
      <c r="L52" s="411"/>
      <c r="M52" s="443">
        <v>0</v>
      </c>
      <c r="N52" s="420">
        <f t="shared" si="1"/>
        <v>0</v>
      </c>
      <c r="O52" s="242">
        <f>FŐLAP!$G$8</f>
        <v>0</v>
      </c>
      <c r="P52" s="241">
        <f>FŐLAP!$C$10</f>
        <v>0</v>
      </c>
      <c r="Q52" s="243" t="s">
        <v>494</v>
      </c>
    </row>
    <row r="53" spans="1:17" ht="49.5" hidden="1" customHeight="1" x14ac:dyDescent="0.25">
      <c r="A53" s="88" t="s">
        <v>145</v>
      </c>
      <c r="B53" s="405"/>
      <c r="C53" s="401"/>
      <c r="D53" s="402"/>
      <c r="E53" s="402"/>
      <c r="F53" s="194"/>
      <c r="G53" s="194"/>
      <c r="H53" s="408"/>
      <c r="I53" s="407"/>
      <c r="J53" s="407"/>
      <c r="K53" s="405"/>
      <c r="L53" s="411"/>
      <c r="M53" s="443">
        <v>0</v>
      </c>
      <c r="N53" s="420">
        <f t="shared" si="1"/>
        <v>0</v>
      </c>
      <c r="O53" s="242">
        <f>FŐLAP!$G$8</f>
        <v>0</v>
      </c>
      <c r="P53" s="241">
        <f>FŐLAP!$C$10</f>
        <v>0</v>
      </c>
      <c r="Q53" s="243" t="s">
        <v>494</v>
      </c>
    </row>
    <row r="54" spans="1:17" ht="49.5" hidden="1" customHeight="1" x14ac:dyDescent="0.25">
      <c r="A54" s="87" t="s">
        <v>146</v>
      </c>
      <c r="B54" s="405"/>
      <c r="C54" s="401"/>
      <c r="D54" s="402"/>
      <c r="E54" s="402"/>
      <c r="F54" s="194"/>
      <c r="G54" s="194"/>
      <c r="H54" s="408"/>
      <c r="I54" s="407"/>
      <c r="J54" s="407"/>
      <c r="K54" s="405"/>
      <c r="L54" s="411"/>
      <c r="M54" s="443">
        <v>0</v>
      </c>
      <c r="N54" s="420">
        <f t="shared" si="1"/>
        <v>0</v>
      </c>
      <c r="O54" s="242">
        <f>FŐLAP!$G$8</f>
        <v>0</v>
      </c>
      <c r="P54" s="241">
        <f>FŐLAP!$C$10</f>
        <v>0</v>
      </c>
      <c r="Q54" s="243" t="s">
        <v>494</v>
      </c>
    </row>
    <row r="55" spans="1:17" ht="49.5" hidden="1" customHeight="1" x14ac:dyDescent="0.25">
      <c r="A55" s="87" t="s">
        <v>147</v>
      </c>
      <c r="B55" s="405"/>
      <c r="C55" s="401"/>
      <c r="D55" s="402"/>
      <c r="E55" s="402"/>
      <c r="F55" s="194"/>
      <c r="G55" s="194"/>
      <c r="H55" s="408"/>
      <c r="I55" s="407"/>
      <c r="J55" s="407"/>
      <c r="K55" s="405"/>
      <c r="L55" s="411"/>
      <c r="M55" s="443">
        <v>0</v>
      </c>
      <c r="N55" s="420">
        <f t="shared" si="1"/>
        <v>0</v>
      </c>
      <c r="O55" s="242">
        <f>FŐLAP!$G$8</f>
        <v>0</v>
      </c>
      <c r="P55" s="241">
        <f>FŐLAP!$C$10</f>
        <v>0</v>
      </c>
      <c r="Q55" s="243" t="s">
        <v>494</v>
      </c>
    </row>
    <row r="56" spans="1:17" ht="49.5" hidden="1" customHeight="1" x14ac:dyDescent="0.25">
      <c r="A56" s="88" t="s">
        <v>148</v>
      </c>
      <c r="B56" s="405"/>
      <c r="C56" s="401"/>
      <c r="D56" s="402"/>
      <c r="E56" s="402"/>
      <c r="F56" s="194"/>
      <c r="G56" s="194"/>
      <c r="H56" s="408"/>
      <c r="I56" s="407"/>
      <c r="J56" s="407"/>
      <c r="K56" s="405"/>
      <c r="L56" s="411"/>
      <c r="M56" s="443">
        <v>0</v>
      </c>
      <c r="N56" s="420">
        <f t="shared" si="1"/>
        <v>0</v>
      </c>
      <c r="O56" s="242">
        <f>FŐLAP!$G$8</f>
        <v>0</v>
      </c>
      <c r="P56" s="241">
        <f>FŐLAP!$C$10</f>
        <v>0</v>
      </c>
      <c r="Q56" s="243" t="s">
        <v>494</v>
      </c>
    </row>
    <row r="57" spans="1:17" ht="49.5" hidden="1" customHeight="1" x14ac:dyDescent="0.25">
      <c r="A57" s="87" t="s">
        <v>149</v>
      </c>
      <c r="B57" s="405"/>
      <c r="C57" s="401"/>
      <c r="D57" s="402"/>
      <c r="E57" s="402"/>
      <c r="F57" s="194"/>
      <c r="G57" s="194"/>
      <c r="H57" s="408"/>
      <c r="I57" s="407"/>
      <c r="J57" s="407"/>
      <c r="K57" s="405"/>
      <c r="L57" s="411"/>
      <c r="M57" s="443">
        <v>0</v>
      </c>
      <c r="N57" s="420">
        <f t="shared" si="1"/>
        <v>0</v>
      </c>
      <c r="O57" s="242">
        <f>FŐLAP!$G$8</f>
        <v>0</v>
      </c>
      <c r="P57" s="241">
        <f>FŐLAP!$C$10</f>
        <v>0</v>
      </c>
      <c r="Q57" s="243" t="s">
        <v>494</v>
      </c>
    </row>
    <row r="58" spans="1:17" ht="49.5" hidden="1" customHeight="1" x14ac:dyDescent="0.25">
      <c r="A58" s="87" t="s">
        <v>150</v>
      </c>
      <c r="B58" s="405"/>
      <c r="C58" s="401"/>
      <c r="D58" s="402"/>
      <c r="E58" s="402"/>
      <c r="F58" s="194"/>
      <c r="G58" s="194"/>
      <c r="H58" s="408"/>
      <c r="I58" s="407"/>
      <c r="J58" s="407"/>
      <c r="K58" s="405"/>
      <c r="L58" s="411"/>
      <c r="M58" s="443">
        <v>0</v>
      </c>
      <c r="N58" s="420">
        <f t="shared" si="1"/>
        <v>0</v>
      </c>
      <c r="O58" s="242">
        <f>FŐLAP!$G$8</f>
        <v>0</v>
      </c>
      <c r="P58" s="241">
        <f>FŐLAP!$C$10</f>
        <v>0</v>
      </c>
      <c r="Q58" s="243" t="s">
        <v>494</v>
      </c>
    </row>
    <row r="59" spans="1:17" ht="49.5" hidden="1" customHeight="1" x14ac:dyDescent="0.25">
      <c r="A59" s="88" t="s">
        <v>151</v>
      </c>
      <c r="B59" s="405"/>
      <c r="C59" s="401"/>
      <c r="D59" s="402"/>
      <c r="E59" s="402"/>
      <c r="F59" s="194"/>
      <c r="G59" s="194"/>
      <c r="H59" s="408"/>
      <c r="I59" s="407"/>
      <c r="J59" s="407"/>
      <c r="K59" s="405"/>
      <c r="L59" s="411"/>
      <c r="M59" s="443">
        <v>0</v>
      </c>
      <c r="N59" s="420">
        <f t="shared" si="1"/>
        <v>0</v>
      </c>
      <c r="O59" s="242">
        <f>FŐLAP!$G$8</f>
        <v>0</v>
      </c>
      <c r="P59" s="241">
        <f>FŐLAP!$C$10</f>
        <v>0</v>
      </c>
      <c r="Q59" s="243" t="s">
        <v>494</v>
      </c>
    </row>
    <row r="60" spans="1:17" ht="49.5" hidden="1" customHeight="1" x14ac:dyDescent="0.25">
      <c r="A60" s="87" t="s">
        <v>152</v>
      </c>
      <c r="B60" s="405"/>
      <c r="C60" s="401"/>
      <c r="D60" s="402"/>
      <c r="E60" s="402"/>
      <c r="F60" s="194"/>
      <c r="G60" s="194"/>
      <c r="H60" s="408"/>
      <c r="I60" s="407"/>
      <c r="J60" s="407"/>
      <c r="K60" s="405"/>
      <c r="L60" s="411"/>
      <c r="M60" s="443">
        <v>0</v>
      </c>
      <c r="N60" s="420">
        <f t="shared" si="1"/>
        <v>0</v>
      </c>
      <c r="O60" s="242">
        <f>FŐLAP!$G$8</f>
        <v>0</v>
      </c>
      <c r="P60" s="241">
        <f>FŐLAP!$C$10</f>
        <v>0</v>
      </c>
      <c r="Q60" s="243" t="s">
        <v>494</v>
      </c>
    </row>
    <row r="61" spans="1:17" ht="49.5" hidden="1" customHeight="1" x14ac:dyDescent="0.25">
      <c r="A61" s="87" t="s">
        <v>153</v>
      </c>
      <c r="B61" s="405"/>
      <c r="C61" s="401"/>
      <c r="D61" s="402"/>
      <c r="E61" s="402"/>
      <c r="F61" s="194"/>
      <c r="G61" s="194"/>
      <c r="H61" s="408"/>
      <c r="I61" s="407"/>
      <c r="J61" s="407"/>
      <c r="K61" s="405"/>
      <c r="L61" s="411"/>
      <c r="M61" s="443">
        <v>0</v>
      </c>
      <c r="N61" s="420">
        <f t="shared" si="1"/>
        <v>0</v>
      </c>
      <c r="O61" s="242">
        <f>FŐLAP!$G$8</f>
        <v>0</v>
      </c>
      <c r="P61" s="241">
        <f>FŐLAP!$C$10</f>
        <v>0</v>
      </c>
      <c r="Q61" s="243" t="s">
        <v>494</v>
      </c>
    </row>
    <row r="62" spans="1:17" ht="49.5" hidden="1" customHeight="1" x14ac:dyDescent="0.25">
      <c r="A62" s="88" t="s">
        <v>154</v>
      </c>
      <c r="B62" s="405"/>
      <c r="C62" s="401"/>
      <c r="D62" s="402"/>
      <c r="E62" s="402"/>
      <c r="F62" s="194"/>
      <c r="G62" s="194"/>
      <c r="H62" s="408"/>
      <c r="I62" s="407"/>
      <c r="J62" s="407"/>
      <c r="K62" s="405"/>
      <c r="L62" s="411"/>
      <c r="M62" s="443">
        <v>0</v>
      </c>
      <c r="N62" s="420">
        <f t="shared" si="1"/>
        <v>0</v>
      </c>
      <c r="O62" s="242">
        <f>FŐLAP!$G$8</f>
        <v>0</v>
      </c>
      <c r="P62" s="241">
        <f>FŐLAP!$C$10</f>
        <v>0</v>
      </c>
      <c r="Q62" s="243" t="s">
        <v>494</v>
      </c>
    </row>
    <row r="63" spans="1:17" ht="49.5" hidden="1" customHeight="1" x14ac:dyDescent="0.25">
      <c r="A63" s="87" t="s">
        <v>155</v>
      </c>
      <c r="B63" s="405"/>
      <c r="C63" s="401"/>
      <c r="D63" s="402"/>
      <c r="E63" s="402"/>
      <c r="F63" s="194"/>
      <c r="G63" s="194"/>
      <c r="H63" s="408"/>
      <c r="I63" s="407"/>
      <c r="J63" s="407"/>
      <c r="K63" s="405"/>
      <c r="L63" s="411"/>
      <c r="M63" s="443">
        <v>0</v>
      </c>
      <c r="N63" s="420">
        <f t="shared" si="1"/>
        <v>0</v>
      </c>
      <c r="O63" s="242">
        <f>FŐLAP!$G$8</f>
        <v>0</v>
      </c>
      <c r="P63" s="241">
        <f>FŐLAP!$C$10</f>
        <v>0</v>
      </c>
      <c r="Q63" s="243" t="s">
        <v>494</v>
      </c>
    </row>
    <row r="64" spans="1:17" ht="49.5" hidden="1" customHeight="1" x14ac:dyDescent="0.25">
      <c r="A64" s="87" t="s">
        <v>156</v>
      </c>
      <c r="B64" s="405"/>
      <c r="C64" s="401"/>
      <c r="D64" s="402"/>
      <c r="E64" s="402"/>
      <c r="F64" s="194"/>
      <c r="G64" s="194"/>
      <c r="H64" s="408"/>
      <c r="I64" s="407"/>
      <c r="J64" s="407"/>
      <c r="K64" s="405"/>
      <c r="L64" s="411"/>
      <c r="M64" s="443">
        <v>0</v>
      </c>
      <c r="N64" s="420">
        <f t="shared" si="1"/>
        <v>0</v>
      </c>
      <c r="O64" s="242">
        <f>FŐLAP!$G$8</f>
        <v>0</v>
      </c>
      <c r="P64" s="241">
        <f>FŐLAP!$C$10</f>
        <v>0</v>
      </c>
      <c r="Q64" s="243" t="s">
        <v>494</v>
      </c>
    </row>
    <row r="65" spans="1:17" ht="49.5" hidden="1" customHeight="1" x14ac:dyDescent="0.25">
      <c r="A65" s="88" t="s">
        <v>157</v>
      </c>
      <c r="B65" s="405"/>
      <c r="C65" s="401"/>
      <c r="D65" s="402"/>
      <c r="E65" s="402"/>
      <c r="F65" s="194"/>
      <c r="G65" s="194"/>
      <c r="H65" s="408"/>
      <c r="I65" s="407"/>
      <c r="J65" s="407"/>
      <c r="K65" s="405"/>
      <c r="L65" s="411"/>
      <c r="M65" s="443">
        <v>0</v>
      </c>
      <c r="N65" s="420">
        <f t="shared" si="1"/>
        <v>0</v>
      </c>
      <c r="O65" s="242">
        <f>FŐLAP!$G$8</f>
        <v>0</v>
      </c>
      <c r="P65" s="241">
        <f>FŐLAP!$C$10</f>
        <v>0</v>
      </c>
      <c r="Q65" s="243" t="s">
        <v>494</v>
      </c>
    </row>
    <row r="66" spans="1:17" ht="49.5" hidden="1" customHeight="1" x14ac:dyDescent="0.25">
      <c r="A66" s="87" t="s">
        <v>158</v>
      </c>
      <c r="B66" s="405"/>
      <c r="C66" s="401"/>
      <c r="D66" s="402"/>
      <c r="E66" s="402"/>
      <c r="F66" s="194"/>
      <c r="G66" s="194"/>
      <c r="H66" s="408"/>
      <c r="I66" s="407"/>
      <c r="J66" s="407"/>
      <c r="K66" s="405"/>
      <c r="L66" s="411"/>
      <c r="M66" s="443">
        <v>0</v>
      </c>
      <c r="N66" s="420">
        <f t="shared" si="1"/>
        <v>0</v>
      </c>
      <c r="O66" s="242">
        <f>FŐLAP!$G$8</f>
        <v>0</v>
      </c>
      <c r="P66" s="241">
        <f>FŐLAP!$C$10</f>
        <v>0</v>
      </c>
      <c r="Q66" s="243" t="s">
        <v>494</v>
      </c>
    </row>
    <row r="67" spans="1:17" ht="49.5" hidden="1" customHeight="1" x14ac:dyDescent="0.25">
      <c r="A67" s="87" t="s">
        <v>159</v>
      </c>
      <c r="B67" s="405"/>
      <c r="C67" s="401"/>
      <c r="D67" s="402"/>
      <c r="E67" s="402"/>
      <c r="F67" s="194"/>
      <c r="G67" s="194"/>
      <c r="H67" s="408"/>
      <c r="I67" s="407"/>
      <c r="J67" s="407"/>
      <c r="K67" s="405"/>
      <c r="L67" s="411"/>
      <c r="M67" s="443">
        <v>0</v>
      </c>
      <c r="N67" s="420">
        <f t="shared" si="1"/>
        <v>0</v>
      </c>
      <c r="O67" s="242">
        <f>FŐLAP!$G$8</f>
        <v>0</v>
      </c>
      <c r="P67" s="241">
        <f>FŐLAP!$C$10</f>
        <v>0</v>
      </c>
      <c r="Q67" s="243" t="s">
        <v>494</v>
      </c>
    </row>
    <row r="68" spans="1:17" ht="49.5" hidden="1" customHeight="1" x14ac:dyDescent="0.25">
      <c r="A68" s="88" t="s">
        <v>160</v>
      </c>
      <c r="B68" s="405"/>
      <c r="C68" s="401"/>
      <c r="D68" s="402"/>
      <c r="E68" s="402"/>
      <c r="F68" s="194"/>
      <c r="G68" s="194"/>
      <c r="H68" s="408"/>
      <c r="I68" s="407"/>
      <c r="J68" s="407"/>
      <c r="K68" s="405"/>
      <c r="L68" s="411"/>
      <c r="M68" s="443">
        <v>0</v>
      </c>
      <c r="N68" s="420">
        <f t="shared" si="1"/>
        <v>0</v>
      </c>
      <c r="O68" s="242">
        <f>FŐLAP!$G$8</f>
        <v>0</v>
      </c>
      <c r="P68" s="241">
        <f>FŐLAP!$C$10</f>
        <v>0</v>
      </c>
      <c r="Q68" s="243" t="s">
        <v>494</v>
      </c>
    </row>
    <row r="69" spans="1:17" ht="49.5" hidden="1" customHeight="1" x14ac:dyDescent="0.25">
      <c r="A69" s="87" t="s">
        <v>161</v>
      </c>
      <c r="B69" s="405"/>
      <c r="C69" s="401"/>
      <c r="D69" s="402"/>
      <c r="E69" s="402"/>
      <c r="F69" s="194"/>
      <c r="G69" s="194"/>
      <c r="H69" s="408"/>
      <c r="I69" s="407"/>
      <c r="J69" s="407"/>
      <c r="K69" s="405"/>
      <c r="L69" s="411"/>
      <c r="M69" s="443">
        <v>0</v>
      </c>
      <c r="N69" s="420">
        <f t="shared" si="1"/>
        <v>0</v>
      </c>
      <c r="O69" s="242">
        <f>FŐLAP!$G$8</f>
        <v>0</v>
      </c>
      <c r="P69" s="241">
        <f>FŐLAP!$C$10</f>
        <v>0</v>
      </c>
      <c r="Q69" s="243" t="s">
        <v>494</v>
      </c>
    </row>
    <row r="70" spans="1:17" ht="49.5" hidden="1" customHeight="1" x14ac:dyDescent="0.25">
      <c r="A70" s="87" t="s">
        <v>162</v>
      </c>
      <c r="B70" s="405"/>
      <c r="C70" s="401"/>
      <c r="D70" s="402"/>
      <c r="E70" s="402"/>
      <c r="F70" s="194"/>
      <c r="G70" s="194"/>
      <c r="H70" s="408"/>
      <c r="I70" s="407"/>
      <c r="J70" s="407"/>
      <c r="K70" s="405"/>
      <c r="L70" s="411"/>
      <c r="M70" s="443">
        <v>0</v>
      </c>
      <c r="N70" s="420">
        <f t="shared" si="1"/>
        <v>0</v>
      </c>
      <c r="O70" s="242">
        <f>FŐLAP!$G$8</f>
        <v>0</v>
      </c>
      <c r="P70" s="241">
        <f>FŐLAP!$C$10</f>
        <v>0</v>
      </c>
      <c r="Q70" s="243" t="s">
        <v>494</v>
      </c>
    </row>
    <row r="71" spans="1:17" ht="49.5" hidden="1" customHeight="1" x14ac:dyDescent="0.25">
      <c r="A71" s="88" t="s">
        <v>163</v>
      </c>
      <c r="B71" s="405"/>
      <c r="C71" s="401"/>
      <c r="D71" s="402"/>
      <c r="E71" s="402"/>
      <c r="F71" s="194"/>
      <c r="G71" s="194"/>
      <c r="H71" s="408"/>
      <c r="I71" s="407"/>
      <c r="J71" s="407"/>
      <c r="K71" s="405"/>
      <c r="L71" s="411"/>
      <c r="M71" s="443">
        <v>0</v>
      </c>
      <c r="N71" s="420">
        <f t="shared" si="1"/>
        <v>0</v>
      </c>
      <c r="O71" s="242">
        <f>FŐLAP!$G$8</f>
        <v>0</v>
      </c>
      <c r="P71" s="241">
        <f>FŐLAP!$C$10</f>
        <v>0</v>
      </c>
      <c r="Q71" s="243" t="s">
        <v>494</v>
      </c>
    </row>
    <row r="72" spans="1:17" ht="49.5" hidden="1" customHeight="1" x14ac:dyDescent="0.25">
      <c r="A72" s="87" t="s">
        <v>164</v>
      </c>
      <c r="B72" s="405"/>
      <c r="C72" s="401"/>
      <c r="D72" s="402"/>
      <c r="E72" s="402"/>
      <c r="F72" s="194"/>
      <c r="G72" s="194"/>
      <c r="H72" s="408"/>
      <c r="I72" s="407"/>
      <c r="J72" s="407"/>
      <c r="K72" s="405"/>
      <c r="L72" s="411"/>
      <c r="M72" s="443">
        <v>0</v>
      </c>
      <c r="N72" s="420">
        <f t="shared" si="1"/>
        <v>0</v>
      </c>
      <c r="O72" s="242">
        <f>FŐLAP!$G$8</f>
        <v>0</v>
      </c>
      <c r="P72" s="241">
        <f>FŐLAP!$C$10</f>
        <v>0</v>
      </c>
      <c r="Q72" s="243" t="s">
        <v>494</v>
      </c>
    </row>
    <row r="73" spans="1:17" ht="49.5" hidden="1" customHeight="1" x14ac:dyDescent="0.25">
      <c r="A73" s="87" t="s">
        <v>165</v>
      </c>
      <c r="B73" s="405"/>
      <c r="C73" s="401"/>
      <c r="D73" s="402"/>
      <c r="E73" s="402"/>
      <c r="F73" s="194"/>
      <c r="G73" s="194"/>
      <c r="H73" s="408"/>
      <c r="I73" s="407"/>
      <c r="J73" s="407"/>
      <c r="K73" s="405"/>
      <c r="L73" s="411"/>
      <c r="M73" s="443">
        <v>0</v>
      </c>
      <c r="N73" s="420">
        <f t="shared" si="1"/>
        <v>0</v>
      </c>
      <c r="O73" s="242">
        <f>FŐLAP!$G$8</f>
        <v>0</v>
      </c>
      <c r="P73" s="241">
        <f>FŐLAP!$C$10</f>
        <v>0</v>
      </c>
      <c r="Q73" s="243" t="s">
        <v>494</v>
      </c>
    </row>
    <row r="74" spans="1:17" ht="49.5" hidden="1" customHeight="1" x14ac:dyDescent="0.25">
      <c r="A74" s="88" t="s">
        <v>166</v>
      </c>
      <c r="B74" s="405"/>
      <c r="C74" s="401"/>
      <c r="D74" s="402"/>
      <c r="E74" s="402"/>
      <c r="F74" s="194"/>
      <c r="G74" s="194"/>
      <c r="H74" s="408"/>
      <c r="I74" s="407"/>
      <c r="J74" s="407"/>
      <c r="K74" s="405"/>
      <c r="L74" s="411"/>
      <c r="M74" s="443">
        <v>0</v>
      </c>
      <c r="N74" s="420">
        <f t="shared" si="1"/>
        <v>0</v>
      </c>
      <c r="O74" s="242">
        <f>FŐLAP!$G$8</f>
        <v>0</v>
      </c>
      <c r="P74" s="241">
        <f>FŐLAP!$C$10</f>
        <v>0</v>
      </c>
      <c r="Q74" s="243" t="s">
        <v>494</v>
      </c>
    </row>
    <row r="75" spans="1:17" ht="49.5" hidden="1" customHeight="1" x14ac:dyDescent="0.25">
      <c r="A75" s="87" t="s">
        <v>167</v>
      </c>
      <c r="B75" s="405"/>
      <c r="C75" s="401"/>
      <c r="D75" s="402"/>
      <c r="E75" s="402"/>
      <c r="F75" s="194"/>
      <c r="G75" s="194"/>
      <c r="H75" s="408"/>
      <c r="I75" s="407"/>
      <c r="J75" s="407"/>
      <c r="K75" s="405"/>
      <c r="L75" s="411"/>
      <c r="M75" s="443">
        <v>0</v>
      </c>
      <c r="N75" s="420">
        <f t="shared" si="1"/>
        <v>0</v>
      </c>
      <c r="O75" s="242">
        <f>FŐLAP!$G$8</f>
        <v>0</v>
      </c>
      <c r="P75" s="241">
        <f>FŐLAP!$C$10</f>
        <v>0</v>
      </c>
      <c r="Q75" s="243" t="s">
        <v>494</v>
      </c>
    </row>
    <row r="76" spans="1:17" ht="49.5" hidden="1" customHeight="1" x14ac:dyDescent="0.25">
      <c r="A76" s="87" t="s">
        <v>168</v>
      </c>
      <c r="B76" s="405"/>
      <c r="C76" s="401"/>
      <c r="D76" s="402"/>
      <c r="E76" s="402"/>
      <c r="F76" s="194"/>
      <c r="G76" s="194"/>
      <c r="H76" s="408"/>
      <c r="I76" s="407"/>
      <c r="J76" s="407"/>
      <c r="K76" s="405"/>
      <c r="L76" s="411"/>
      <c r="M76" s="443">
        <v>0</v>
      </c>
      <c r="N76" s="420">
        <f t="shared" si="1"/>
        <v>0</v>
      </c>
      <c r="O76" s="242">
        <f>FŐLAP!$G$8</f>
        <v>0</v>
      </c>
      <c r="P76" s="241">
        <f>FŐLAP!$C$10</f>
        <v>0</v>
      </c>
      <c r="Q76" s="243" t="s">
        <v>494</v>
      </c>
    </row>
    <row r="77" spans="1:17" ht="49.5" hidden="1" customHeight="1" x14ac:dyDescent="0.25">
      <c r="A77" s="88" t="s">
        <v>169</v>
      </c>
      <c r="B77" s="405"/>
      <c r="C77" s="401"/>
      <c r="D77" s="402"/>
      <c r="E77" s="402"/>
      <c r="F77" s="194"/>
      <c r="G77" s="194"/>
      <c r="H77" s="408"/>
      <c r="I77" s="407"/>
      <c r="J77" s="407"/>
      <c r="K77" s="405"/>
      <c r="L77" s="411"/>
      <c r="M77" s="443">
        <v>0</v>
      </c>
      <c r="N77" s="420">
        <f t="shared" si="1"/>
        <v>0</v>
      </c>
      <c r="O77" s="242">
        <f>FŐLAP!$G$8</f>
        <v>0</v>
      </c>
      <c r="P77" s="241">
        <f>FŐLAP!$C$10</f>
        <v>0</v>
      </c>
      <c r="Q77" s="243" t="s">
        <v>494</v>
      </c>
    </row>
    <row r="78" spans="1:17" ht="49.5" hidden="1" customHeight="1" x14ac:dyDescent="0.25">
      <c r="A78" s="87" t="s">
        <v>170</v>
      </c>
      <c r="B78" s="405"/>
      <c r="C78" s="401"/>
      <c r="D78" s="402"/>
      <c r="E78" s="402"/>
      <c r="F78" s="194"/>
      <c r="G78" s="194"/>
      <c r="H78" s="408"/>
      <c r="I78" s="407"/>
      <c r="J78" s="407"/>
      <c r="K78" s="405"/>
      <c r="L78" s="411"/>
      <c r="M78" s="443">
        <v>0</v>
      </c>
      <c r="N78" s="420">
        <f t="shared" si="1"/>
        <v>0</v>
      </c>
      <c r="O78" s="242">
        <f>FŐLAP!$G$8</f>
        <v>0</v>
      </c>
      <c r="P78" s="241">
        <f>FŐLAP!$C$10</f>
        <v>0</v>
      </c>
      <c r="Q78" s="243" t="s">
        <v>494</v>
      </c>
    </row>
    <row r="79" spans="1:17" ht="49.5" hidden="1" customHeight="1" x14ac:dyDescent="0.25">
      <c r="A79" s="87" t="s">
        <v>171</v>
      </c>
      <c r="B79" s="405"/>
      <c r="C79" s="401"/>
      <c r="D79" s="402"/>
      <c r="E79" s="402"/>
      <c r="F79" s="194"/>
      <c r="G79" s="194"/>
      <c r="H79" s="408"/>
      <c r="I79" s="407"/>
      <c r="J79" s="407"/>
      <c r="K79" s="405"/>
      <c r="L79" s="411"/>
      <c r="M79" s="443">
        <v>0</v>
      </c>
      <c r="N79" s="420">
        <f t="shared" si="1"/>
        <v>0</v>
      </c>
      <c r="O79" s="242">
        <f>FŐLAP!$G$8</f>
        <v>0</v>
      </c>
      <c r="P79" s="241">
        <f>FŐLAP!$C$10</f>
        <v>0</v>
      </c>
      <c r="Q79" s="243" t="s">
        <v>494</v>
      </c>
    </row>
    <row r="80" spans="1:17" ht="49.5" hidden="1" customHeight="1" x14ac:dyDescent="0.25">
      <c r="A80" s="88" t="s">
        <v>172</v>
      </c>
      <c r="B80" s="405"/>
      <c r="C80" s="401"/>
      <c r="D80" s="402"/>
      <c r="E80" s="402"/>
      <c r="F80" s="194"/>
      <c r="G80" s="194"/>
      <c r="H80" s="408"/>
      <c r="I80" s="407"/>
      <c r="J80" s="407"/>
      <c r="K80" s="405"/>
      <c r="L80" s="411"/>
      <c r="M80" s="443">
        <v>0</v>
      </c>
      <c r="N80" s="420">
        <f t="shared" si="1"/>
        <v>0</v>
      </c>
      <c r="O80" s="242">
        <f>FŐLAP!$G$8</f>
        <v>0</v>
      </c>
      <c r="P80" s="241">
        <f>FŐLAP!$C$10</f>
        <v>0</v>
      </c>
      <c r="Q80" s="243" t="s">
        <v>494</v>
      </c>
    </row>
    <row r="81" spans="1:17" ht="49.5" hidden="1" customHeight="1" x14ac:dyDescent="0.25">
      <c r="A81" s="87" t="s">
        <v>173</v>
      </c>
      <c r="B81" s="405"/>
      <c r="C81" s="401"/>
      <c r="D81" s="402"/>
      <c r="E81" s="402"/>
      <c r="F81" s="194"/>
      <c r="G81" s="194"/>
      <c r="H81" s="408"/>
      <c r="I81" s="407"/>
      <c r="J81" s="407"/>
      <c r="K81" s="405"/>
      <c r="L81" s="411"/>
      <c r="M81" s="443">
        <v>0</v>
      </c>
      <c r="N81" s="420">
        <f t="shared" si="1"/>
        <v>0</v>
      </c>
      <c r="O81" s="242">
        <f>FŐLAP!$G$8</f>
        <v>0</v>
      </c>
      <c r="P81" s="241">
        <f>FŐLAP!$C$10</f>
        <v>0</v>
      </c>
      <c r="Q81" s="243" t="s">
        <v>494</v>
      </c>
    </row>
    <row r="82" spans="1:17" ht="49.5" hidden="1" customHeight="1" x14ac:dyDescent="0.25">
      <c r="A82" s="87" t="s">
        <v>174</v>
      </c>
      <c r="B82" s="405"/>
      <c r="C82" s="401"/>
      <c r="D82" s="402"/>
      <c r="E82" s="402"/>
      <c r="F82" s="194"/>
      <c r="G82" s="194"/>
      <c r="H82" s="408"/>
      <c r="I82" s="407"/>
      <c r="J82" s="407"/>
      <c r="K82" s="405"/>
      <c r="L82" s="411"/>
      <c r="M82" s="443">
        <v>0</v>
      </c>
      <c r="N82" s="420">
        <f t="shared" si="1"/>
        <v>0</v>
      </c>
      <c r="O82" s="242">
        <f>FŐLAP!$G$8</f>
        <v>0</v>
      </c>
      <c r="P82" s="241">
        <f>FŐLAP!$C$10</f>
        <v>0</v>
      </c>
      <c r="Q82" s="243" t="s">
        <v>494</v>
      </c>
    </row>
    <row r="83" spans="1:17" ht="49.5" hidden="1" customHeight="1" x14ac:dyDescent="0.25">
      <c r="A83" s="88" t="s">
        <v>175</v>
      </c>
      <c r="B83" s="405"/>
      <c r="C83" s="401"/>
      <c r="D83" s="402"/>
      <c r="E83" s="402"/>
      <c r="F83" s="194"/>
      <c r="G83" s="194"/>
      <c r="H83" s="408"/>
      <c r="I83" s="407"/>
      <c r="J83" s="407"/>
      <c r="K83" s="405"/>
      <c r="L83" s="411"/>
      <c r="M83" s="443">
        <v>0</v>
      </c>
      <c r="N83" s="420">
        <f t="shared" si="1"/>
        <v>0</v>
      </c>
      <c r="O83" s="242">
        <f>FŐLAP!$G$8</f>
        <v>0</v>
      </c>
      <c r="P83" s="241">
        <f>FŐLAP!$C$10</f>
        <v>0</v>
      </c>
      <c r="Q83" s="243" t="s">
        <v>494</v>
      </c>
    </row>
    <row r="84" spans="1:17" ht="49.5" hidden="1" customHeight="1" x14ac:dyDescent="0.25">
      <c r="A84" s="87" t="s">
        <v>176</v>
      </c>
      <c r="B84" s="405"/>
      <c r="C84" s="401"/>
      <c r="D84" s="402"/>
      <c r="E84" s="402"/>
      <c r="F84" s="194"/>
      <c r="G84" s="194"/>
      <c r="H84" s="408"/>
      <c r="I84" s="407"/>
      <c r="J84" s="407"/>
      <c r="K84" s="405"/>
      <c r="L84" s="411"/>
      <c r="M84" s="443">
        <v>0</v>
      </c>
      <c r="N84" s="420">
        <f t="shared" ref="N84:N147" si="2">L84*M84</f>
        <v>0</v>
      </c>
      <c r="O84" s="242">
        <f>FŐLAP!$G$8</f>
        <v>0</v>
      </c>
      <c r="P84" s="241">
        <f>FŐLAP!$C$10</f>
        <v>0</v>
      </c>
      <c r="Q84" s="243" t="s">
        <v>494</v>
      </c>
    </row>
    <row r="85" spans="1:17" ht="49.5" hidden="1" customHeight="1" x14ac:dyDescent="0.25">
      <c r="A85" s="87" t="s">
        <v>177</v>
      </c>
      <c r="B85" s="405"/>
      <c r="C85" s="401"/>
      <c r="D85" s="402"/>
      <c r="E85" s="402"/>
      <c r="F85" s="194"/>
      <c r="G85" s="194"/>
      <c r="H85" s="408"/>
      <c r="I85" s="407"/>
      <c r="J85" s="407"/>
      <c r="K85" s="405"/>
      <c r="L85" s="411"/>
      <c r="M85" s="443">
        <v>0</v>
      </c>
      <c r="N85" s="420">
        <f t="shared" si="2"/>
        <v>0</v>
      </c>
      <c r="O85" s="242">
        <f>FŐLAP!$G$8</f>
        <v>0</v>
      </c>
      <c r="P85" s="241">
        <f>FŐLAP!$C$10</f>
        <v>0</v>
      </c>
      <c r="Q85" s="243" t="s">
        <v>494</v>
      </c>
    </row>
    <row r="86" spans="1:17" ht="49.5" hidden="1" customHeight="1" x14ac:dyDescent="0.25">
      <c r="A86" s="88" t="s">
        <v>178</v>
      </c>
      <c r="B86" s="405"/>
      <c r="C86" s="401"/>
      <c r="D86" s="402"/>
      <c r="E86" s="402"/>
      <c r="F86" s="194"/>
      <c r="G86" s="194"/>
      <c r="H86" s="408"/>
      <c r="I86" s="407"/>
      <c r="J86" s="407"/>
      <c r="K86" s="405"/>
      <c r="L86" s="411"/>
      <c r="M86" s="443">
        <v>0</v>
      </c>
      <c r="N86" s="420">
        <f t="shared" si="2"/>
        <v>0</v>
      </c>
      <c r="O86" s="242">
        <f>FŐLAP!$G$8</f>
        <v>0</v>
      </c>
      <c r="P86" s="241">
        <f>FŐLAP!$C$10</f>
        <v>0</v>
      </c>
      <c r="Q86" s="243" t="s">
        <v>494</v>
      </c>
    </row>
    <row r="87" spans="1:17" ht="49.5" hidden="1" customHeight="1" x14ac:dyDescent="0.25">
      <c r="A87" s="87" t="s">
        <v>179</v>
      </c>
      <c r="B87" s="405"/>
      <c r="C87" s="401"/>
      <c r="D87" s="402"/>
      <c r="E87" s="402"/>
      <c r="F87" s="194"/>
      <c r="G87" s="194"/>
      <c r="H87" s="408"/>
      <c r="I87" s="407"/>
      <c r="J87" s="407"/>
      <c r="K87" s="405"/>
      <c r="L87" s="411"/>
      <c r="M87" s="443">
        <v>0</v>
      </c>
      <c r="N87" s="420">
        <f t="shared" si="2"/>
        <v>0</v>
      </c>
      <c r="O87" s="242">
        <f>FŐLAP!$G$8</f>
        <v>0</v>
      </c>
      <c r="P87" s="241">
        <f>FŐLAP!$C$10</f>
        <v>0</v>
      </c>
      <c r="Q87" s="243" t="s">
        <v>494</v>
      </c>
    </row>
    <row r="88" spans="1:17" ht="49.5" hidden="1" customHeight="1" x14ac:dyDescent="0.25">
      <c r="A88" s="87" t="s">
        <v>180</v>
      </c>
      <c r="B88" s="405"/>
      <c r="C88" s="401"/>
      <c r="D88" s="402"/>
      <c r="E88" s="402"/>
      <c r="F88" s="194"/>
      <c r="G88" s="194"/>
      <c r="H88" s="408"/>
      <c r="I88" s="407"/>
      <c r="J88" s="407"/>
      <c r="K88" s="405"/>
      <c r="L88" s="411"/>
      <c r="M88" s="443">
        <v>0</v>
      </c>
      <c r="N88" s="420">
        <f t="shared" si="2"/>
        <v>0</v>
      </c>
      <c r="O88" s="242">
        <f>FŐLAP!$G$8</f>
        <v>0</v>
      </c>
      <c r="P88" s="241">
        <f>FŐLAP!$C$10</f>
        <v>0</v>
      </c>
      <c r="Q88" s="243" t="s">
        <v>494</v>
      </c>
    </row>
    <row r="89" spans="1:17" ht="49.5" hidden="1" customHeight="1" x14ac:dyDescent="0.25">
      <c r="A89" s="88" t="s">
        <v>181</v>
      </c>
      <c r="B89" s="405"/>
      <c r="C89" s="401"/>
      <c r="D89" s="402"/>
      <c r="E89" s="402"/>
      <c r="F89" s="194"/>
      <c r="G89" s="194"/>
      <c r="H89" s="408"/>
      <c r="I89" s="407"/>
      <c r="J89" s="407"/>
      <c r="K89" s="405"/>
      <c r="L89" s="411"/>
      <c r="M89" s="443">
        <v>0</v>
      </c>
      <c r="N89" s="420">
        <f t="shared" si="2"/>
        <v>0</v>
      </c>
      <c r="O89" s="242">
        <f>FŐLAP!$G$8</f>
        <v>0</v>
      </c>
      <c r="P89" s="241">
        <f>FŐLAP!$C$10</f>
        <v>0</v>
      </c>
      <c r="Q89" s="243" t="s">
        <v>494</v>
      </c>
    </row>
    <row r="90" spans="1:17" ht="49.5" hidden="1" customHeight="1" x14ac:dyDescent="0.25">
      <c r="A90" s="87" t="s">
        <v>182</v>
      </c>
      <c r="B90" s="405"/>
      <c r="C90" s="401"/>
      <c r="D90" s="402"/>
      <c r="E90" s="402"/>
      <c r="F90" s="194"/>
      <c r="G90" s="194"/>
      <c r="H90" s="408"/>
      <c r="I90" s="407"/>
      <c r="J90" s="407"/>
      <c r="K90" s="405"/>
      <c r="L90" s="411"/>
      <c r="M90" s="443">
        <v>0</v>
      </c>
      <c r="N90" s="420">
        <f t="shared" si="2"/>
        <v>0</v>
      </c>
      <c r="O90" s="242">
        <f>FŐLAP!$G$8</f>
        <v>0</v>
      </c>
      <c r="P90" s="241">
        <f>FŐLAP!$C$10</f>
        <v>0</v>
      </c>
      <c r="Q90" s="243" t="s">
        <v>494</v>
      </c>
    </row>
    <row r="91" spans="1:17" ht="49.5" hidden="1" customHeight="1" x14ac:dyDescent="0.25">
      <c r="A91" s="87" t="s">
        <v>183</v>
      </c>
      <c r="B91" s="405"/>
      <c r="C91" s="401"/>
      <c r="D91" s="402"/>
      <c r="E91" s="402"/>
      <c r="F91" s="194"/>
      <c r="G91" s="194"/>
      <c r="H91" s="408"/>
      <c r="I91" s="407"/>
      <c r="J91" s="407"/>
      <c r="K91" s="405"/>
      <c r="L91" s="411"/>
      <c r="M91" s="443">
        <v>0</v>
      </c>
      <c r="N91" s="420">
        <f t="shared" si="2"/>
        <v>0</v>
      </c>
      <c r="O91" s="242">
        <f>FŐLAP!$G$8</f>
        <v>0</v>
      </c>
      <c r="P91" s="241">
        <f>FŐLAP!$C$10</f>
        <v>0</v>
      </c>
      <c r="Q91" s="243" t="s">
        <v>494</v>
      </c>
    </row>
    <row r="92" spans="1:17" ht="49.5" hidden="1" customHeight="1" x14ac:dyDescent="0.25">
      <c r="A92" s="88" t="s">
        <v>184</v>
      </c>
      <c r="B92" s="405"/>
      <c r="C92" s="401"/>
      <c r="D92" s="402"/>
      <c r="E92" s="402"/>
      <c r="F92" s="194"/>
      <c r="G92" s="194"/>
      <c r="H92" s="408"/>
      <c r="I92" s="407"/>
      <c r="J92" s="407"/>
      <c r="K92" s="405"/>
      <c r="L92" s="411"/>
      <c r="M92" s="443">
        <v>0</v>
      </c>
      <c r="N92" s="420">
        <f t="shared" si="2"/>
        <v>0</v>
      </c>
      <c r="O92" s="242">
        <f>FŐLAP!$G$8</f>
        <v>0</v>
      </c>
      <c r="P92" s="241">
        <f>FŐLAP!$C$10</f>
        <v>0</v>
      </c>
      <c r="Q92" s="243" t="s">
        <v>494</v>
      </c>
    </row>
    <row r="93" spans="1:17" ht="49.5" hidden="1" customHeight="1" x14ac:dyDescent="0.25">
      <c r="A93" s="87" t="s">
        <v>185</v>
      </c>
      <c r="B93" s="405"/>
      <c r="C93" s="401"/>
      <c r="D93" s="402"/>
      <c r="E93" s="402"/>
      <c r="F93" s="194"/>
      <c r="G93" s="194"/>
      <c r="H93" s="408"/>
      <c r="I93" s="407"/>
      <c r="J93" s="407"/>
      <c r="K93" s="405"/>
      <c r="L93" s="411"/>
      <c r="M93" s="443">
        <v>0</v>
      </c>
      <c r="N93" s="420">
        <f t="shared" si="2"/>
        <v>0</v>
      </c>
      <c r="O93" s="242">
        <f>FŐLAP!$G$8</f>
        <v>0</v>
      </c>
      <c r="P93" s="241">
        <f>FŐLAP!$C$10</f>
        <v>0</v>
      </c>
      <c r="Q93" s="243" t="s">
        <v>494</v>
      </c>
    </row>
    <row r="94" spans="1:17" ht="49.5" hidden="1" customHeight="1" x14ac:dyDescent="0.25">
      <c r="A94" s="87" t="s">
        <v>186</v>
      </c>
      <c r="B94" s="405"/>
      <c r="C94" s="401"/>
      <c r="D94" s="402"/>
      <c r="E94" s="402"/>
      <c r="F94" s="194"/>
      <c r="G94" s="194"/>
      <c r="H94" s="408"/>
      <c r="I94" s="407"/>
      <c r="J94" s="407"/>
      <c r="K94" s="405"/>
      <c r="L94" s="411"/>
      <c r="M94" s="443">
        <v>0</v>
      </c>
      <c r="N94" s="420">
        <f t="shared" si="2"/>
        <v>0</v>
      </c>
      <c r="O94" s="242">
        <f>FŐLAP!$G$8</f>
        <v>0</v>
      </c>
      <c r="P94" s="241">
        <f>FŐLAP!$C$10</f>
        <v>0</v>
      </c>
      <c r="Q94" s="243" t="s">
        <v>494</v>
      </c>
    </row>
    <row r="95" spans="1:17" ht="49.5" hidden="1" customHeight="1" x14ac:dyDescent="0.25">
      <c r="A95" s="88" t="s">
        <v>187</v>
      </c>
      <c r="B95" s="405"/>
      <c r="C95" s="401"/>
      <c r="D95" s="402"/>
      <c r="E95" s="402"/>
      <c r="F95" s="194"/>
      <c r="G95" s="194"/>
      <c r="H95" s="408"/>
      <c r="I95" s="407"/>
      <c r="J95" s="407"/>
      <c r="K95" s="405"/>
      <c r="L95" s="411"/>
      <c r="M95" s="443">
        <v>0</v>
      </c>
      <c r="N95" s="420">
        <f t="shared" si="2"/>
        <v>0</v>
      </c>
      <c r="O95" s="242">
        <f>FŐLAP!$G$8</f>
        <v>0</v>
      </c>
      <c r="P95" s="241">
        <f>FŐLAP!$C$10</f>
        <v>0</v>
      </c>
      <c r="Q95" s="243" t="s">
        <v>494</v>
      </c>
    </row>
    <row r="96" spans="1:17" ht="49.5" hidden="1" customHeight="1" x14ac:dyDescent="0.25">
      <c r="A96" s="87" t="s">
        <v>188</v>
      </c>
      <c r="B96" s="405"/>
      <c r="C96" s="401"/>
      <c r="D96" s="402"/>
      <c r="E96" s="402"/>
      <c r="F96" s="194"/>
      <c r="G96" s="194"/>
      <c r="H96" s="408"/>
      <c r="I96" s="407"/>
      <c r="J96" s="407"/>
      <c r="K96" s="405"/>
      <c r="L96" s="411"/>
      <c r="M96" s="443">
        <v>0</v>
      </c>
      <c r="N96" s="420">
        <f t="shared" si="2"/>
        <v>0</v>
      </c>
      <c r="O96" s="242">
        <f>FŐLAP!$G$8</f>
        <v>0</v>
      </c>
      <c r="P96" s="241">
        <f>FŐLAP!$C$10</f>
        <v>0</v>
      </c>
      <c r="Q96" s="243" t="s">
        <v>494</v>
      </c>
    </row>
    <row r="97" spans="1:17" ht="49.5" hidden="1" customHeight="1" x14ac:dyDescent="0.25">
      <c r="A97" s="87" t="s">
        <v>189</v>
      </c>
      <c r="B97" s="405"/>
      <c r="C97" s="401"/>
      <c r="D97" s="402"/>
      <c r="E97" s="402"/>
      <c r="F97" s="194"/>
      <c r="G97" s="194"/>
      <c r="H97" s="408"/>
      <c r="I97" s="407"/>
      <c r="J97" s="407"/>
      <c r="K97" s="405"/>
      <c r="L97" s="411"/>
      <c r="M97" s="443">
        <v>0</v>
      </c>
      <c r="N97" s="420">
        <f t="shared" si="2"/>
        <v>0</v>
      </c>
      <c r="O97" s="242">
        <f>FŐLAP!$G$8</f>
        <v>0</v>
      </c>
      <c r="P97" s="241">
        <f>FŐLAP!$C$10</f>
        <v>0</v>
      </c>
      <c r="Q97" s="243" t="s">
        <v>494</v>
      </c>
    </row>
    <row r="98" spans="1:17" ht="49.5" hidden="1" customHeight="1" x14ac:dyDescent="0.25">
      <c r="A98" s="88" t="s">
        <v>190</v>
      </c>
      <c r="B98" s="405"/>
      <c r="C98" s="401"/>
      <c r="D98" s="402"/>
      <c r="E98" s="402"/>
      <c r="F98" s="194"/>
      <c r="G98" s="194"/>
      <c r="H98" s="408"/>
      <c r="I98" s="407"/>
      <c r="J98" s="407"/>
      <c r="K98" s="405"/>
      <c r="L98" s="411"/>
      <c r="M98" s="443">
        <v>0</v>
      </c>
      <c r="N98" s="420">
        <f t="shared" si="2"/>
        <v>0</v>
      </c>
      <c r="O98" s="242">
        <f>FŐLAP!$G$8</f>
        <v>0</v>
      </c>
      <c r="P98" s="241">
        <f>FŐLAP!$C$10</f>
        <v>0</v>
      </c>
      <c r="Q98" s="243" t="s">
        <v>494</v>
      </c>
    </row>
    <row r="99" spans="1:17" ht="49.5" hidden="1" customHeight="1" x14ac:dyDescent="0.25">
      <c r="A99" s="87" t="s">
        <v>191</v>
      </c>
      <c r="B99" s="405"/>
      <c r="C99" s="401"/>
      <c r="D99" s="402"/>
      <c r="E99" s="402"/>
      <c r="F99" s="194"/>
      <c r="G99" s="194"/>
      <c r="H99" s="408"/>
      <c r="I99" s="407"/>
      <c r="J99" s="407"/>
      <c r="K99" s="405"/>
      <c r="L99" s="411"/>
      <c r="M99" s="443">
        <v>0</v>
      </c>
      <c r="N99" s="420">
        <f t="shared" si="2"/>
        <v>0</v>
      </c>
      <c r="O99" s="242">
        <f>FŐLAP!$G$8</f>
        <v>0</v>
      </c>
      <c r="P99" s="241">
        <f>FŐLAP!$C$10</f>
        <v>0</v>
      </c>
      <c r="Q99" s="243" t="s">
        <v>494</v>
      </c>
    </row>
    <row r="100" spans="1:17" ht="49.5" hidden="1" customHeight="1" x14ac:dyDescent="0.25">
      <c r="A100" s="87" t="s">
        <v>192</v>
      </c>
      <c r="B100" s="405"/>
      <c r="C100" s="401"/>
      <c r="D100" s="402"/>
      <c r="E100" s="402"/>
      <c r="F100" s="194"/>
      <c r="G100" s="194"/>
      <c r="H100" s="408"/>
      <c r="I100" s="407"/>
      <c r="J100" s="407"/>
      <c r="K100" s="405"/>
      <c r="L100" s="411"/>
      <c r="M100" s="443">
        <v>0</v>
      </c>
      <c r="N100" s="420">
        <f t="shared" si="2"/>
        <v>0</v>
      </c>
      <c r="O100" s="242">
        <f>FŐLAP!$G$8</f>
        <v>0</v>
      </c>
      <c r="P100" s="241">
        <f>FŐLAP!$C$10</f>
        <v>0</v>
      </c>
      <c r="Q100" s="243" t="s">
        <v>494</v>
      </c>
    </row>
    <row r="101" spans="1:17" ht="49.5" hidden="1" customHeight="1" x14ac:dyDescent="0.25">
      <c r="A101" s="88" t="s">
        <v>193</v>
      </c>
      <c r="B101" s="405"/>
      <c r="C101" s="401"/>
      <c r="D101" s="402"/>
      <c r="E101" s="402"/>
      <c r="F101" s="194"/>
      <c r="G101" s="194"/>
      <c r="H101" s="408"/>
      <c r="I101" s="407"/>
      <c r="J101" s="407"/>
      <c r="K101" s="405"/>
      <c r="L101" s="411"/>
      <c r="M101" s="443">
        <v>0</v>
      </c>
      <c r="N101" s="420">
        <f t="shared" si="2"/>
        <v>0</v>
      </c>
      <c r="O101" s="242">
        <f>FŐLAP!$G$8</f>
        <v>0</v>
      </c>
      <c r="P101" s="241">
        <f>FŐLAP!$C$10</f>
        <v>0</v>
      </c>
      <c r="Q101" s="243" t="s">
        <v>494</v>
      </c>
    </row>
    <row r="102" spans="1:17" ht="49.5" hidden="1" customHeight="1" x14ac:dyDescent="0.25">
      <c r="A102" s="87" t="s">
        <v>194</v>
      </c>
      <c r="B102" s="405"/>
      <c r="C102" s="401"/>
      <c r="D102" s="402"/>
      <c r="E102" s="402"/>
      <c r="F102" s="194"/>
      <c r="G102" s="194"/>
      <c r="H102" s="408"/>
      <c r="I102" s="407"/>
      <c r="J102" s="407"/>
      <c r="K102" s="405"/>
      <c r="L102" s="411"/>
      <c r="M102" s="443">
        <v>0</v>
      </c>
      <c r="N102" s="420">
        <f t="shared" si="2"/>
        <v>0</v>
      </c>
      <c r="O102" s="242">
        <f>FŐLAP!$G$8</f>
        <v>0</v>
      </c>
      <c r="P102" s="241">
        <f>FŐLAP!$C$10</f>
        <v>0</v>
      </c>
      <c r="Q102" s="243" t="s">
        <v>494</v>
      </c>
    </row>
    <row r="103" spans="1:17" ht="49.5" hidden="1" customHeight="1" x14ac:dyDescent="0.25">
      <c r="A103" s="87" t="s">
        <v>195</v>
      </c>
      <c r="B103" s="405"/>
      <c r="C103" s="401"/>
      <c r="D103" s="402"/>
      <c r="E103" s="402"/>
      <c r="F103" s="194"/>
      <c r="G103" s="194"/>
      <c r="H103" s="408"/>
      <c r="I103" s="407"/>
      <c r="J103" s="407"/>
      <c r="K103" s="405"/>
      <c r="L103" s="411"/>
      <c r="M103" s="443">
        <v>0</v>
      </c>
      <c r="N103" s="420">
        <f t="shared" si="2"/>
        <v>0</v>
      </c>
      <c r="O103" s="242">
        <f>FŐLAP!$G$8</f>
        <v>0</v>
      </c>
      <c r="P103" s="241">
        <f>FŐLAP!$C$10</f>
        <v>0</v>
      </c>
      <c r="Q103" s="243" t="s">
        <v>494</v>
      </c>
    </row>
    <row r="104" spans="1:17" ht="49.5" hidden="1" customHeight="1" x14ac:dyDescent="0.25">
      <c r="A104" s="88" t="s">
        <v>196</v>
      </c>
      <c r="B104" s="405"/>
      <c r="C104" s="401"/>
      <c r="D104" s="402"/>
      <c r="E104" s="402"/>
      <c r="F104" s="194"/>
      <c r="G104" s="194"/>
      <c r="H104" s="408"/>
      <c r="I104" s="407"/>
      <c r="J104" s="407"/>
      <c r="K104" s="405"/>
      <c r="L104" s="411"/>
      <c r="M104" s="443">
        <v>0</v>
      </c>
      <c r="N104" s="420">
        <f t="shared" si="2"/>
        <v>0</v>
      </c>
      <c r="O104" s="242">
        <f>FŐLAP!$G$8</f>
        <v>0</v>
      </c>
      <c r="P104" s="241">
        <f>FŐLAP!$C$10</f>
        <v>0</v>
      </c>
      <c r="Q104" s="243" t="s">
        <v>494</v>
      </c>
    </row>
    <row r="105" spans="1:17" ht="49.5" hidden="1" customHeight="1" x14ac:dyDescent="0.25">
      <c r="A105" s="87" t="s">
        <v>197</v>
      </c>
      <c r="B105" s="405"/>
      <c r="C105" s="401"/>
      <c r="D105" s="402"/>
      <c r="E105" s="402"/>
      <c r="F105" s="194"/>
      <c r="G105" s="194"/>
      <c r="H105" s="408"/>
      <c r="I105" s="407"/>
      <c r="J105" s="407"/>
      <c r="K105" s="405"/>
      <c r="L105" s="411"/>
      <c r="M105" s="443">
        <v>0</v>
      </c>
      <c r="N105" s="420">
        <f t="shared" si="2"/>
        <v>0</v>
      </c>
      <c r="O105" s="242">
        <f>FŐLAP!$G$8</f>
        <v>0</v>
      </c>
      <c r="P105" s="241">
        <f>FŐLAP!$C$10</f>
        <v>0</v>
      </c>
      <c r="Q105" s="243" t="s">
        <v>494</v>
      </c>
    </row>
    <row r="106" spans="1:17" ht="49.5" hidden="1" customHeight="1" x14ac:dyDescent="0.25">
      <c r="A106" s="87" t="s">
        <v>198</v>
      </c>
      <c r="B106" s="405"/>
      <c r="C106" s="401"/>
      <c r="D106" s="402"/>
      <c r="E106" s="402"/>
      <c r="F106" s="194"/>
      <c r="G106" s="194"/>
      <c r="H106" s="408"/>
      <c r="I106" s="407"/>
      <c r="J106" s="407"/>
      <c r="K106" s="405"/>
      <c r="L106" s="411"/>
      <c r="M106" s="443">
        <v>0</v>
      </c>
      <c r="N106" s="420">
        <f t="shared" si="2"/>
        <v>0</v>
      </c>
      <c r="O106" s="242">
        <f>FŐLAP!$G$8</f>
        <v>0</v>
      </c>
      <c r="P106" s="241">
        <f>FŐLAP!$C$10</f>
        <v>0</v>
      </c>
      <c r="Q106" s="243" t="s">
        <v>494</v>
      </c>
    </row>
    <row r="107" spans="1:17" ht="49.5" hidden="1" customHeight="1" x14ac:dyDescent="0.25">
      <c r="A107" s="88" t="s">
        <v>199</v>
      </c>
      <c r="B107" s="405"/>
      <c r="C107" s="401"/>
      <c r="D107" s="402"/>
      <c r="E107" s="402"/>
      <c r="F107" s="194"/>
      <c r="G107" s="194"/>
      <c r="H107" s="408"/>
      <c r="I107" s="407"/>
      <c r="J107" s="407"/>
      <c r="K107" s="405"/>
      <c r="L107" s="411"/>
      <c r="M107" s="443">
        <v>0</v>
      </c>
      <c r="N107" s="420">
        <f t="shared" si="2"/>
        <v>0</v>
      </c>
      <c r="O107" s="242">
        <f>FŐLAP!$G$8</f>
        <v>0</v>
      </c>
      <c r="P107" s="241">
        <f>FŐLAP!$C$10</f>
        <v>0</v>
      </c>
      <c r="Q107" s="243" t="s">
        <v>494</v>
      </c>
    </row>
    <row r="108" spans="1:17" ht="49.5" hidden="1" customHeight="1" x14ac:dyDescent="0.25">
      <c r="A108" s="87" t="s">
        <v>200</v>
      </c>
      <c r="B108" s="405"/>
      <c r="C108" s="401"/>
      <c r="D108" s="402"/>
      <c r="E108" s="402"/>
      <c r="F108" s="194"/>
      <c r="G108" s="194"/>
      <c r="H108" s="408"/>
      <c r="I108" s="407"/>
      <c r="J108" s="407"/>
      <c r="K108" s="405"/>
      <c r="L108" s="411"/>
      <c r="M108" s="443">
        <v>0</v>
      </c>
      <c r="N108" s="420">
        <f t="shared" si="2"/>
        <v>0</v>
      </c>
      <c r="O108" s="242">
        <f>FŐLAP!$G$8</f>
        <v>0</v>
      </c>
      <c r="P108" s="241">
        <f>FŐLAP!$C$10</f>
        <v>0</v>
      </c>
      <c r="Q108" s="243" t="s">
        <v>494</v>
      </c>
    </row>
    <row r="109" spans="1:17" ht="49.5" hidden="1" customHeight="1" x14ac:dyDescent="0.25">
      <c r="A109" s="87" t="s">
        <v>201</v>
      </c>
      <c r="B109" s="405"/>
      <c r="C109" s="401"/>
      <c r="D109" s="402"/>
      <c r="E109" s="402"/>
      <c r="F109" s="194"/>
      <c r="G109" s="194"/>
      <c r="H109" s="408"/>
      <c r="I109" s="407"/>
      <c r="J109" s="407"/>
      <c r="K109" s="405"/>
      <c r="L109" s="411"/>
      <c r="M109" s="443">
        <v>0</v>
      </c>
      <c r="N109" s="420">
        <f t="shared" si="2"/>
        <v>0</v>
      </c>
      <c r="O109" s="242">
        <f>FŐLAP!$G$8</f>
        <v>0</v>
      </c>
      <c r="P109" s="241">
        <f>FŐLAP!$C$10</f>
        <v>0</v>
      </c>
      <c r="Q109" s="243" t="s">
        <v>494</v>
      </c>
    </row>
    <row r="110" spans="1:17" ht="49.5" hidden="1" customHeight="1" x14ac:dyDescent="0.25">
      <c r="A110" s="88" t="s">
        <v>202</v>
      </c>
      <c r="B110" s="405"/>
      <c r="C110" s="401"/>
      <c r="D110" s="402"/>
      <c r="E110" s="402"/>
      <c r="F110" s="194"/>
      <c r="G110" s="194"/>
      <c r="H110" s="408"/>
      <c r="I110" s="407"/>
      <c r="J110" s="407"/>
      <c r="K110" s="405"/>
      <c r="L110" s="411"/>
      <c r="M110" s="443">
        <v>0</v>
      </c>
      <c r="N110" s="420">
        <f t="shared" si="2"/>
        <v>0</v>
      </c>
      <c r="O110" s="242">
        <f>FŐLAP!$G$8</f>
        <v>0</v>
      </c>
      <c r="P110" s="241">
        <f>FŐLAP!$C$10</f>
        <v>0</v>
      </c>
      <c r="Q110" s="243" t="s">
        <v>494</v>
      </c>
    </row>
    <row r="111" spans="1:17" ht="49.5" hidden="1" customHeight="1" x14ac:dyDescent="0.25">
      <c r="A111" s="87" t="s">
        <v>203</v>
      </c>
      <c r="B111" s="405"/>
      <c r="C111" s="401"/>
      <c r="D111" s="402"/>
      <c r="E111" s="402"/>
      <c r="F111" s="194"/>
      <c r="G111" s="194"/>
      <c r="H111" s="408"/>
      <c r="I111" s="407"/>
      <c r="J111" s="407"/>
      <c r="K111" s="405"/>
      <c r="L111" s="411"/>
      <c r="M111" s="443">
        <v>0</v>
      </c>
      <c r="N111" s="420">
        <f t="shared" si="2"/>
        <v>0</v>
      </c>
      <c r="O111" s="242">
        <f>FŐLAP!$G$8</f>
        <v>0</v>
      </c>
      <c r="P111" s="241">
        <f>FŐLAP!$C$10</f>
        <v>0</v>
      </c>
      <c r="Q111" s="243" t="s">
        <v>494</v>
      </c>
    </row>
    <row r="112" spans="1:17" ht="49.5" hidden="1" customHeight="1" x14ac:dyDescent="0.25">
      <c r="A112" s="87" t="s">
        <v>204</v>
      </c>
      <c r="B112" s="405"/>
      <c r="C112" s="401"/>
      <c r="D112" s="402"/>
      <c r="E112" s="402"/>
      <c r="F112" s="194"/>
      <c r="G112" s="194"/>
      <c r="H112" s="408"/>
      <c r="I112" s="407"/>
      <c r="J112" s="407"/>
      <c r="K112" s="405"/>
      <c r="L112" s="411"/>
      <c r="M112" s="443">
        <v>0</v>
      </c>
      <c r="N112" s="420">
        <f t="shared" si="2"/>
        <v>0</v>
      </c>
      <c r="O112" s="242">
        <f>FŐLAP!$G$8</f>
        <v>0</v>
      </c>
      <c r="P112" s="241">
        <f>FŐLAP!$C$10</f>
        <v>0</v>
      </c>
      <c r="Q112" s="243" t="s">
        <v>494</v>
      </c>
    </row>
    <row r="113" spans="1:17" ht="49.5" hidden="1" customHeight="1" x14ac:dyDescent="0.25">
      <c r="A113" s="88" t="s">
        <v>205</v>
      </c>
      <c r="B113" s="405"/>
      <c r="C113" s="401"/>
      <c r="D113" s="402"/>
      <c r="E113" s="402"/>
      <c r="F113" s="194"/>
      <c r="G113" s="194"/>
      <c r="H113" s="408"/>
      <c r="I113" s="407"/>
      <c r="J113" s="407"/>
      <c r="K113" s="405"/>
      <c r="L113" s="411"/>
      <c r="M113" s="443">
        <v>0</v>
      </c>
      <c r="N113" s="420">
        <f t="shared" si="2"/>
        <v>0</v>
      </c>
      <c r="O113" s="242">
        <f>FŐLAP!$G$8</f>
        <v>0</v>
      </c>
      <c r="P113" s="241">
        <f>FŐLAP!$C$10</f>
        <v>0</v>
      </c>
      <c r="Q113" s="243" t="s">
        <v>494</v>
      </c>
    </row>
    <row r="114" spans="1:17" ht="49.5" hidden="1" customHeight="1" x14ac:dyDescent="0.25">
      <c r="A114" s="87" t="s">
        <v>206</v>
      </c>
      <c r="B114" s="405"/>
      <c r="C114" s="401"/>
      <c r="D114" s="402"/>
      <c r="E114" s="402"/>
      <c r="F114" s="194"/>
      <c r="G114" s="194"/>
      <c r="H114" s="408"/>
      <c r="I114" s="407"/>
      <c r="J114" s="407"/>
      <c r="K114" s="405"/>
      <c r="L114" s="411"/>
      <c r="M114" s="443">
        <v>0</v>
      </c>
      <c r="N114" s="420">
        <f t="shared" si="2"/>
        <v>0</v>
      </c>
      <c r="O114" s="242">
        <f>FŐLAP!$G$8</f>
        <v>0</v>
      </c>
      <c r="P114" s="241">
        <f>FŐLAP!$C$10</f>
        <v>0</v>
      </c>
      <c r="Q114" s="243" t="s">
        <v>494</v>
      </c>
    </row>
    <row r="115" spans="1:17" ht="49.5" hidden="1" customHeight="1" x14ac:dyDescent="0.25">
      <c r="A115" s="87" t="s">
        <v>207</v>
      </c>
      <c r="B115" s="405"/>
      <c r="C115" s="401"/>
      <c r="D115" s="402"/>
      <c r="E115" s="402"/>
      <c r="F115" s="194"/>
      <c r="G115" s="194"/>
      <c r="H115" s="408"/>
      <c r="I115" s="407"/>
      <c r="J115" s="407"/>
      <c r="K115" s="405"/>
      <c r="L115" s="411"/>
      <c r="M115" s="443">
        <v>0</v>
      </c>
      <c r="N115" s="420">
        <f t="shared" si="2"/>
        <v>0</v>
      </c>
      <c r="O115" s="242">
        <f>FŐLAP!$G$8</f>
        <v>0</v>
      </c>
      <c r="P115" s="241">
        <f>FŐLAP!$C$10</f>
        <v>0</v>
      </c>
      <c r="Q115" s="243" t="s">
        <v>494</v>
      </c>
    </row>
    <row r="116" spans="1:17" ht="49.5" hidden="1" customHeight="1" x14ac:dyDescent="0.25">
      <c r="A116" s="88" t="s">
        <v>208</v>
      </c>
      <c r="B116" s="405"/>
      <c r="C116" s="401"/>
      <c r="D116" s="402"/>
      <c r="E116" s="402"/>
      <c r="F116" s="194"/>
      <c r="G116" s="194"/>
      <c r="H116" s="408"/>
      <c r="I116" s="407"/>
      <c r="J116" s="407"/>
      <c r="K116" s="405"/>
      <c r="L116" s="411"/>
      <c r="M116" s="443">
        <v>0</v>
      </c>
      <c r="N116" s="420">
        <f t="shared" si="2"/>
        <v>0</v>
      </c>
      <c r="O116" s="242">
        <f>FŐLAP!$G$8</f>
        <v>0</v>
      </c>
      <c r="P116" s="241">
        <f>FŐLAP!$C$10</f>
        <v>0</v>
      </c>
      <c r="Q116" s="243" t="s">
        <v>494</v>
      </c>
    </row>
    <row r="117" spans="1:17" ht="49.5" hidden="1" customHeight="1" x14ac:dyDescent="0.25">
      <c r="A117" s="87" t="s">
        <v>209</v>
      </c>
      <c r="B117" s="405"/>
      <c r="C117" s="401"/>
      <c r="D117" s="402"/>
      <c r="E117" s="402"/>
      <c r="F117" s="194"/>
      <c r="G117" s="194"/>
      <c r="H117" s="408"/>
      <c r="I117" s="407"/>
      <c r="J117" s="407"/>
      <c r="K117" s="405"/>
      <c r="L117" s="411"/>
      <c r="M117" s="443">
        <v>0</v>
      </c>
      <c r="N117" s="420">
        <f t="shared" si="2"/>
        <v>0</v>
      </c>
      <c r="O117" s="242">
        <f>FŐLAP!$G$8</f>
        <v>0</v>
      </c>
      <c r="P117" s="241">
        <f>FŐLAP!$C$10</f>
        <v>0</v>
      </c>
      <c r="Q117" s="243" t="s">
        <v>494</v>
      </c>
    </row>
    <row r="118" spans="1:17" ht="49.5" hidden="1" customHeight="1" x14ac:dyDescent="0.25">
      <c r="A118" s="87" t="s">
        <v>210</v>
      </c>
      <c r="B118" s="405"/>
      <c r="C118" s="401"/>
      <c r="D118" s="402"/>
      <c r="E118" s="402"/>
      <c r="F118" s="194"/>
      <c r="G118" s="194"/>
      <c r="H118" s="408"/>
      <c r="I118" s="407"/>
      <c r="J118" s="407"/>
      <c r="K118" s="405"/>
      <c r="L118" s="411"/>
      <c r="M118" s="443">
        <v>0</v>
      </c>
      <c r="N118" s="420">
        <f t="shared" si="2"/>
        <v>0</v>
      </c>
      <c r="O118" s="242">
        <f>FŐLAP!$G$8</f>
        <v>0</v>
      </c>
      <c r="P118" s="241">
        <f>FŐLAP!$C$10</f>
        <v>0</v>
      </c>
      <c r="Q118" s="243" t="s">
        <v>494</v>
      </c>
    </row>
    <row r="119" spans="1:17" ht="49.5" hidden="1" customHeight="1" x14ac:dyDescent="0.25">
      <c r="A119" s="88" t="s">
        <v>211</v>
      </c>
      <c r="B119" s="405"/>
      <c r="C119" s="401"/>
      <c r="D119" s="402"/>
      <c r="E119" s="402"/>
      <c r="F119" s="194"/>
      <c r="G119" s="194"/>
      <c r="H119" s="408"/>
      <c r="I119" s="407"/>
      <c r="J119" s="407"/>
      <c r="K119" s="405"/>
      <c r="L119" s="411"/>
      <c r="M119" s="443">
        <v>0</v>
      </c>
      <c r="N119" s="420">
        <f t="shared" si="2"/>
        <v>0</v>
      </c>
      <c r="O119" s="242">
        <f>FŐLAP!$G$8</f>
        <v>0</v>
      </c>
      <c r="P119" s="241">
        <f>FŐLAP!$C$10</f>
        <v>0</v>
      </c>
      <c r="Q119" s="243" t="s">
        <v>494</v>
      </c>
    </row>
    <row r="120" spans="1:17" ht="49.5" hidden="1" customHeight="1" x14ac:dyDescent="0.25">
      <c r="A120" s="87" t="s">
        <v>212</v>
      </c>
      <c r="B120" s="405"/>
      <c r="C120" s="401"/>
      <c r="D120" s="402"/>
      <c r="E120" s="402"/>
      <c r="F120" s="194"/>
      <c r="G120" s="194"/>
      <c r="H120" s="408"/>
      <c r="I120" s="407"/>
      <c r="J120" s="407"/>
      <c r="K120" s="405"/>
      <c r="L120" s="411"/>
      <c r="M120" s="443">
        <v>0</v>
      </c>
      <c r="N120" s="420">
        <f t="shared" si="2"/>
        <v>0</v>
      </c>
      <c r="O120" s="242">
        <f>FŐLAP!$G$8</f>
        <v>0</v>
      </c>
      <c r="P120" s="241">
        <f>FŐLAP!$C$10</f>
        <v>0</v>
      </c>
      <c r="Q120" s="243" t="s">
        <v>494</v>
      </c>
    </row>
    <row r="121" spans="1:17" ht="49.5" hidden="1" customHeight="1" x14ac:dyDescent="0.25">
      <c r="A121" s="87" t="s">
        <v>213</v>
      </c>
      <c r="B121" s="405"/>
      <c r="C121" s="401"/>
      <c r="D121" s="402"/>
      <c r="E121" s="402"/>
      <c r="F121" s="194"/>
      <c r="G121" s="194"/>
      <c r="H121" s="408"/>
      <c r="I121" s="407"/>
      <c r="J121" s="407"/>
      <c r="K121" s="405"/>
      <c r="L121" s="411"/>
      <c r="M121" s="443">
        <v>0</v>
      </c>
      <c r="N121" s="420">
        <f t="shared" si="2"/>
        <v>0</v>
      </c>
      <c r="O121" s="242">
        <f>FŐLAP!$G$8</f>
        <v>0</v>
      </c>
      <c r="P121" s="241">
        <f>FŐLAP!$C$10</f>
        <v>0</v>
      </c>
      <c r="Q121" s="243" t="s">
        <v>494</v>
      </c>
    </row>
    <row r="122" spans="1:17" ht="49.5" hidden="1" customHeight="1" x14ac:dyDescent="0.25">
      <c r="A122" s="88" t="s">
        <v>214</v>
      </c>
      <c r="B122" s="405"/>
      <c r="C122" s="401"/>
      <c r="D122" s="402"/>
      <c r="E122" s="402"/>
      <c r="F122" s="194"/>
      <c r="G122" s="194"/>
      <c r="H122" s="408"/>
      <c r="I122" s="407"/>
      <c r="J122" s="407"/>
      <c r="K122" s="405"/>
      <c r="L122" s="411"/>
      <c r="M122" s="443">
        <v>0</v>
      </c>
      <c r="N122" s="420">
        <f t="shared" si="2"/>
        <v>0</v>
      </c>
      <c r="O122" s="242">
        <f>FŐLAP!$G$8</f>
        <v>0</v>
      </c>
      <c r="P122" s="241">
        <f>FŐLAP!$C$10</f>
        <v>0</v>
      </c>
      <c r="Q122" s="243" t="s">
        <v>494</v>
      </c>
    </row>
    <row r="123" spans="1:17" ht="49.5" hidden="1" customHeight="1" x14ac:dyDescent="0.25">
      <c r="A123" s="87" t="s">
        <v>215</v>
      </c>
      <c r="B123" s="405"/>
      <c r="C123" s="401"/>
      <c r="D123" s="402"/>
      <c r="E123" s="402"/>
      <c r="F123" s="194"/>
      <c r="G123" s="194"/>
      <c r="H123" s="408"/>
      <c r="I123" s="407"/>
      <c r="J123" s="407"/>
      <c r="K123" s="405"/>
      <c r="L123" s="411"/>
      <c r="M123" s="443">
        <v>0</v>
      </c>
      <c r="N123" s="420">
        <f t="shared" si="2"/>
        <v>0</v>
      </c>
      <c r="O123" s="242">
        <f>FŐLAP!$G$8</f>
        <v>0</v>
      </c>
      <c r="P123" s="241">
        <f>FŐLAP!$C$10</f>
        <v>0</v>
      </c>
      <c r="Q123" s="243" t="s">
        <v>494</v>
      </c>
    </row>
    <row r="124" spans="1:17" ht="49.5" hidden="1" customHeight="1" x14ac:dyDescent="0.25">
      <c r="A124" s="87" t="s">
        <v>216</v>
      </c>
      <c r="B124" s="405"/>
      <c r="C124" s="401"/>
      <c r="D124" s="402"/>
      <c r="E124" s="402"/>
      <c r="F124" s="194"/>
      <c r="G124" s="194"/>
      <c r="H124" s="408"/>
      <c r="I124" s="407"/>
      <c r="J124" s="407"/>
      <c r="K124" s="405"/>
      <c r="L124" s="411"/>
      <c r="M124" s="443">
        <v>0</v>
      </c>
      <c r="N124" s="420">
        <f t="shared" si="2"/>
        <v>0</v>
      </c>
      <c r="O124" s="242">
        <f>FŐLAP!$G$8</f>
        <v>0</v>
      </c>
      <c r="P124" s="241">
        <f>FŐLAP!$C$10</f>
        <v>0</v>
      </c>
      <c r="Q124" s="243" t="s">
        <v>494</v>
      </c>
    </row>
    <row r="125" spans="1:17" ht="49.5" hidden="1" customHeight="1" x14ac:dyDescent="0.25">
      <c r="A125" s="88" t="s">
        <v>217</v>
      </c>
      <c r="B125" s="405"/>
      <c r="C125" s="401"/>
      <c r="D125" s="402"/>
      <c r="E125" s="402"/>
      <c r="F125" s="194"/>
      <c r="G125" s="194"/>
      <c r="H125" s="408"/>
      <c r="I125" s="407"/>
      <c r="J125" s="407"/>
      <c r="K125" s="405"/>
      <c r="L125" s="411"/>
      <c r="M125" s="443">
        <v>0</v>
      </c>
      <c r="N125" s="420">
        <f t="shared" si="2"/>
        <v>0</v>
      </c>
      <c r="O125" s="242">
        <f>FŐLAP!$G$8</f>
        <v>0</v>
      </c>
      <c r="P125" s="241">
        <f>FŐLAP!$C$10</f>
        <v>0</v>
      </c>
      <c r="Q125" s="243" t="s">
        <v>494</v>
      </c>
    </row>
    <row r="126" spans="1:17" ht="49.5" hidden="1" customHeight="1" x14ac:dyDescent="0.25">
      <c r="A126" s="87" t="s">
        <v>218</v>
      </c>
      <c r="B126" s="405"/>
      <c r="C126" s="401"/>
      <c r="D126" s="402"/>
      <c r="E126" s="402"/>
      <c r="F126" s="194"/>
      <c r="G126" s="194"/>
      <c r="H126" s="408"/>
      <c r="I126" s="407"/>
      <c r="J126" s="407"/>
      <c r="K126" s="405"/>
      <c r="L126" s="411"/>
      <c r="M126" s="443">
        <v>0</v>
      </c>
      <c r="N126" s="420">
        <f t="shared" si="2"/>
        <v>0</v>
      </c>
      <c r="O126" s="242">
        <f>FŐLAP!$G$8</f>
        <v>0</v>
      </c>
      <c r="P126" s="241">
        <f>FŐLAP!$C$10</f>
        <v>0</v>
      </c>
      <c r="Q126" s="243" t="s">
        <v>494</v>
      </c>
    </row>
    <row r="127" spans="1:17" ht="49.5" hidden="1" customHeight="1" x14ac:dyDescent="0.25">
      <c r="A127" s="87" t="s">
        <v>219</v>
      </c>
      <c r="B127" s="405"/>
      <c r="C127" s="401"/>
      <c r="D127" s="402"/>
      <c r="E127" s="402"/>
      <c r="F127" s="194"/>
      <c r="G127" s="194"/>
      <c r="H127" s="408"/>
      <c r="I127" s="407"/>
      <c r="J127" s="407"/>
      <c r="K127" s="405"/>
      <c r="L127" s="411"/>
      <c r="M127" s="443">
        <v>0</v>
      </c>
      <c r="N127" s="420">
        <f t="shared" si="2"/>
        <v>0</v>
      </c>
      <c r="O127" s="242">
        <f>FŐLAP!$G$8</f>
        <v>0</v>
      </c>
      <c r="P127" s="241">
        <f>FŐLAP!$C$10</f>
        <v>0</v>
      </c>
      <c r="Q127" s="243" t="s">
        <v>494</v>
      </c>
    </row>
    <row r="128" spans="1:17" ht="49.5" hidden="1" customHeight="1" x14ac:dyDescent="0.25">
      <c r="A128" s="88" t="s">
        <v>220</v>
      </c>
      <c r="B128" s="405"/>
      <c r="C128" s="401"/>
      <c r="D128" s="402"/>
      <c r="E128" s="402"/>
      <c r="F128" s="194"/>
      <c r="G128" s="194"/>
      <c r="H128" s="408"/>
      <c r="I128" s="407"/>
      <c r="J128" s="407"/>
      <c r="K128" s="405"/>
      <c r="L128" s="411"/>
      <c r="M128" s="443">
        <v>0</v>
      </c>
      <c r="N128" s="420">
        <f t="shared" si="2"/>
        <v>0</v>
      </c>
      <c r="O128" s="242">
        <f>FŐLAP!$G$8</f>
        <v>0</v>
      </c>
      <c r="P128" s="241">
        <f>FŐLAP!$C$10</f>
        <v>0</v>
      </c>
      <c r="Q128" s="243" t="s">
        <v>494</v>
      </c>
    </row>
    <row r="129" spans="1:17" ht="49.5" hidden="1" customHeight="1" x14ac:dyDescent="0.25">
      <c r="A129" s="87" t="s">
        <v>221</v>
      </c>
      <c r="B129" s="405"/>
      <c r="C129" s="401"/>
      <c r="D129" s="402"/>
      <c r="E129" s="402"/>
      <c r="F129" s="194"/>
      <c r="G129" s="194"/>
      <c r="H129" s="408"/>
      <c r="I129" s="407"/>
      <c r="J129" s="407"/>
      <c r="K129" s="405"/>
      <c r="L129" s="411"/>
      <c r="M129" s="443">
        <v>0</v>
      </c>
      <c r="N129" s="420">
        <f t="shared" si="2"/>
        <v>0</v>
      </c>
      <c r="O129" s="242">
        <f>FŐLAP!$G$8</f>
        <v>0</v>
      </c>
      <c r="P129" s="241">
        <f>FŐLAP!$C$10</f>
        <v>0</v>
      </c>
      <c r="Q129" s="243" t="s">
        <v>494</v>
      </c>
    </row>
    <row r="130" spans="1:17" ht="49.5" hidden="1" customHeight="1" x14ac:dyDescent="0.25">
      <c r="A130" s="87" t="s">
        <v>222</v>
      </c>
      <c r="B130" s="405"/>
      <c r="C130" s="401"/>
      <c r="D130" s="402"/>
      <c r="E130" s="402"/>
      <c r="F130" s="194"/>
      <c r="G130" s="194"/>
      <c r="H130" s="408"/>
      <c r="I130" s="407"/>
      <c r="J130" s="407"/>
      <c r="K130" s="405"/>
      <c r="L130" s="411"/>
      <c r="M130" s="443">
        <v>0</v>
      </c>
      <c r="N130" s="420">
        <f t="shared" si="2"/>
        <v>0</v>
      </c>
      <c r="O130" s="242">
        <f>FŐLAP!$G$8</f>
        <v>0</v>
      </c>
      <c r="P130" s="241">
        <f>FŐLAP!$C$10</f>
        <v>0</v>
      </c>
      <c r="Q130" s="243" t="s">
        <v>494</v>
      </c>
    </row>
    <row r="131" spans="1:17" ht="49.5" hidden="1" customHeight="1" x14ac:dyDescent="0.25">
      <c r="A131" s="88" t="s">
        <v>223</v>
      </c>
      <c r="B131" s="405"/>
      <c r="C131" s="401"/>
      <c r="D131" s="402"/>
      <c r="E131" s="402"/>
      <c r="F131" s="194"/>
      <c r="G131" s="194"/>
      <c r="H131" s="408"/>
      <c r="I131" s="407"/>
      <c r="J131" s="407"/>
      <c r="K131" s="405"/>
      <c r="L131" s="411"/>
      <c r="M131" s="443">
        <v>0</v>
      </c>
      <c r="N131" s="420">
        <f t="shared" si="2"/>
        <v>0</v>
      </c>
      <c r="O131" s="242">
        <f>FŐLAP!$G$8</f>
        <v>0</v>
      </c>
      <c r="P131" s="241">
        <f>FŐLAP!$C$10</f>
        <v>0</v>
      </c>
      <c r="Q131" s="243" t="s">
        <v>494</v>
      </c>
    </row>
    <row r="132" spans="1:17" ht="49.5" hidden="1" customHeight="1" x14ac:dyDescent="0.25">
      <c r="A132" s="87" t="s">
        <v>224</v>
      </c>
      <c r="B132" s="405"/>
      <c r="C132" s="401"/>
      <c r="D132" s="402"/>
      <c r="E132" s="402"/>
      <c r="F132" s="194"/>
      <c r="G132" s="194"/>
      <c r="H132" s="408"/>
      <c r="I132" s="407"/>
      <c r="J132" s="407"/>
      <c r="K132" s="405"/>
      <c r="L132" s="411"/>
      <c r="M132" s="443">
        <v>0</v>
      </c>
      <c r="N132" s="420">
        <f t="shared" si="2"/>
        <v>0</v>
      </c>
      <c r="O132" s="242">
        <f>FŐLAP!$G$8</f>
        <v>0</v>
      </c>
      <c r="P132" s="241">
        <f>FŐLAP!$C$10</f>
        <v>0</v>
      </c>
      <c r="Q132" s="243" t="s">
        <v>494</v>
      </c>
    </row>
    <row r="133" spans="1:17" ht="49.5" hidden="1" customHeight="1" x14ac:dyDescent="0.25">
      <c r="A133" s="87" t="s">
        <v>225</v>
      </c>
      <c r="B133" s="405"/>
      <c r="C133" s="401"/>
      <c r="D133" s="402"/>
      <c r="E133" s="402"/>
      <c r="F133" s="194"/>
      <c r="G133" s="194"/>
      <c r="H133" s="408"/>
      <c r="I133" s="407"/>
      <c r="J133" s="407"/>
      <c r="K133" s="405"/>
      <c r="L133" s="411"/>
      <c r="M133" s="443">
        <v>0</v>
      </c>
      <c r="N133" s="420">
        <f t="shared" si="2"/>
        <v>0</v>
      </c>
      <c r="O133" s="242">
        <f>FŐLAP!$G$8</f>
        <v>0</v>
      </c>
      <c r="P133" s="241">
        <f>FŐLAP!$C$10</f>
        <v>0</v>
      </c>
      <c r="Q133" s="243" t="s">
        <v>494</v>
      </c>
    </row>
    <row r="134" spans="1:17" ht="49.5" hidden="1" customHeight="1" x14ac:dyDescent="0.25">
      <c r="A134" s="88" t="s">
        <v>226</v>
      </c>
      <c r="B134" s="405"/>
      <c r="C134" s="401"/>
      <c r="D134" s="402"/>
      <c r="E134" s="402"/>
      <c r="F134" s="194"/>
      <c r="G134" s="194"/>
      <c r="H134" s="408"/>
      <c r="I134" s="407"/>
      <c r="J134" s="407"/>
      <c r="K134" s="405"/>
      <c r="L134" s="411"/>
      <c r="M134" s="443">
        <v>0</v>
      </c>
      <c r="N134" s="420">
        <f t="shared" si="2"/>
        <v>0</v>
      </c>
      <c r="O134" s="242">
        <f>FŐLAP!$G$8</f>
        <v>0</v>
      </c>
      <c r="P134" s="241">
        <f>FŐLAP!$C$10</f>
        <v>0</v>
      </c>
      <c r="Q134" s="243" t="s">
        <v>494</v>
      </c>
    </row>
    <row r="135" spans="1:17" ht="49.5" hidden="1" customHeight="1" x14ac:dyDescent="0.25">
      <c r="A135" s="87" t="s">
        <v>227</v>
      </c>
      <c r="B135" s="405"/>
      <c r="C135" s="401"/>
      <c r="D135" s="402"/>
      <c r="E135" s="402"/>
      <c r="F135" s="194"/>
      <c r="G135" s="194"/>
      <c r="H135" s="408"/>
      <c r="I135" s="407"/>
      <c r="J135" s="407"/>
      <c r="K135" s="405"/>
      <c r="L135" s="411"/>
      <c r="M135" s="443">
        <v>0</v>
      </c>
      <c r="N135" s="420">
        <f t="shared" si="2"/>
        <v>0</v>
      </c>
      <c r="O135" s="242">
        <f>FŐLAP!$G$8</f>
        <v>0</v>
      </c>
      <c r="P135" s="241">
        <f>FŐLAP!$C$10</f>
        <v>0</v>
      </c>
      <c r="Q135" s="243" t="s">
        <v>494</v>
      </c>
    </row>
    <row r="136" spans="1:17" ht="49.5" hidden="1" customHeight="1" x14ac:dyDescent="0.25">
      <c r="A136" s="87" t="s">
        <v>228</v>
      </c>
      <c r="B136" s="405"/>
      <c r="C136" s="401"/>
      <c r="D136" s="402"/>
      <c r="E136" s="402"/>
      <c r="F136" s="194"/>
      <c r="G136" s="194"/>
      <c r="H136" s="408"/>
      <c r="I136" s="407"/>
      <c r="J136" s="407"/>
      <c r="K136" s="405"/>
      <c r="L136" s="411"/>
      <c r="M136" s="443">
        <v>0</v>
      </c>
      <c r="N136" s="420">
        <f t="shared" si="2"/>
        <v>0</v>
      </c>
      <c r="O136" s="242">
        <f>FŐLAP!$G$8</f>
        <v>0</v>
      </c>
      <c r="P136" s="241">
        <f>FŐLAP!$C$10</f>
        <v>0</v>
      </c>
      <c r="Q136" s="243" t="s">
        <v>494</v>
      </c>
    </row>
    <row r="137" spans="1:17" ht="49.5" hidden="1" customHeight="1" x14ac:dyDescent="0.25">
      <c r="A137" s="88" t="s">
        <v>229</v>
      </c>
      <c r="B137" s="405"/>
      <c r="C137" s="401"/>
      <c r="D137" s="402"/>
      <c r="E137" s="402"/>
      <c r="F137" s="194"/>
      <c r="G137" s="194"/>
      <c r="H137" s="408"/>
      <c r="I137" s="407"/>
      <c r="J137" s="407"/>
      <c r="K137" s="405"/>
      <c r="L137" s="411"/>
      <c r="M137" s="443">
        <v>0</v>
      </c>
      <c r="N137" s="420">
        <f t="shared" si="2"/>
        <v>0</v>
      </c>
      <c r="O137" s="242">
        <f>FŐLAP!$G$8</f>
        <v>0</v>
      </c>
      <c r="P137" s="241">
        <f>FŐLAP!$C$10</f>
        <v>0</v>
      </c>
      <c r="Q137" s="243" t="s">
        <v>494</v>
      </c>
    </row>
    <row r="138" spans="1:17" ht="49.5" hidden="1" customHeight="1" x14ac:dyDescent="0.25">
      <c r="A138" s="87" t="s">
        <v>230</v>
      </c>
      <c r="B138" s="405"/>
      <c r="C138" s="401"/>
      <c r="D138" s="402"/>
      <c r="E138" s="402"/>
      <c r="F138" s="194"/>
      <c r="G138" s="194"/>
      <c r="H138" s="408"/>
      <c r="I138" s="407"/>
      <c r="J138" s="407"/>
      <c r="K138" s="405"/>
      <c r="L138" s="411"/>
      <c r="M138" s="443">
        <v>0</v>
      </c>
      <c r="N138" s="420">
        <f t="shared" si="2"/>
        <v>0</v>
      </c>
      <c r="O138" s="242">
        <f>FŐLAP!$G$8</f>
        <v>0</v>
      </c>
      <c r="P138" s="241">
        <f>FŐLAP!$C$10</f>
        <v>0</v>
      </c>
      <c r="Q138" s="243" t="s">
        <v>494</v>
      </c>
    </row>
    <row r="139" spans="1:17" ht="49.5" hidden="1" customHeight="1" x14ac:dyDescent="0.25">
      <c r="A139" s="87" t="s">
        <v>231</v>
      </c>
      <c r="B139" s="405"/>
      <c r="C139" s="401"/>
      <c r="D139" s="402"/>
      <c r="E139" s="402"/>
      <c r="F139" s="194"/>
      <c r="G139" s="194"/>
      <c r="H139" s="408"/>
      <c r="I139" s="407"/>
      <c r="J139" s="407"/>
      <c r="K139" s="405"/>
      <c r="L139" s="411"/>
      <c r="M139" s="443">
        <v>0</v>
      </c>
      <c r="N139" s="420">
        <f t="shared" si="2"/>
        <v>0</v>
      </c>
      <c r="O139" s="242">
        <f>FŐLAP!$G$8</f>
        <v>0</v>
      </c>
      <c r="P139" s="241">
        <f>FŐLAP!$C$10</f>
        <v>0</v>
      </c>
      <c r="Q139" s="243" t="s">
        <v>494</v>
      </c>
    </row>
    <row r="140" spans="1:17" ht="49.5" hidden="1" customHeight="1" x14ac:dyDescent="0.25">
      <c r="A140" s="88" t="s">
        <v>232</v>
      </c>
      <c r="B140" s="405"/>
      <c r="C140" s="401"/>
      <c r="D140" s="402"/>
      <c r="E140" s="402"/>
      <c r="F140" s="194"/>
      <c r="G140" s="194"/>
      <c r="H140" s="408"/>
      <c r="I140" s="407"/>
      <c r="J140" s="407"/>
      <c r="K140" s="405"/>
      <c r="L140" s="411"/>
      <c r="M140" s="443">
        <v>0</v>
      </c>
      <c r="N140" s="420">
        <f t="shared" si="2"/>
        <v>0</v>
      </c>
      <c r="O140" s="242">
        <f>FŐLAP!$G$8</f>
        <v>0</v>
      </c>
      <c r="P140" s="241">
        <f>FŐLAP!$C$10</f>
        <v>0</v>
      </c>
      <c r="Q140" s="243" t="s">
        <v>494</v>
      </c>
    </row>
    <row r="141" spans="1:17" ht="49.5" hidden="1" customHeight="1" x14ac:dyDescent="0.25">
      <c r="A141" s="87" t="s">
        <v>233</v>
      </c>
      <c r="B141" s="405"/>
      <c r="C141" s="401"/>
      <c r="D141" s="402"/>
      <c r="E141" s="402"/>
      <c r="F141" s="194"/>
      <c r="G141" s="194"/>
      <c r="H141" s="408"/>
      <c r="I141" s="407"/>
      <c r="J141" s="407"/>
      <c r="K141" s="405"/>
      <c r="L141" s="411"/>
      <c r="M141" s="443">
        <v>0</v>
      </c>
      <c r="N141" s="420">
        <f t="shared" si="2"/>
        <v>0</v>
      </c>
      <c r="O141" s="242">
        <f>FŐLAP!$G$8</f>
        <v>0</v>
      </c>
      <c r="P141" s="241">
        <f>FŐLAP!$C$10</f>
        <v>0</v>
      </c>
      <c r="Q141" s="243" t="s">
        <v>494</v>
      </c>
    </row>
    <row r="142" spans="1:17" ht="49.5" hidden="1" customHeight="1" x14ac:dyDescent="0.25">
      <c r="A142" s="87" t="s">
        <v>234</v>
      </c>
      <c r="B142" s="405"/>
      <c r="C142" s="401"/>
      <c r="D142" s="402"/>
      <c r="E142" s="402"/>
      <c r="F142" s="194"/>
      <c r="G142" s="194"/>
      <c r="H142" s="408"/>
      <c r="I142" s="407"/>
      <c r="J142" s="407"/>
      <c r="K142" s="405"/>
      <c r="L142" s="411"/>
      <c r="M142" s="443">
        <v>0</v>
      </c>
      <c r="N142" s="420">
        <f t="shared" si="2"/>
        <v>0</v>
      </c>
      <c r="O142" s="242">
        <f>FŐLAP!$G$8</f>
        <v>0</v>
      </c>
      <c r="P142" s="241">
        <f>FŐLAP!$C$10</f>
        <v>0</v>
      </c>
      <c r="Q142" s="243" t="s">
        <v>494</v>
      </c>
    </row>
    <row r="143" spans="1:17" ht="49.5" hidden="1" customHeight="1" x14ac:dyDescent="0.25">
      <c r="A143" s="88" t="s">
        <v>235</v>
      </c>
      <c r="B143" s="405"/>
      <c r="C143" s="401"/>
      <c r="D143" s="402"/>
      <c r="E143" s="402"/>
      <c r="F143" s="194"/>
      <c r="G143" s="194"/>
      <c r="H143" s="408"/>
      <c r="I143" s="407"/>
      <c r="J143" s="407"/>
      <c r="K143" s="405"/>
      <c r="L143" s="411"/>
      <c r="M143" s="443">
        <v>0</v>
      </c>
      <c r="N143" s="420">
        <f t="shared" si="2"/>
        <v>0</v>
      </c>
      <c r="O143" s="242">
        <f>FŐLAP!$G$8</f>
        <v>0</v>
      </c>
      <c r="P143" s="241">
        <f>FŐLAP!$C$10</f>
        <v>0</v>
      </c>
      <c r="Q143" s="243" t="s">
        <v>494</v>
      </c>
    </row>
    <row r="144" spans="1:17" ht="49.5" hidden="1" customHeight="1" x14ac:dyDescent="0.25">
      <c r="A144" s="87" t="s">
        <v>236</v>
      </c>
      <c r="B144" s="405"/>
      <c r="C144" s="401"/>
      <c r="D144" s="402"/>
      <c r="E144" s="402"/>
      <c r="F144" s="194"/>
      <c r="G144" s="194"/>
      <c r="H144" s="408"/>
      <c r="I144" s="407"/>
      <c r="J144" s="407"/>
      <c r="K144" s="405"/>
      <c r="L144" s="411"/>
      <c r="M144" s="443">
        <v>0</v>
      </c>
      <c r="N144" s="420">
        <f t="shared" si="2"/>
        <v>0</v>
      </c>
      <c r="O144" s="242">
        <f>FŐLAP!$G$8</f>
        <v>0</v>
      </c>
      <c r="P144" s="241">
        <f>FŐLAP!$C$10</f>
        <v>0</v>
      </c>
      <c r="Q144" s="243" t="s">
        <v>494</v>
      </c>
    </row>
    <row r="145" spans="1:17" ht="49.5" hidden="1" customHeight="1" x14ac:dyDescent="0.25">
      <c r="A145" s="87" t="s">
        <v>237</v>
      </c>
      <c r="B145" s="405"/>
      <c r="C145" s="401"/>
      <c r="D145" s="402"/>
      <c r="E145" s="402"/>
      <c r="F145" s="194"/>
      <c r="G145" s="194"/>
      <c r="H145" s="408"/>
      <c r="I145" s="407"/>
      <c r="J145" s="407"/>
      <c r="K145" s="405"/>
      <c r="L145" s="411"/>
      <c r="M145" s="443">
        <v>0</v>
      </c>
      <c r="N145" s="420">
        <f t="shared" si="2"/>
        <v>0</v>
      </c>
      <c r="O145" s="242">
        <f>FŐLAP!$G$8</f>
        <v>0</v>
      </c>
      <c r="P145" s="241">
        <f>FŐLAP!$C$10</f>
        <v>0</v>
      </c>
      <c r="Q145" s="243" t="s">
        <v>494</v>
      </c>
    </row>
    <row r="146" spans="1:17" ht="49.5" hidden="1" customHeight="1" x14ac:dyDescent="0.25">
      <c r="A146" s="88" t="s">
        <v>238</v>
      </c>
      <c r="B146" s="405"/>
      <c r="C146" s="401"/>
      <c r="D146" s="402"/>
      <c r="E146" s="402"/>
      <c r="F146" s="194"/>
      <c r="G146" s="194"/>
      <c r="H146" s="408"/>
      <c r="I146" s="407"/>
      <c r="J146" s="407"/>
      <c r="K146" s="405"/>
      <c r="L146" s="411"/>
      <c r="M146" s="443">
        <v>0</v>
      </c>
      <c r="N146" s="420">
        <f t="shared" si="2"/>
        <v>0</v>
      </c>
      <c r="O146" s="242">
        <f>FŐLAP!$G$8</f>
        <v>0</v>
      </c>
      <c r="P146" s="241">
        <f>FŐLAP!$C$10</f>
        <v>0</v>
      </c>
      <c r="Q146" s="243" t="s">
        <v>494</v>
      </c>
    </row>
    <row r="147" spans="1:17" ht="49.5" hidden="1" customHeight="1" x14ac:dyDescent="0.25">
      <c r="A147" s="87" t="s">
        <v>239</v>
      </c>
      <c r="B147" s="405"/>
      <c r="C147" s="401"/>
      <c r="D147" s="402"/>
      <c r="E147" s="402"/>
      <c r="F147" s="194"/>
      <c r="G147" s="194"/>
      <c r="H147" s="408"/>
      <c r="I147" s="407"/>
      <c r="J147" s="407"/>
      <c r="K147" s="405"/>
      <c r="L147" s="411"/>
      <c r="M147" s="443">
        <v>0</v>
      </c>
      <c r="N147" s="420">
        <f t="shared" si="2"/>
        <v>0</v>
      </c>
      <c r="O147" s="242">
        <f>FŐLAP!$G$8</f>
        <v>0</v>
      </c>
      <c r="P147" s="241">
        <f>FŐLAP!$C$10</f>
        <v>0</v>
      </c>
      <c r="Q147" s="243" t="s">
        <v>494</v>
      </c>
    </row>
    <row r="148" spans="1:17" ht="49.5" hidden="1" customHeight="1" x14ac:dyDescent="0.25">
      <c r="A148" s="87" t="s">
        <v>240</v>
      </c>
      <c r="B148" s="405"/>
      <c r="C148" s="401"/>
      <c r="D148" s="402"/>
      <c r="E148" s="402"/>
      <c r="F148" s="194"/>
      <c r="G148" s="194"/>
      <c r="H148" s="408"/>
      <c r="I148" s="407"/>
      <c r="J148" s="407"/>
      <c r="K148" s="405"/>
      <c r="L148" s="411"/>
      <c r="M148" s="443">
        <v>0</v>
      </c>
      <c r="N148" s="420">
        <f t="shared" ref="N148:N211" si="3">L148*M148</f>
        <v>0</v>
      </c>
      <c r="O148" s="242">
        <f>FŐLAP!$G$8</f>
        <v>0</v>
      </c>
      <c r="P148" s="241">
        <f>FŐLAP!$C$10</f>
        <v>0</v>
      </c>
      <c r="Q148" s="243" t="s">
        <v>494</v>
      </c>
    </row>
    <row r="149" spans="1:17" ht="49.5" hidden="1" customHeight="1" x14ac:dyDescent="0.25">
      <c r="A149" s="88" t="s">
        <v>241</v>
      </c>
      <c r="B149" s="405"/>
      <c r="C149" s="401"/>
      <c r="D149" s="402"/>
      <c r="E149" s="402"/>
      <c r="F149" s="194"/>
      <c r="G149" s="194"/>
      <c r="H149" s="408"/>
      <c r="I149" s="407"/>
      <c r="J149" s="407"/>
      <c r="K149" s="405"/>
      <c r="L149" s="411"/>
      <c r="M149" s="443">
        <v>0</v>
      </c>
      <c r="N149" s="420">
        <f t="shared" si="3"/>
        <v>0</v>
      </c>
      <c r="O149" s="242">
        <f>FŐLAP!$G$8</f>
        <v>0</v>
      </c>
      <c r="P149" s="241">
        <f>FŐLAP!$C$10</f>
        <v>0</v>
      </c>
      <c r="Q149" s="243" t="s">
        <v>494</v>
      </c>
    </row>
    <row r="150" spans="1:17" ht="49.5" hidden="1" customHeight="1" x14ac:dyDescent="0.25">
      <c r="A150" s="87" t="s">
        <v>242</v>
      </c>
      <c r="B150" s="405"/>
      <c r="C150" s="401"/>
      <c r="D150" s="402"/>
      <c r="E150" s="402"/>
      <c r="F150" s="194"/>
      <c r="G150" s="194"/>
      <c r="H150" s="408"/>
      <c r="I150" s="407"/>
      <c r="J150" s="407"/>
      <c r="K150" s="405"/>
      <c r="L150" s="411"/>
      <c r="M150" s="443">
        <v>0</v>
      </c>
      <c r="N150" s="420">
        <f t="shared" si="3"/>
        <v>0</v>
      </c>
      <c r="O150" s="242">
        <f>FŐLAP!$G$8</f>
        <v>0</v>
      </c>
      <c r="P150" s="241">
        <f>FŐLAP!$C$10</f>
        <v>0</v>
      </c>
      <c r="Q150" s="243" t="s">
        <v>494</v>
      </c>
    </row>
    <row r="151" spans="1:17" ht="49.5" hidden="1" customHeight="1" x14ac:dyDescent="0.25">
      <c r="A151" s="87" t="s">
        <v>243</v>
      </c>
      <c r="B151" s="405"/>
      <c r="C151" s="401"/>
      <c r="D151" s="402"/>
      <c r="E151" s="402"/>
      <c r="F151" s="194"/>
      <c r="G151" s="194"/>
      <c r="H151" s="408"/>
      <c r="I151" s="407"/>
      <c r="J151" s="407"/>
      <c r="K151" s="405"/>
      <c r="L151" s="411"/>
      <c r="M151" s="443">
        <v>0</v>
      </c>
      <c r="N151" s="420">
        <f t="shared" si="3"/>
        <v>0</v>
      </c>
      <c r="O151" s="242">
        <f>FŐLAP!$G$8</f>
        <v>0</v>
      </c>
      <c r="P151" s="241">
        <f>FŐLAP!$C$10</f>
        <v>0</v>
      </c>
      <c r="Q151" s="243" t="s">
        <v>494</v>
      </c>
    </row>
    <row r="152" spans="1:17" ht="49.5" hidden="1" customHeight="1" x14ac:dyDescent="0.25">
      <c r="A152" s="88" t="s">
        <v>244</v>
      </c>
      <c r="B152" s="405"/>
      <c r="C152" s="401"/>
      <c r="D152" s="402"/>
      <c r="E152" s="402"/>
      <c r="F152" s="194"/>
      <c r="G152" s="194"/>
      <c r="H152" s="408"/>
      <c r="I152" s="407"/>
      <c r="J152" s="407"/>
      <c r="K152" s="405"/>
      <c r="L152" s="411"/>
      <c r="M152" s="443">
        <v>0</v>
      </c>
      <c r="N152" s="420">
        <f t="shared" si="3"/>
        <v>0</v>
      </c>
      <c r="O152" s="242">
        <f>FŐLAP!$G$8</f>
        <v>0</v>
      </c>
      <c r="P152" s="241">
        <f>FŐLAP!$C$10</f>
        <v>0</v>
      </c>
      <c r="Q152" s="243" t="s">
        <v>494</v>
      </c>
    </row>
    <row r="153" spans="1:17" ht="49.5" hidden="1" customHeight="1" x14ac:dyDescent="0.25">
      <c r="A153" s="87" t="s">
        <v>245</v>
      </c>
      <c r="B153" s="405"/>
      <c r="C153" s="401"/>
      <c r="D153" s="402"/>
      <c r="E153" s="402"/>
      <c r="F153" s="194"/>
      <c r="G153" s="194"/>
      <c r="H153" s="408"/>
      <c r="I153" s="407"/>
      <c r="J153" s="407"/>
      <c r="K153" s="405"/>
      <c r="L153" s="411"/>
      <c r="M153" s="443">
        <v>0</v>
      </c>
      <c r="N153" s="420">
        <f t="shared" si="3"/>
        <v>0</v>
      </c>
      <c r="O153" s="242">
        <f>FŐLAP!$G$8</f>
        <v>0</v>
      </c>
      <c r="P153" s="241">
        <f>FŐLAP!$C$10</f>
        <v>0</v>
      </c>
      <c r="Q153" s="243" t="s">
        <v>494</v>
      </c>
    </row>
    <row r="154" spans="1:17" ht="49.5" hidden="1" customHeight="1" x14ac:dyDescent="0.25">
      <c r="A154" s="87" t="s">
        <v>246</v>
      </c>
      <c r="B154" s="405"/>
      <c r="C154" s="401"/>
      <c r="D154" s="402"/>
      <c r="E154" s="402"/>
      <c r="F154" s="194"/>
      <c r="G154" s="194"/>
      <c r="H154" s="408"/>
      <c r="I154" s="407"/>
      <c r="J154" s="407"/>
      <c r="K154" s="405"/>
      <c r="L154" s="411"/>
      <c r="M154" s="443">
        <v>0</v>
      </c>
      <c r="N154" s="420">
        <f t="shared" si="3"/>
        <v>0</v>
      </c>
      <c r="O154" s="242">
        <f>FŐLAP!$G$8</f>
        <v>0</v>
      </c>
      <c r="P154" s="241">
        <f>FŐLAP!$C$10</f>
        <v>0</v>
      </c>
      <c r="Q154" s="243" t="s">
        <v>494</v>
      </c>
    </row>
    <row r="155" spans="1:17" ht="49.5" hidden="1" customHeight="1" x14ac:dyDescent="0.25">
      <c r="A155" s="88" t="s">
        <v>247</v>
      </c>
      <c r="B155" s="405"/>
      <c r="C155" s="401"/>
      <c r="D155" s="402"/>
      <c r="E155" s="402"/>
      <c r="F155" s="194"/>
      <c r="G155" s="194"/>
      <c r="H155" s="408"/>
      <c r="I155" s="407"/>
      <c r="J155" s="407"/>
      <c r="K155" s="405"/>
      <c r="L155" s="411"/>
      <c r="M155" s="443">
        <v>0</v>
      </c>
      <c r="N155" s="420">
        <f t="shared" si="3"/>
        <v>0</v>
      </c>
      <c r="O155" s="242">
        <f>FŐLAP!$G$8</f>
        <v>0</v>
      </c>
      <c r="P155" s="241">
        <f>FŐLAP!$C$10</f>
        <v>0</v>
      </c>
      <c r="Q155" s="243" t="s">
        <v>494</v>
      </c>
    </row>
    <row r="156" spans="1:17" ht="49.5" hidden="1" customHeight="1" x14ac:dyDescent="0.25">
      <c r="A156" s="87" t="s">
        <v>248</v>
      </c>
      <c r="B156" s="405"/>
      <c r="C156" s="401"/>
      <c r="D156" s="402"/>
      <c r="E156" s="402"/>
      <c r="F156" s="194"/>
      <c r="G156" s="194"/>
      <c r="H156" s="408"/>
      <c r="I156" s="407"/>
      <c r="J156" s="407"/>
      <c r="K156" s="405"/>
      <c r="L156" s="411"/>
      <c r="M156" s="443">
        <v>0</v>
      </c>
      <c r="N156" s="420">
        <f t="shared" si="3"/>
        <v>0</v>
      </c>
      <c r="O156" s="242">
        <f>FŐLAP!$G$8</f>
        <v>0</v>
      </c>
      <c r="P156" s="241">
        <f>FŐLAP!$C$10</f>
        <v>0</v>
      </c>
      <c r="Q156" s="243" t="s">
        <v>494</v>
      </c>
    </row>
    <row r="157" spans="1:17" ht="49.5" hidden="1" customHeight="1" x14ac:dyDescent="0.25">
      <c r="A157" s="87" t="s">
        <v>249</v>
      </c>
      <c r="B157" s="405"/>
      <c r="C157" s="401"/>
      <c r="D157" s="402"/>
      <c r="E157" s="402"/>
      <c r="F157" s="194"/>
      <c r="G157" s="194"/>
      <c r="H157" s="408"/>
      <c r="I157" s="407"/>
      <c r="J157" s="407"/>
      <c r="K157" s="405"/>
      <c r="L157" s="411"/>
      <c r="M157" s="443">
        <v>0</v>
      </c>
      <c r="N157" s="420">
        <f t="shared" si="3"/>
        <v>0</v>
      </c>
      <c r="O157" s="242">
        <f>FŐLAP!$G$8</f>
        <v>0</v>
      </c>
      <c r="P157" s="241">
        <f>FŐLAP!$C$10</f>
        <v>0</v>
      </c>
      <c r="Q157" s="243" t="s">
        <v>494</v>
      </c>
    </row>
    <row r="158" spans="1:17" ht="49.5" hidden="1" customHeight="1" x14ac:dyDescent="0.25">
      <c r="A158" s="88" t="s">
        <v>250</v>
      </c>
      <c r="B158" s="405"/>
      <c r="C158" s="401"/>
      <c r="D158" s="402"/>
      <c r="E158" s="402"/>
      <c r="F158" s="194"/>
      <c r="G158" s="194"/>
      <c r="H158" s="408"/>
      <c r="I158" s="407"/>
      <c r="J158" s="407"/>
      <c r="K158" s="405"/>
      <c r="L158" s="411"/>
      <c r="M158" s="443">
        <v>0</v>
      </c>
      <c r="N158" s="420">
        <f t="shared" si="3"/>
        <v>0</v>
      </c>
      <c r="O158" s="242">
        <f>FŐLAP!$G$8</f>
        <v>0</v>
      </c>
      <c r="P158" s="241">
        <f>FŐLAP!$C$10</f>
        <v>0</v>
      </c>
      <c r="Q158" s="243" t="s">
        <v>494</v>
      </c>
    </row>
    <row r="159" spans="1:17" ht="49.5" hidden="1" customHeight="1" x14ac:dyDescent="0.25">
      <c r="A159" s="87" t="s">
        <v>251</v>
      </c>
      <c r="B159" s="405"/>
      <c r="C159" s="401"/>
      <c r="D159" s="402"/>
      <c r="E159" s="402"/>
      <c r="F159" s="194"/>
      <c r="G159" s="194"/>
      <c r="H159" s="408"/>
      <c r="I159" s="407"/>
      <c r="J159" s="407"/>
      <c r="K159" s="405"/>
      <c r="L159" s="411"/>
      <c r="M159" s="443">
        <v>0</v>
      </c>
      <c r="N159" s="420">
        <f t="shared" si="3"/>
        <v>0</v>
      </c>
      <c r="O159" s="242">
        <f>FŐLAP!$G$8</f>
        <v>0</v>
      </c>
      <c r="P159" s="241">
        <f>FŐLAP!$C$10</f>
        <v>0</v>
      </c>
      <c r="Q159" s="243" t="s">
        <v>494</v>
      </c>
    </row>
    <row r="160" spans="1:17" ht="49.5" hidden="1" customHeight="1" x14ac:dyDescent="0.25">
      <c r="A160" s="87" t="s">
        <v>252</v>
      </c>
      <c r="B160" s="405"/>
      <c r="C160" s="401"/>
      <c r="D160" s="402"/>
      <c r="E160" s="402"/>
      <c r="F160" s="194"/>
      <c r="G160" s="194"/>
      <c r="H160" s="408"/>
      <c r="I160" s="407"/>
      <c r="J160" s="407"/>
      <c r="K160" s="405"/>
      <c r="L160" s="411"/>
      <c r="M160" s="443">
        <v>0</v>
      </c>
      <c r="N160" s="420">
        <f t="shared" si="3"/>
        <v>0</v>
      </c>
      <c r="O160" s="242">
        <f>FŐLAP!$G$8</f>
        <v>0</v>
      </c>
      <c r="P160" s="241">
        <f>FŐLAP!$C$10</f>
        <v>0</v>
      </c>
      <c r="Q160" s="243" t="s">
        <v>494</v>
      </c>
    </row>
    <row r="161" spans="1:17" ht="49.5" hidden="1" customHeight="1" x14ac:dyDescent="0.25">
      <c r="A161" s="88" t="s">
        <v>253</v>
      </c>
      <c r="B161" s="405"/>
      <c r="C161" s="401"/>
      <c r="D161" s="402"/>
      <c r="E161" s="402"/>
      <c r="F161" s="194"/>
      <c r="G161" s="194"/>
      <c r="H161" s="408"/>
      <c r="I161" s="407"/>
      <c r="J161" s="407"/>
      <c r="K161" s="405"/>
      <c r="L161" s="411"/>
      <c r="M161" s="443">
        <v>0</v>
      </c>
      <c r="N161" s="420">
        <f t="shared" si="3"/>
        <v>0</v>
      </c>
      <c r="O161" s="242">
        <f>FŐLAP!$G$8</f>
        <v>0</v>
      </c>
      <c r="P161" s="241">
        <f>FŐLAP!$C$10</f>
        <v>0</v>
      </c>
      <c r="Q161" s="243" t="s">
        <v>494</v>
      </c>
    </row>
    <row r="162" spans="1:17" ht="49.5" hidden="1" customHeight="1" x14ac:dyDescent="0.25">
      <c r="A162" s="87" t="s">
        <v>254</v>
      </c>
      <c r="B162" s="405"/>
      <c r="C162" s="401"/>
      <c r="D162" s="402"/>
      <c r="E162" s="402"/>
      <c r="F162" s="194"/>
      <c r="G162" s="194"/>
      <c r="H162" s="408"/>
      <c r="I162" s="407"/>
      <c r="J162" s="407"/>
      <c r="K162" s="405"/>
      <c r="L162" s="411"/>
      <c r="M162" s="443">
        <v>0</v>
      </c>
      <c r="N162" s="420">
        <f t="shared" si="3"/>
        <v>0</v>
      </c>
      <c r="O162" s="242">
        <f>FŐLAP!$G$8</f>
        <v>0</v>
      </c>
      <c r="P162" s="241">
        <f>FŐLAP!$C$10</f>
        <v>0</v>
      </c>
      <c r="Q162" s="243" t="s">
        <v>494</v>
      </c>
    </row>
    <row r="163" spans="1:17" ht="49.5" hidden="1" customHeight="1" x14ac:dyDescent="0.25">
      <c r="A163" s="87" t="s">
        <v>255</v>
      </c>
      <c r="B163" s="405"/>
      <c r="C163" s="401"/>
      <c r="D163" s="402"/>
      <c r="E163" s="402"/>
      <c r="F163" s="194"/>
      <c r="G163" s="194"/>
      <c r="H163" s="408"/>
      <c r="I163" s="407"/>
      <c r="J163" s="407"/>
      <c r="K163" s="405"/>
      <c r="L163" s="411"/>
      <c r="M163" s="443">
        <v>0</v>
      </c>
      <c r="N163" s="420">
        <f t="shared" si="3"/>
        <v>0</v>
      </c>
      <c r="O163" s="242">
        <f>FŐLAP!$G$8</f>
        <v>0</v>
      </c>
      <c r="P163" s="241">
        <f>FŐLAP!$C$10</f>
        <v>0</v>
      </c>
      <c r="Q163" s="243" t="s">
        <v>494</v>
      </c>
    </row>
    <row r="164" spans="1:17" ht="49.5" hidden="1" customHeight="1" x14ac:dyDescent="0.25">
      <c r="A164" s="88" t="s">
        <v>256</v>
      </c>
      <c r="B164" s="405"/>
      <c r="C164" s="401"/>
      <c r="D164" s="402"/>
      <c r="E164" s="402"/>
      <c r="F164" s="194"/>
      <c r="G164" s="194"/>
      <c r="H164" s="408"/>
      <c r="I164" s="407"/>
      <c r="J164" s="407"/>
      <c r="K164" s="405"/>
      <c r="L164" s="411"/>
      <c r="M164" s="443">
        <v>0</v>
      </c>
      <c r="N164" s="420">
        <f t="shared" si="3"/>
        <v>0</v>
      </c>
      <c r="O164" s="242">
        <f>FŐLAP!$G$8</f>
        <v>0</v>
      </c>
      <c r="P164" s="241">
        <f>FŐLAP!$C$10</f>
        <v>0</v>
      </c>
      <c r="Q164" s="243" t="s">
        <v>494</v>
      </c>
    </row>
    <row r="165" spans="1:17" ht="49.5" hidden="1" customHeight="1" x14ac:dyDescent="0.25">
      <c r="A165" s="87" t="s">
        <v>257</v>
      </c>
      <c r="B165" s="405"/>
      <c r="C165" s="401"/>
      <c r="D165" s="402"/>
      <c r="E165" s="402"/>
      <c r="F165" s="194"/>
      <c r="G165" s="194"/>
      <c r="H165" s="408"/>
      <c r="I165" s="407"/>
      <c r="J165" s="407"/>
      <c r="K165" s="405"/>
      <c r="L165" s="411"/>
      <c r="M165" s="443">
        <v>0</v>
      </c>
      <c r="N165" s="420">
        <f t="shared" si="3"/>
        <v>0</v>
      </c>
      <c r="O165" s="242">
        <f>FŐLAP!$G$8</f>
        <v>0</v>
      </c>
      <c r="P165" s="241">
        <f>FŐLAP!$C$10</f>
        <v>0</v>
      </c>
      <c r="Q165" s="243" t="s">
        <v>494</v>
      </c>
    </row>
    <row r="166" spans="1:17" ht="49.5" hidden="1" customHeight="1" x14ac:dyDescent="0.25">
      <c r="A166" s="87" t="s">
        <v>258</v>
      </c>
      <c r="B166" s="405"/>
      <c r="C166" s="401"/>
      <c r="D166" s="402"/>
      <c r="E166" s="402"/>
      <c r="F166" s="194"/>
      <c r="G166" s="194"/>
      <c r="H166" s="408"/>
      <c r="I166" s="407"/>
      <c r="J166" s="407"/>
      <c r="K166" s="405"/>
      <c r="L166" s="411"/>
      <c r="M166" s="443">
        <v>0</v>
      </c>
      <c r="N166" s="420">
        <f t="shared" si="3"/>
        <v>0</v>
      </c>
      <c r="O166" s="242">
        <f>FŐLAP!$G$8</f>
        <v>0</v>
      </c>
      <c r="P166" s="241">
        <f>FŐLAP!$C$10</f>
        <v>0</v>
      </c>
      <c r="Q166" s="243" t="s">
        <v>494</v>
      </c>
    </row>
    <row r="167" spans="1:17" ht="49.5" hidden="1" customHeight="1" x14ac:dyDescent="0.25">
      <c r="A167" s="88" t="s">
        <v>259</v>
      </c>
      <c r="B167" s="405"/>
      <c r="C167" s="401"/>
      <c r="D167" s="402"/>
      <c r="E167" s="402"/>
      <c r="F167" s="194"/>
      <c r="G167" s="194"/>
      <c r="H167" s="408"/>
      <c r="I167" s="407"/>
      <c r="J167" s="407"/>
      <c r="K167" s="405"/>
      <c r="L167" s="411"/>
      <c r="M167" s="443">
        <v>0</v>
      </c>
      <c r="N167" s="420">
        <f t="shared" si="3"/>
        <v>0</v>
      </c>
      <c r="O167" s="242">
        <f>FŐLAP!$G$8</f>
        <v>0</v>
      </c>
      <c r="P167" s="241">
        <f>FŐLAP!$C$10</f>
        <v>0</v>
      </c>
      <c r="Q167" s="243" t="s">
        <v>494</v>
      </c>
    </row>
    <row r="168" spans="1:17" ht="49.5" hidden="1" customHeight="1" x14ac:dyDescent="0.25">
      <c r="A168" s="87" t="s">
        <v>260</v>
      </c>
      <c r="B168" s="405"/>
      <c r="C168" s="401"/>
      <c r="D168" s="402"/>
      <c r="E168" s="402"/>
      <c r="F168" s="194"/>
      <c r="G168" s="194"/>
      <c r="H168" s="408"/>
      <c r="I168" s="407"/>
      <c r="J168" s="407"/>
      <c r="K168" s="405"/>
      <c r="L168" s="411"/>
      <c r="M168" s="443">
        <v>0</v>
      </c>
      <c r="N168" s="420">
        <f t="shared" si="3"/>
        <v>0</v>
      </c>
      <c r="O168" s="242">
        <f>FŐLAP!$G$8</f>
        <v>0</v>
      </c>
      <c r="P168" s="241">
        <f>FŐLAP!$C$10</f>
        <v>0</v>
      </c>
      <c r="Q168" s="243" t="s">
        <v>494</v>
      </c>
    </row>
    <row r="169" spans="1:17" ht="49.5" hidden="1" customHeight="1" x14ac:dyDescent="0.25">
      <c r="A169" s="87" t="s">
        <v>261</v>
      </c>
      <c r="B169" s="405"/>
      <c r="C169" s="401"/>
      <c r="D169" s="402"/>
      <c r="E169" s="402"/>
      <c r="F169" s="194"/>
      <c r="G169" s="194"/>
      <c r="H169" s="408"/>
      <c r="I169" s="407"/>
      <c r="J169" s="407"/>
      <c r="K169" s="405"/>
      <c r="L169" s="411"/>
      <c r="M169" s="443">
        <v>0</v>
      </c>
      <c r="N169" s="420">
        <f t="shared" si="3"/>
        <v>0</v>
      </c>
      <c r="O169" s="242">
        <f>FŐLAP!$G$8</f>
        <v>0</v>
      </c>
      <c r="P169" s="241">
        <f>FŐLAP!$C$10</f>
        <v>0</v>
      </c>
      <c r="Q169" s="243" t="s">
        <v>494</v>
      </c>
    </row>
    <row r="170" spans="1:17" ht="49.5" hidden="1" customHeight="1" x14ac:dyDescent="0.25">
      <c r="A170" s="88" t="s">
        <v>262</v>
      </c>
      <c r="B170" s="405"/>
      <c r="C170" s="401"/>
      <c r="D170" s="402"/>
      <c r="E170" s="402"/>
      <c r="F170" s="194"/>
      <c r="G170" s="194"/>
      <c r="H170" s="408"/>
      <c r="I170" s="407"/>
      <c r="J170" s="407"/>
      <c r="K170" s="405"/>
      <c r="L170" s="411"/>
      <c r="M170" s="443">
        <v>0</v>
      </c>
      <c r="N170" s="420">
        <f t="shared" si="3"/>
        <v>0</v>
      </c>
      <c r="O170" s="242">
        <f>FŐLAP!$G$8</f>
        <v>0</v>
      </c>
      <c r="P170" s="241">
        <f>FŐLAP!$C$10</f>
        <v>0</v>
      </c>
      <c r="Q170" s="243" t="s">
        <v>494</v>
      </c>
    </row>
    <row r="171" spans="1:17" ht="49.5" hidden="1" customHeight="1" x14ac:dyDescent="0.25">
      <c r="A171" s="87" t="s">
        <v>263</v>
      </c>
      <c r="B171" s="405"/>
      <c r="C171" s="401"/>
      <c r="D171" s="402"/>
      <c r="E171" s="402"/>
      <c r="F171" s="194"/>
      <c r="G171" s="194"/>
      <c r="H171" s="408"/>
      <c r="I171" s="407"/>
      <c r="J171" s="407"/>
      <c r="K171" s="405"/>
      <c r="L171" s="411"/>
      <c r="M171" s="443">
        <v>0</v>
      </c>
      <c r="N171" s="420">
        <f t="shared" si="3"/>
        <v>0</v>
      </c>
      <c r="O171" s="242">
        <f>FŐLAP!$G$8</f>
        <v>0</v>
      </c>
      <c r="P171" s="241">
        <f>FŐLAP!$C$10</f>
        <v>0</v>
      </c>
      <c r="Q171" s="243" t="s">
        <v>494</v>
      </c>
    </row>
    <row r="172" spans="1:17" ht="49.5" hidden="1" customHeight="1" x14ac:dyDescent="0.25">
      <c r="A172" s="87" t="s">
        <v>264</v>
      </c>
      <c r="B172" s="405"/>
      <c r="C172" s="401"/>
      <c r="D172" s="402"/>
      <c r="E172" s="402"/>
      <c r="F172" s="194"/>
      <c r="G172" s="194"/>
      <c r="H172" s="408"/>
      <c r="I172" s="407"/>
      <c r="J172" s="407"/>
      <c r="K172" s="405"/>
      <c r="L172" s="411"/>
      <c r="M172" s="443">
        <v>0</v>
      </c>
      <c r="N172" s="420">
        <f t="shared" si="3"/>
        <v>0</v>
      </c>
      <c r="O172" s="242">
        <f>FŐLAP!$G$8</f>
        <v>0</v>
      </c>
      <c r="P172" s="241">
        <f>FŐLAP!$C$10</f>
        <v>0</v>
      </c>
      <c r="Q172" s="243" t="s">
        <v>494</v>
      </c>
    </row>
    <row r="173" spans="1:17" ht="49.5" hidden="1" customHeight="1" x14ac:dyDescent="0.25">
      <c r="A173" s="88" t="s">
        <v>265</v>
      </c>
      <c r="B173" s="405"/>
      <c r="C173" s="401"/>
      <c r="D173" s="402"/>
      <c r="E173" s="402"/>
      <c r="F173" s="194"/>
      <c r="G173" s="194"/>
      <c r="H173" s="408"/>
      <c r="I173" s="407"/>
      <c r="J173" s="407"/>
      <c r="K173" s="405"/>
      <c r="L173" s="411"/>
      <c r="M173" s="443">
        <v>0</v>
      </c>
      <c r="N173" s="420">
        <f t="shared" si="3"/>
        <v>0</v>
      </c>
      <c r="O173" s="242">
        <f>FŐLAP!$G$8</f>
        <v>0</v>
      </c>
      <c r="P173" s="241">
        <f>FŐLAP!$C$10</f>
        <v>0</v>
      </c>
      <c r="Q173" s="243" t="s">
        <v>494</v>
      </c>
    </row>
    <row r="174" spans="1:17" ht="49.5" hidden="1" customHeight="1" x14ac:dyDescent="0.25">
      <c r="A174" s="87" t="s">
        <v>266</v>
      </c>
      <c r="B174" s="405"/>
      <c r="C174" s="401"/>
      <c r="D174" s="402"/>
      <c r="E174" s="402"/>
      <c r="F174" s="194"/>
      <c r="G174" s="194"/>
      <c r="H174" s="408"/>
      <c r="I174" s="407"/>
      <c r="J174" s="407"/>
      <c r="K174" s="405"/>
      <c r="L174" s="411"/>
      <c r="M174" s="443">
        <v>0</v>
      </c>
      <c r="N174" s="420">
        <f t="shared" si="3"/>
        <v>0</v>
      </c>
      <c r="O174" s="242">
        <f>FŐLAP!$G$8</f>
        <v>0</v>
      </c>
      <c r="P174" s="241">
        <f>FŐLAP!$C$10</f>
        <v>0</v>
      </c>
      <c r="Q174" s="243" t="s">
        <v>494</v>
      </c>
    </row>
    <row r="175" spans="1:17" ht="49.5" hidden="1" customHeight="1" x14ac:dyDescent="0.25">
      <c r="A175" s="87" t="s">
        <v>267</v>
      </c>
      <c r="B175" s="405"/>
      <c r="C175" s="401"/>
      <c r="D175" s="402"/>
      <c r="E175" s="402"/>
      <c r="F175" s="194"/>
      <c r="G175" s="194"/>
      <c r="H175" s="408"/>
      <c r="I175" s="407"/>
      <c r="J175" s="407"/>
      <c r="K175" s="405"/>
      <c r="L175" s="411"/>
      <c r="M175" s="443">
        <v>0</v>
      </c>
      <c r="N175" s="420">
        <f t="shared" si="3"/>
        <v>0</v>
      </c>
      <c r="O175" s="242">
        <f>FŐLAP!$G$8</f>
        <v>0</v>
      </c>
      <c r="P175" s="241">
        <f>FŐLAP!$C$10</f>
        <v>0</v>
      </c>
      <c r="Q175" s="243" t="s">
        <v>494</v>
      </c>
    </row>
    <row r="176" spans="1:17" ht="49.5" hidden="1" customHeight="1" x14ac:dyDescent="0.25">
      <c r="A176" s="88" t="s">
        <v>268</v>
      </c>
      <c r="B176" s="405"/>
      <c r="C176" s="401"/>
      <c r="D176" s="402"/>
      <c r="E176" s="402"/>
      <c r="F176" s="194"/>
      <c r="G176" s="194"/>
      <c r="H176" s="408"/>
      <c r="I176" s="407"/>
      <c r="J176" s="407"/>
      <c r="K176" s="405"/>
      <c r="L176" s="411"/>
      <c r="M176" s="443">
        <v>0</v>
      </c>
      <c r="N176" s="420">
        <f t="shared" si="3"/>
        <v>0</v>
      </c>
      <c r="O176" s="242">
        <f>FŐLAP!$G$8</f>
        <v>0</v>
      </c>
      <c r="P176" s="241">
        <f>FŐLAP!$C$10</f>
        <v>0</v>
      </c>
      <c r="Q176" s="243" t="s">
        <v>494</v>
      </c>
    </row>
    <row r="177" spans="1:17" ht="49.5" hidden="1" customHeight="1" x14ac:dyDescent="0.25">
      <c r="A177" s="87" t="s">
        <v>269</v>
      </c>
      <c r="B177" s="405"/>
      <c r="C177" s="401"/>
      <c r="D177" s="402"/>
      <c r="E177" s="402"/>
      <c r="F177" s="194"/>
      <c r="G177" s="194"/>
      <c r="H177" s="408"/>
      <c r="I177" s="407"/>
      <c r="J177" s="407"/>
      <c r="K177" s="405"/>
      <c r="L177" s="411"/>
      <c r="M177" s="443">
        <v>0</v>
      </c>
      <c r="N177" s="420">
        <f t="shared" si="3"/>
        <v>0</v>
      </c>
      <c r="O177" s="242">
        <f>FŐLAP!$G$8</f>
        <v>0</v>
      </c>
      <c r="P177" s="241">
        <f>FŐLAP!$C$10</f>
        <v>0</v>
      </c>
      <c r="Q177" s="243" t="s">
        <v>494</v>
      </c>
    </row>
    <row r="178" spans="1:17" ht="49.5" hidden="1" customHeight="1" x14ac:dyDescent="0.25">
      <c r="A178" s="87" t="s">
        <v>270</v>
      </c>
      <c r="B178" s="405"/>
      <c r="C178" s="401"/>
      <c r="D178" s="402"/>
      <c r="E178" s="402"/>
      <c r="F178" s="194"/>
      <c r="G178" s="194"/>
      <c r="H178" s="408"/>
      <c r="I178" s="407"/>
      <c r="J178" s="407"/>
      <c r="K178" s="405"/>
      <c r="L178" s="411"/>
      <c r="M178" s="443">
        <v>0</v>
      </c>
      <c r="N178" s="420">
        <f t="shared" si="3"/>
        <v>0</v>
      </c>
      <c r="O178" s="242">
        <f>FŐLAP!$G$8</f>
        <v>0</v>
      </c>
      <c r="P178" s="241">
        <f>FŐLAP!$C$10</f>
        <v>0</v>
      </c>
      <c r="Q178" s="243" t="s">
        <v>494</v>
      </c>
    </row>
    <row r="179" spans="1:17" ht="49.5" hidden="1" customHeight="1" x14ac:dyDescent="0.25">
      <c r="A179" s="88" t="s">
        <v>271</v>
      </c>
      <c r="B179" s="405"/>
      <c r="C179" s="401"/>
      <c r="D179" s="402"/>
      <c r="E179" s="402"/>
      <c r="F179" s="194"/>
      <c r="G179" s="194"/>
      <c r="H179" s="408"/>
      <c r="I179" s="407"/>
      <c r="J179" s="407"/>
      <c r="K179" s="405"/>
      <c r="L179" s="411"/>
      <c r="M179" s="443">
        <v>0</v>
      </c>
      <c r="N179" s="420">
        <f t="shared" si="3"/>
        <v>0</v>
      </c>
      <c r="O179" s="242">
        <f>FŐLAP!$G$8</f>
        <v>0</v>
      </c>
      <c r="P179" s="241">
        <f>FŐLAP!$C$10</f>
        <v>0</v>
      </c>
      <c r="Q179" s="243" t="s">
        <v>494</v>
      </c>
    </row>
    <row r="180" spans="1:17" ht="49.5" hidden="1" customHeight="1" x14ac:dyDescent="0.25">
      <c r="A180" s="87" t="s">
        <v>272</v>
      </c>
      <c r="B180" s="405"/>
      <c r="C180" s="401"/>
      <c r="D180" s="402"/>
      <c r="E180" s="402"/>
      <c r="F180" s="194"/>
      <c r="G180" s="194"/>
      <c r="H180" s="408"/>
      <c r="I180" s="407"/>
      <c r="J180" s="407"/>
      <c r="K180" s="405"/>
      <c r="L180" s="411"/>
      <c r="M180" s="443">
        <v>0</v>
      </c>
      <c r="N180" s="420">
        <f t="shared" si="3"/>
        <v>0</v>
      </c>
      <c r="O180" s="242">
        <f>FŐLAP!$G$8</f>
        <v>0</v>
      </c>
      <c r="P180" s="241">
        <f>FŐLAP!$C$10</f>
        <v>0</v>
      </c>
      <c r="Q180" s="243" t="s">
        <v>494</v>
      </c>
    </row>
    <row r="181" spans="1:17" ht="49.5" hidden="1" customHeight="1" x14ac:dyDescent="0.25">
      <c r="A181" s="87" t="s">
        <v>273</v>
      </c>
      <c r="B181" s="405"/>
      <c r="C181" s="401"/>
      <c r="D181" s="402"/>
      <c r="E181" s="402"/>
      <c r="F181" s="194"/>
      <c r="G181" s="194"/>
      <c r="H181" s="408"/>
      <c r="I181" s="407"/>
      <c r="J181" s="407"/>
      <c r="K181" s="405"/>
      <c r="L181" s="411"/>
      <c r="M181" s="443">
        <v>0</v>
      </c>
      <c r="N181" s="420">
        <f t="shared" si="3"/>
        <v>0</v>
      </c>
      <c r="O181" s="242">
        <f>FŐLAP!$G$8</f>
        <v>0</v>
      </c>
      <c r="P181" s="241">
        <f>FŐLAP!$C$10</f>
        <v>0</v>
      </c>
      <c r="Q181" s="243" t="s">
        <v>494</v>
      </c>
    </row>
    <row r="182" spans="1:17" ht="49.5" hidden="1" customHeight="1" x14ac:dyDescent="0.25">
      <c r="A182" s="88" t="s">
        <v>274</v>
      </c>
      <c r="B182" s="405"/>
      <c r="C182" s="401"/>
      <c r="D182" s="402"/>
      <c r="E182" s="402"/>
      <c r="F182" s="194"/>
      <c r="G182" s="194"/>
      <c r="H182" s="408"/>
      <c r="I182" s="407"/>
      <c r="J182" s="407"/>
      <c r="K182" s="405"/>
      <c r="L182" s="411"/>
      <c r="M182" s="443">
        <v>0</v>
      </c>
      <c r="N182" s="420">
        <f t="shared" si="3"/>
        <v>0</v>
      </c>
      <c r="O182" s="242">
        <f>FŐLAP!$G$8</f>
        <v>0</v>
      </c>
      <c r="P182" s="241">
        <f>FŐLAP!$C$10</f>
        <v>0</v>
      </c>
      <c r="Q182" s="243" t="s">
        <v>494</v>
      </c>
    </row>
    <row r="183" spans="1:17" ht="49.5" hidden="1" customHeight="1" x14ac:dyDescent="0.25">
      <c r="A183" s="87" t="s">
        <v>275</v>
      </c>
      <c r="B183" s="405"/>
      <c r="C183" s="401"/>
      <c r="D183" s="402"/>
      <c r="E183" s="402"/>
      <c r="F183" s="194"/>
      <c r="G183" s="194"/>
      <c r="H183" s="408"/>
      <c r="I183" s="407"/>
      <c r="J183" s="407"/>
      <c r="K183" s="405"/>
      <c r="L183" s="411"/>
      <c r="M183" s="443">
        <v>0</v>
      </c>
      <c r="N183" s="420">
        <f t="shared" si="3"/>
        <v>0</v>
      </c>
      <c r="O183" s="242">
        <f>FŐLAP!$G$8</f>
        <v>0</v>
      </c>
      <c r="P183" s="241">
        <f>FŐLAP!$C$10</f>
        <v>0</v>
      </c>
      <c r="Q183" s="243" t="s">
        <v>494</v>
      </c>
    </row>
    <row r="184" spans="1:17" ht="49.5" hidden="1" customHeight="1" x14ac:dyDescent="0.25">
      <c r="A184" s="87" t="s">
        <v>276</v>
      </c>
      <c r="B184" s="405"/>
      <c r="C184" s="401"/>
      <c r="D184" s="402"/>
      <c r="E184" s="402"/>
      <c r="F184" s="194"/>
      <c r="G184" s="194"/>
      <c r="H184" s="408"/>
      <c r="I184" s="407"/>
      <c r="J184" s="407"/>
      <c r="K184" s="405"/>
      <c r="L184" s="411"/>
      <c r="M184" s="443">
        <v>0</v>
      </c>
      <c r="N184" s="420">
        <f t="shared" si="3"/>
        <v>0</v>
      </c>
      <c r="O184" s="242">
        <f>FŐLAP!$G$8</f>
        <v>0</v>
      </c>
      <c r="P184" s="241">
        <f>FŐLAP!$C$10</f>
        <v>0</v>
      </c>
      <c r="Q184" s="243" t="s">
        <v>494</v>
      </c>
    </row>
    <row r="185" spans="1:17" ht="49.5" hidden="1" customHeight="1" x14ac:dyDescent="0.25">
      <c r="A185" s="88" t="s">
        <v>277</v>
      </c>
      <c r="B185" s="405"/>
      <c r="C185" s="401"/>
      <c r="D185" s="402"/>
      <c r="E185" s="402"/>
      <c r="F185" s="194"/>
      <c r="G185" s="194"/>
      <c r="H185" s="408"/>
      <c r="I185" s="407"/>
      <c r="J185" s="407"/>
      <c r="K185" s="405"/>
      <c r="L185" s="411"/>
      <c r="M185" s="443">
        <v>0</v>
      </c>
      <c r="N185" s="420">
        <f t="shared" si="3"/>
        <v>0</v>
      </c>
      <c r="O185" s="242">
        <f>FŐLAP!$G$8</f>
        <v>0</v>
      </c>
      <c r="P185" s="241">
        <f>FŐLAP!$C$10</f>
        <v>0</v>
      </c>
      <c r="Q185" s="243" t="s">
        <v>494</v>
      </c>
    </row>
    <row r="186" spans="1:17" ht="49.5" hidden="1" customHeight="1" x14ac:dyDescent="0.25">
      <c r="A186" s="87" t="s">
        <v>278</v>
      </c>
      <c r="B186" s="405"/>
      <c r="C186" s="401"/>
      <c r="D186" s="402"/>
      <c r="E186" s="402"/>
      <c r="F186" s="194"/>
      <c r="G186" s="194"/>
      <c r="H186" s="408"/>
      <c r="I186" s="407"/>
      <c r="J186" s="407"/>
      <c r="K186" s="405"/>
      <c r="L186" s="411"/>
      <c r="M186" s="443">
        <v>0</v>
      </c>
      <c r="N186" s="420">
        <f t="shared" si="3"/>
        <v>0</v>
      </c>
      <c r="O186" s="242">
        <f>FŐLAP!$G$8</f>
        <v>0</v>
      </c>
      <c r="P186" s="241">
        <f>FŐLAP!$C$10</f>
        <v>0</v>
      </c>
      <c r="Q186" s="243" t="s">
        <v>494</v>
      </c>
    </row>
    <row r="187" spans="1:17" ht="49.5" hidden="1" customHeight="1" x14ac:dyDescent="0.25">
      <c r="A187" s="87" t="s">
        <v>279</v>
      </c>
      <c r="B187" s="405"/>
      <c r="C187" s="401"/>
      <c r="D187" s="402"/>
      <c r="E187" s="402"/>
      <c r="F187" s="194"/>
      <c r="G187" s="194"/>
      <c r="H187" s="408"/>
      <c r="I187" s="407"/>
      <c r="J187" s="407"/>
      <c r="K187" s="405"/>
      <c r="L187" s="411"/>
      <c r="M187" s="443">
        <v>0</v>
      </c>
      <c r="N187" s="420">
        <f t="shared" si="3"/>
        <v>0</v>
      </c>
      <c r="O187" s="242">
        <f>FŐLAP!$G$8</f>
        <v>0</v>
      </c>
      <c r="P187" s="241">
        <f>FŐLAP!$C$10</f>
        <v>0</v>
      </c>
      <c r="Q187" s="243" t="s">
        <v>494</v>
      </c>
    </row>
    <row r="188" spans="1:17" ht="49.5" hidden="1" customHeight="1" x14ac:dyDescent="0.25">
      <c r="A188" s="88" t="s">
        <v>280</v>
      </c>
      <c r="B188" s="405"/>
      <c r="C188" s="401"/>
      <c r="D188" s="402"/>
      <c r="E188" s="402"/>
      <c r="F188" s="194"/>
      <c r="G188" s="194"/>
      <c r="H188" s="408"/>
      <c r="I188" s="407"/>
      <c r="J188" s="407"/>
      <c r="K188" s="405"/>
      <c r="L188" s="411"/>
      <c r="M188" s="443">
        <v>0</v>
      </c>
      <c r="N188" s="420">
        <f t="shared" si="3"/>
        <v>0</v>
      </c>
      <c r="O188" s="242">
        <f>FŐLAP!$G$8</f>
        <v>0</v>
      </c>
      <c r="P188" s="241">
        <f>FŐLAP!$C$10</f>
        <v>0</v>
      </c>
      <c r="Q188" s="243" t="s">
        <v>494</v>
      </c>
    </row>
    <row r="189" spans="1:17" ht="49.5" hidden="1" customHeight="1" x14ac:dyDescent="0.25">
      <c r="A189" s="87" t="s">
        <v>281</v>
      </c>
      <c r="B189" s="405"/>
      <c r="C189" s="401"/>
      <c r="D189" s="402"/>
      <c r="E189" s="402"/>
      <c r="F189" s="194"/>
      <c r="G189" s="194"/>
      <c r="H189" s="408"/>
      <c r="I189" s="407"/>
      <c r="J189" s="407"/>
      <c r="K189" s="405"/>
      <c r="L189" s="411"/>
      <c r="M189" s="443">
        <v>0</v>
      </c>
      <c r="N189" s="420">
        <f t="shared" si="3"/>
        <v>0</v>
      </c>
      <c r="O189" s="242">
        <f>FŐLAP!$G$8</f>
        <v>0</v>
      </c>
      <c r="P189" s="241">
        <f>FŐLAP!$C$10</f>
        <v>0</v>
      </c>
      <c r="Q189" s="243" t="s">
        <v>494</v>
      </c>
    </row>
    <row r="190" spans="1:17" ht="49.5" hidden="1" customHeight="1" x14ac:dyDescent="0.25">
      <c r="A190" s="87" t="s">
        <v>282</v>
      </c>
      <c r="B190" s="405"/>
      <c r="C190" s="401"/>
      <c r="D190" s="402"/>
      <c r="E190" s="402"/>
      <c r="F190" s="194"/>
      <c r="G190" s="194"/>
      <c r="H190" s="408"/>
      <c r="I190" s="407"/>
      <c r="J190" s="407"/>
      <c r="K190" s="405"/>
      <c r="L190" s="411"/>
      <c r="M190" s="443">
        <v>0</v>
      </c>
      <c r="N190" s="420">
        <f t="shared" si="3"/>
        <v>0</v>
      </c>
      <c r="O190" s="242">
        <f>FŐLAP!$G$8</f>
        <v>0</v>
      </c>
      <c r="P190" s="241">
        <f>FŐLAP!$C$10</f>
        <v>0</v>
      </c>
      <c r="Q190" s="243" t="s">
        <v>494</v>
      </c>
    </row>
    <row r="191" spans="1:17" ht="49.5" hidden="1" customHeight="1" x14ac:dyDescent="0.25">
      <c r="A191" s="88" t="s">
        <v>283</v>
      </c>
      <c r="B191" s="405"/>
      <c r="C191" s="401"/>
      <c r="D191" s="402"/>
      <c r="E191" s="402"/>
      <c r="F191" s="194"/>
      <c r="G191" s="194"/>
      <c r="H191" s="408"/>
      <c r="I191" s="407"/>
      <c r="J191" s="407"/>
      <c r="K191" s="405"/>
      <c r="L191" s="411"/>
      <c r="M191" s="443">
        <v>0</v>
      </c>
      <c r="N191" s="420">
        <f t="shared" si="3"/>
        <v>0</v>
      </c>
      <c r="O191" s="242">
        <f>FŐLAP!$G$8</f>
        <v>0</v>
      </c>
      <c r="P191" s="241">
        <f>FŐLAP!$C$10</f>
        <v>0</v>
      </c>
      <c r="Q191" s="243" t="s">
        <v>494</v>
      </c>
    </row>
    <row r="192" spans="1:17" ht="49.5" hidden="1" customHeight="1" x14ac:dyDescent="0.25">
      <c r="A192" s="87" t="s">
        <v>284</v>
      </c>
      <c r="B192" s="405"/>
      <c r="C192" s="401"/>
      <c r="D192" s="402"/>
      <c r="E192" s="402"/>
      <c r="F192" s="194"/>
      <c r="G192" s="194"/>
      <c r="H192" s="408"/>
      <c r="I192" s="407"/>
      <c r="J192" s="407"/>
      <c r="K192" s="405"/>
      <c r="L192" s="411"/>
      <c r="M192" s="443">
        <v>0</v>
      </c>
      <c r="N192" s="420">
        <f t="shared" si="3"/>
        <v>0</v>
      </c>
      <c r="O192" s="242">
        <f>FŐLAP!$G$8</f>
        <v>0</v>
      </c>
      <c r="P192" s="241">
        <f>FŐLAP!$C$10</f>
        <v>0</v>
      </c>
      <c r="Q192" s="243" t="s">
        <v>494</v>
      </c>
    </row>
    <row r="193" spans="1:17" ht="49.5" hidden="1" customHeight="1" x14ac:dyDescent="0.25">
      <c r="A193" s="87" t="s">
        <v>285</v>
      </c>
      <c r="B193" s="405"/>
      <c r="C193" s="401"/>
      <c r="D193" s="402"/>
      <c r="E193" s="402"/>
      <c r="F193" s="194"/>
      <c r="G193" s="194"/>
      <c r="H193" s="408"/>
      <c r="I193" s="407"/>
      <c r="J193" s="407"/>
      <c r="K193" s="405"/>
      <c r="L193" s="411"/>
      <c r="M193" s="443">
        <v>0</v>
      </c>
      <c r="N193" s="420">
        <f t="shared" si="3"/>
        <v>0</v>
      </c>
      <c r="O193" s="242">
        <f>FŐLAP!$G$8</f>
        <v>0</v>
      </c>
      <c r="P193" s="241">
        <f>FŐLAP!$C$10</f>
        <v>0</v>
      </c>
      <c r="Q193" s="243" t="s">
        <v>494</v>
      </c>
    </row>
    <row r="194" spans="1:17" ht="49.5" hidden="1" customHeight="1" x14ac:dyDescent="0.25">
      <c r="A194" s="88" t="s">
        <v>286</v>
      </c>
      <c r="B194" s="405"/>
      <c r="C194" s="401"/>
      <c r="D194" s="402"/>
      <c r="E194" s="402"/>
      <c r="F194" s="194"/>
      <c r="G194" s="194"/>
      <c r="H194" s="408"/>
      <c r="I194" s="407"/>
      <c r="J194" s="407"/>
      <c r="K194" s="405"/>
      <c r="L194" s="411"/>
      <c r="M194" s="443">
        <v>0</v>
      </c>
      <c r="N194" s="420">
        <f t="shared" si="3"/>
        <v>0</v>
      </c>
      <c r="O194" s="242">
        <f>FŐLAP!$G$8</f>
        <v>0</v>
      </c>
      <c r="P194" s="241">
        <f>FŐLAP!$C$10</f>
        <v>0</v>
      </c>
      <c r="Q194" s="243" t="s">
        <v>494</v>
      </c>
    </row>
    <row r="195" spans="1:17" ht="49.5" hidden="1" customHeight="1" x14ac:dyDescent="0.25">
      <c r="A195" s="87" t="s">
        <v>287</v>
      </c>
      <c r="B195" s="405"/>
      <c r="C195" s="401"/>
      <c r="D195" s="402"/>
      <c r="E195" s="402"/>
      <c r="F195" s="194"/>
      <c r="G195" s="194"/>
      <c r="H195" s="408"/>
      <c r="I195" s="407"/>
      <c r="J195" s="407"/>
      <c r="K195" s="405"/>
      <c r="L195" s="411"/>
      <c r="M195" s="443">
        <v>0</v>
      </c>
      <c r="N195" s="420">
        <f t="shared" si="3"/>
        <v>0</v>
      </c>
      <c r="O195" s="242">
        <f>FŐLAP!$G$8</f>
        <v>0</v>
      </c>
      <c r="P195" s="241">
        <f>FŐLAP!$C$10</f>
        <v>0</v>
      </c>
      <c r="Q195" s="243" t="s">
        <v>494</v>
      </c>
    </row>
    <row r="196" spans="1:17" ht="49.5" hidden="1" customHeight="1" x14ac:dyDescent="0.25">
      <c r="A196" s="87" t="s">
        <v>288</v>
      </c>
      <c r="B196" s="405"/>
      <c r="C196" s="401"/>
      <c r="D196" s="402"/>
      <c r="E196" s="402"/>
      <c r="F196" s="194"/>
      <c r="G196" s="194"/>
      <c r="H196" s="408"/>
      <c r="I196" s="407"/>
      <c r="J196" s="407"/>
      <c r="K196" s="405"/>
      <c r="L196" s="411"/>
      <c r="M196" s="443">
        <v>0</v>
      </c>
      <c r="N196" s="420">
        <f t="shared" si="3"/>
        <v>0</v>
      </c>
      <c r="O196" s="242">
        <f>FŐLAP!$G$8</f>
        <v>0</v>
      </c>
      <c r="P196" s="241">
        <f>FŐLAP!$C$10</f>
        <v>0</v>
      </c>
      <c r="Q196" s="243" t="s">
        <v>494</v>
      </c>
    </row>
    <row r="197" spans="1:17" ht="49.5" hidden="1" customHeight="1" x14ac:dyDescent="0.25">
      <c r="A197" s="88" t="s">
        <v>289</v>
      </c>
      <c r="B197" s="405"/>
      <c r="C197" s="401"/>
      <c r="D197" s="402"/>
      <c r="E197" s="402"/>
      <c r="F197" s="194"/>
      <c r="G197" s="194"/>
      <c r="H197" s="408"/>
      <c r="I197" s="407"/>
      <c r="J197" s="407"/>
      <c r="K197" s="405"/>
      <c r="L197" s="411"/>
      <c r="M197" s="443">
        <v>0</v>
      </c>
      <c r="N197" s="420">
        <f t="shared" si="3"/>
        <v>0</v>
      </c>
      <c r="O197" s="242">
        <f>FŐLAP!$G$8</f>
        <v>0</v>
      </c>
      <c r="P197" s="241">
        <f>FŐLAP!$C$10</f>
        <v>0</v>
      </c>
      <c r="Q197" s="243" t="s">
        <v>494</v>
      </c>
    </row>
    <row r="198" spans="1:17" ht="49.5" hidden="1" customHeight="1" x14ac:dyDescent="0.25">
      <c r="A198" s="87" t="s">
        <v>290</v>
      </c>
      <c r="B198" s="405"/>
      <c r="C198" s="401"/>
      <c r="D198" s="402"/>
      <c r="E198" s="402"/>
      <c r="F198" s="194"/>
      <c r="G198" s="194"/>
      <c r="H198" s="408"/>
      <c r="I198" s="407"/>
      <c r="J198" s="407"/>
      <c r="K198" s="405"/>
      <c r="L198" s="411"/>
      <c r="M198" s="443">
        <v>0</v>
      </c>
      <c r="N198" s="420">
        <f t="shared" si="3"/>
        <v>0</v>
      </c>
      <c r="O198" s="242">
        <f>FŐLAP!$G$8</f>
        <v>0</v>
      </c>
      <c r="P198" s="241">
        <f>FŐLAP!$C$10</f>
        <v>0</v>
      </c>
      <c r="Q198" s="243" t="s">
        <v>494</v>
      </c>
    </row>
    <row r="199" spans="1:17" ht="49.5" hidden="1" customHeight="1" x14ac:dyDescent="0.25">
      <c r="A199" s="87" t="s">
        <v>291</v>
      </c>
      <c r="B199" s="405"/>
      <c r="C199" s="401"/>
      <c r="D199" s="402"/>
      <c r="E199" s="402"/>
      <c r="F199" s="194"/>
      <c r="G199" s="194"/>
      <c r="H199" s="408"/>
      <c r="I199" s="407"/>
      <c r="J199" s="407"/>
      <c r="K199" s="405"/>
      <c r="L199" s="411"/>
      <c r="M199" s="443">
        <v>0</v>
      </c>
      <c r="N199" s="420">
        <f t="shared" si="3"/>
        <v>0</v>
      </c>
      <c r="O199" s="242">
        <f>FŐLAP!$G$8</f>
        <v>0</v>
      </c>
      <c r="P199" s="241">
        <f>FŐLAP!$C$10</f>
        <v>0</v>
      </c>
      <c r="Q199" s="243" t="s">
        <v>494</v>
      </c>
    </row>
    <row r="200" spans="1:17" ht="49.5" hidden="1" customHeight="1" x14ac:dyDescent="0.25">
      <c r="A200" s="88" t="s">
        <v>292</v>
      </c>
      <c r="B200" s="405"/>
      <c r="C200" s="401"/>
      <c r="D200" s="402"/>
      <c r="E200" s="402"/>
      <c r="F200" s="194"/>
      <c r="G200" s="194"/>
      <c r="H200" s="408"/>
      <c r="I200" s="407"/>
      <c r="J200" s="407"/>
      <c r="K200" s="405"/>
      <c r="L200" s="411"/>
      <c r="M200" s="443">
        <v>0</v>
      </c>
      <c r="N200" s="420">
        <f t="shared" si="3"/>
        <v>0</v>
      </c>
      <c r="O200" s="242">
        <f>FŐLAP!$G$8</f>
        <v>0</v>
      </c>
      <c r="P200" s="241">
        <f>FŐLAP!$C$10</f>
        <v>0</v>
      </c>
      <c r="Q200" s="243" t="s">
        <v>494</v>
      </c>
    </row>
    <row r="201" spans="1:17" ht="49.5" hidden="1" customHeight="1" x14ac:dyDescent="0.25">
      <c r="A201" s="87" t="s">
        <v>293</v>
      </c>
      <c r="B201" s="405"/>
      <c r="C201" s="401"/>
      <c r="D201" s="402"/>
      <c r="E201" s="402"/>
      <c r="F201" s="194"/>
      <c r="G201" s="194"/>
      <c r="H201" s="408"/>
      <c r="I201" s="407"/>
      <c r="J201" s="407"/>
      <c r="K201" s="405"/>
      <c r="L201" s="411"/>
      <c r="M201" s="443">
        <v>0</v>
      </c>
      <c r="N201" s="420">
        <f t="shared" si="3"/>
        <v>0</v>
      </c>
      <c r="O201" s="242">
        <f>FŐLAP!$G$8</f>
        <v>0</v>
      </c>
      <c r="P201" s="241">
        <f>FŐLAP!$C$10</f>
        <v>0</v>
      </c>
      <c r="Q201" s="243" t="s">
        <v>494</v>
      </c>
    </row>
    <row r="202" spans="1:17" ht="49.5" hidden="1" customHeight="1" x14ac:dyDescent="0.25">
      <c r="A202" s="87" t="s">
        <v>294</v>
      </c>
      <c r="B202" s="405"/>
      <c r="C202" s="401"/>
      <c r="D202" s="402"/>
      <c r="E202" s="402"/>
      <c r="F202" s="194"/>
      <c r="G202" s="194"/>
      <c r="H202" s="408"/>
      <c r="I202" s="407"/>
      <c r="J202" s="407"/>
      <c r="K202" s="405"/>
      <c r="L202" s="411"/>
      <c r="M202" s="443">
        <v>0</v>
      </c>
      <c r="N202" s="420">
        <f t="shared" si="3"/>
        <v>0</v>
      </c>
      <c r="O202" s="242">
        <f>FŐLAP!$G$8</f>
        <v>0</v>
      </c>
      <c r="P202" s="241">
        <f>FŐLAP!$C$10</f>
        <v>0</v>
      </c>
      <c r="Q202" s="243" t="s">
        <v>494</v>
      </c>
    </row>
    <row r="203" spans="1:17" ht="49.5" hidden="1" customHeight="1" x14ac:dyDescent="0.25">
      <c r="A203" s="88" t="s">
        <v>295</v>
      </c>
      <c r="B203" s="405"/>
      <c r="C203" s="401"/>
      <c r="D203" s="402"/>
      <c r="E203" s="402"/>
      <c r="F203" s="194"/>
      <c r="G203" s="194"/>
      <c r="H203" s="408"/>
      <c r="I203" s="407"/>
      <c r="J203" s="407"/>
      <c r="K203" s="405"/>
      <c r="L203" s="411"/>
      <c r="M203" s="443">
        <v>0</v>
      </c>
      <c r="N203" s="420">
        <f t="shared" si="3"/>
        <v>0</v>
      </c>
      <c r="O203" s="242">
        <f>FŐLAP!$G$8</f>
        <v>0</v>
      </c>
      <c r="P203" s="241">
        <f>FŐLAP!$C$10</f>
        <v>0</v>
      </c>
      <c r="Q203" s="243" t="s">
        <v>494</v>
      </c>
    </row>
    <row r="204" spans="1:17" ht="49.5" hidden="1" customHeight="1" x14ac:dyDescent="0.25">
      <c r="A204" s="87" t="s">
        <v>296</v>
      </c>
      <c r="B204" s="405"/>
      <c r="C204" s="401"/>
      <c r="D204" s="402"/>
      <c r="E204" s="402"/>
      <c r="F204" s="194"/>
      <c r="G204" s="194"/>
      <c r="H204" s="408"/>
      <c r="I204" s="407"/>
      <c r="J204" s="407"/>
      <c r="K204" s="405"/>
      <c r="L204" s="411"/>
      <c r="M204" s="443">
        <v>0</v>
      </c>
      <c r="N204" s="420">
        <f t="shared" si="3"/>
        <v>0</v>
      </c>
      <c r="O204" s="242">
        <f>FŐLAP!$G$8</f>
        <v>0</v>
      </c>
      <c r="P204" s="241">
        <f>FŐLAP!$C$10</f>
        <v>0</v>
      </c>
      <c r="Q204" s="243" t="s">
        <v>494</v>
      </c>
    </row>
    <row r="205" spans="1:17" ht="49.5" hidden="1" customHeight="1" x14ac:dyDescent="0.25">
      <c r="A205" s="87" t="s">
        <v>297</v>
      </c>
      <c r="B205" s="405"/>
      <c r="C205" s="401"/>
      <c r="D205" s="402"/>
      <c r="E205" s="402"/>
      <c r="F205" s="194"/>
      <c r="G205" s="194"/>
      <c r="H205" s="408"/>
      <c r="I205" s="407"/>
      <c r="J205" s="407"/>
      <c r="K205" s="405"/>
      <c r="L205" s="411"/>
      <c r="M205" s="443">
        <v>0</v>
      </c>
      <c r="N205" s="420">
        <f t="shared" si="3"/>
        <v>0</v>
      </c>
      <c r="O205" s="242">
        <f>FŐLAP!$G$8</f>
        <v>0</v>
      </c>
      <c r="P205" s="241">
        <f>FŐLAP!$C$10</f>
        <v>0</v>
      </c>
      <c r="Q205" s="243" t="s">
        <v>494</v>
      </c>
    </row>
    <row r="206" spans="1:17" ht="49.5" hidden="1" customHeight="1" x14ac:dyDescent="0.25">
      <c r="A206" s="88" t="s">
        <v>298</v>
      </c>
      <c r="B206" s="405"/>
      <c r="C206" s="401"/>
      <c r="D206" s="402"/>
      <c r="E206" s="402"/>
      <c r="F206" s="194"/>
      <c r="G206" s="194"/>
      <c r="H206" s="408"/>
      <c r="I206" s="407"/>
      <c r="J206" s="407"/>
      <c r="K206" s="405"/>
      <c r="L206" s="411"/>
      <c r="M206" s="443">
        <v>0</v>
      </c>
      <c r="N206" s="420">
        <f t="shared" si="3"/>
        <v>0</v>
      </c>
      <c r="O206" s="242">
        <f>FŐLAP!$G$8</f>
        <v>0</v>
      </c>
      <c r="P206" s="241">
        <f>FŐLAP!$C$10</f>
        <v>0</v>
      </c>
      <c r="Q206" s="243" t="s">
        <v>494</v>
      </c>
    </row>
    <row r="207" spans="1:17" ht="49.5" hidden="1" customHeight="1" x14ac:dyDescent="0.25">
      <c r="A207" s="87" t="s">
        <v>299</v>
      </c>
      <c r="B207" s="405"/>
      <c r="C207" s="401"/>
      <c r="D207" s="402"/>
      <c r="E207" s="402"/>
      <c r="F207" s="194"/>
      <c r="G207" s="194"/>
      <c r="H207" s="408"/>
      <c r="I207" s="407"/>
      <c r="J207" s="407"/>
      <c r="K207" s="405"/>
      <c r="L207" s="411"/>
      <c r="M207" s="443">
        <v>0</v>
      </c>
      <c r="N207" s="420">
        <f t="shared" si="3"/>
        <v>0</v>
      </c>
      <c r="O207" s="242">
        <f>FŐLAP!$G$8</f>
        <v>0</v>
      </c>
      <c r="P207" s="241">
        <f>FŐLAP!$C$10</f>
        <v>0</v>
      </c>
      <c r="Q207" s="243" t="s">
        <v>494</v>
      </c>
    </row>
    <row r="208" spans="1:17" ht="49.5" hidden="1" customHeight="1" x14ac:dyDescent="0.25">
      <c r="A208" s="87" t="s">
        <v>300</v>
      </c>
      <c r="B208" s="405"/>
      <c r="C208" s="401"/>
      <c r="D208" s="402"/>
      <c r="E208" s="402"/>
      <c r="F208" s="194"/>
      <c r="G208" s="194"/>
      <c r="H208" s="408"/>
      <c r="I208" s="407"/>
      <c r="J208" s="407"/>
      <c r="K208" s="405"/>
      <c r="L208" s="411"/>
      <c r="M208" s="443">
        <v>0</v>
      </c>
      <c r="N208" s="420">
        <f t="shared" si="3"/>
        <v>0</v>
      </c>
      <c r="O208" s="242">
        <f>FŐLAP!$G$8</f>
        <v>0</v>
      </c>
      <c r="P208" s="241">
        <f>FŐLAP!$C$10</f>
        <v>0</v>
      </c>
      <c r="Q208" s="243" t="s">
        <v>494</v>
      </c>
    </row>
    <row r="209" spans="1:17" ht="49.5" hidden="1" customHeight="1" x14ac:dyDescent="0.25">
      <c r="A209" s="88" t="s">
        <v>301</v>
      </c>
      <c r="B209" s="405"/>
      <c r="C209" s="401"/>
      <c r="D209" s="402"/>
      <c r="E209" s="402"/>
      <c r="F209" s="194"/>
      <c r="G209" s="194"/>
      <c r="H209" s="408"/>
      <c r="I209" s="407"/>
      <c r="J209" s="407"/>
      <c r="K209" s="405"/>
      <c r="L209" s="411"/>
      <c r="M209" s="443">
        <v>0</v>
      </c>
      <c r="N209" s="420">
        <f t="shared" si="3"/>
        <v>0</v>
      </c>
      <c r="O209" s="242">
        <f>FŐLAP!$G$8</f>
        <v>0</v>
      </c>
      <c r="P209" s="241">
        <f>FŐLAP!$C$10</f>
        <v>0</v>
      </c>
      <c r="Q209" s="243" t="s">
        <v>494</v>
      </c>
    </row>
    <row r="210" spans="1:17" ht="49.5" hidden="1" customHeight="1" x14ac:dyDescent="0.25">
      <c r="A210" s="87" t="s">
        <v>302</v>
      </c>
      <c r="B210" s="405"/>
      <c r="C210" s="401"/>
      <c r="D210" s="402"/>
      <c r="E210" s="402"/>
      <c r="F210" s="194"/>
      <c r="G210" s="194"/>
      <c r="H210" s="408"/>
      <c r="I210" s="407"/>
      <c r="J210" s="407"/>
      <c r="K210" s="405"/>
      <c r="L210" s="411"/>
      <c r="M210" s="443">
        <v>0</v>
      </c>
      <c r="N210" s="420">
        <f t="shared" si="3"/>
        <v>0</v>
      </c>
      <c r="O210" s="242">
        <f>FŐLAP!$G$8</f>
        <v>0</v>
      </c>
      <c r="P210" s="241">
        <f>FŐLAP!$C$10</f>
        <v>0</v>
      </c>
      <c r="Q210" s="243" t="s">
        <v>494</v>
      </c>
    </row>
    <row r="211" spans="1:17" ht="49.5" hidden="1" customHeight="1" x14ac:dyDescent="0.25">
      <c r="A211" s="87" t="s">
        <v>303</v>
      </c>
      <c r="B211" s="405"/>
      <c r="C211" s="401"/>
      <c r="D211" s="402"/>
      <c r="E211" s="402"/>
      <c r="F211" s="194"/>
      <c r="G211" s="194"/>
      <c r="H211" s="408"/>
      <c r="I211" s="407"/>
      <c r="J211" s="407"/>
      <c r="K211" s="405"/>
      <c r="L211" s="411"/>
      <c r="M211" s="443">
        <v>0</v>
      </c>
      <c r="N211" s="420">
        <f t="shared" si="3"/>
        <v>0</v>
      </c>
      <c r="O211" s="242">
        <f>FŐLAP!$G$8</f>
        <v>0</v>
      </c>
      <c r="P211" s="241">
        <f>FŐLAP!$C$10</f>
        <v>0</v>
      </c>
      <c r="Q211" s="243" t="s">
        <v>494</v>
      </c>
    </row>
    <row r="212" spans="1:17" ht="49.5" hidden="1" customHeight="1" x14ac:dyDescent="0.25">
      <c r="A212" s="88" t="s">
        <v>304</v>
      </c>
      <c r="B212" s="405"/>
      <c r="C212" s="401"/>
      <c r="D212" s="402"/>
      <c r="E212" s="402"/>
      <c r="F212" s="194"/>
      <c r="G212" s="194"/>
      <c r="H212" s="408"/>
      <c r="I212" s="407"/>
      <c r="J212" s="407"/>
      <c r="K212" s="405"/>
      <c r="L212" s="411"/>
      <c r="M212" s="443">
        <v>0</v>
      </c>
      <c r="N212" s="420">
        <f t="shared" ref="N212:N275" si="4">L212*M212</f>
        <v>0</v>
      </c>
      <c r="O212" s="242">
        <f>FŐLAP!$G$8</f>
        <v>0</v>
      </c>
      <c r="P212" s="241">
        <f>FŐLAP!$C$10</f>
        <v>0</v>
      </c>
      <c r="Q212" s="243" t="s">
        <v>494</v>
      </c>
    </row>
    <row r="213" spans="1:17" ht="49.5" hidden="1" customHeight="1" x14ac:dyDescent="0.25">
      <c r="A213" s="87" t="s">
        <v>305</v>
      </c>
      <c r="B213" s="405"/>
      <c r="C213" s="401"/>
      <c r="D213" s="402"/>
      <c r="E213" s="402"/>
      <c r="F213" s="194"/>
      <c r="G213" s="194"/>
      <c r="H213" s="408"/>
      <c r="I213" s="407"/>
      <c r="J213" s="407"/>
      <c r="K213" s="405"/>
      <c r="L213" s="411"/>
      <c r="M213" s="443">
        <v>0</v>
      </c>
      <c r="N213" s="420">
        <f t="shared" si="4"/>
        <v>0</v>
      </c>
      <c r="O213" s="242">
        <f>FŐLAP!$G$8</f>
        <v>0</v>
      </c>
      <c r="P213" s="241">
        <f>FŐLAP!$C$10</f>
        <v>0</v>
      </c>
      <c r="Q213" s="243" t="s">
        <v>494</v>
      </c>
    </row>
    <row r="214" spans="1:17" ht="49.5" hidden="1" customHeight="1" x14ac:dyDescent="0.25">
      <c r="A214" s="87" t="s">
        <v>306</v>
      </c>
      <c r="B214" s="405"/>
      <c r="C214" s="401"/>
      <c r="D214" s="402"/>
      <c r="E214" s="402"/>
      <c r="F214" s="194"/>
      <c r="G214" s="194"/>
      <c r="H214" s="408"/>
      <c r="I214" s="407"/>
      <c r="J214" s="407"/>
      <c r="K214" s="405"/>
      <c r="L214" s="411"/>
      <c r="M214" s="443">
        <v>0</v>
      </c>
      <c r="N214" s="420">
        <f t="shared" si="4"/>
        <v>0</v>
      </c>
      <c r="O214" s="242">
        <f>FŐLAP!$G$8</f>
        <v>0</v>
      </c>
      <c r="P214" s="241">
        <f>FŐLAP!$C$10</f>
        <v>0</v>
      </c>
      <c r="Q214" s="243" t="s">
        <v>494</v>
      </c>
    </row>
    <row r="215" spans="1:17" ht="49.5" hidden="1" customHeight="1" x14ac:dyDescent="0.25">
      <c r="A215" s="88" t="s">
        <v>307</v>
      </c>
      <c r="B215" s="405"/>
      <c r="C215" s="401"/>
      <c r="D215" s="402"/>
      <c r="E215" s="402"/>
      <c r="F215" s="194"/>
      <c r="G215" s="194"/>
      <c r="H215" s="408"/>
      <c r="I215" s="407"/>
      <c r="J215" s="407"/>
      <c r="K215" s="405"/>
      <c r="L215" s="411"/>
      <c r="M215" s="443">
        <v>0</v>
      </c>
      <c r="N215" s="420">
        <f t="shared" si="4"/>
        <v>0</v>
      </c>
      <c r="O215" s="242">
        <f>FŐLAP!$G$8</f>
        <v>0</v>
      </c>
      <c r="P215" s="241">
        <f>FŐLAP!$C$10</f>
        <v>0</v>
      </c>
      <c r="Q215" s="243" t="s">
        <v>494</v>
      </c>
    </row>
    <row r="216" spans="1:17" ht="49.5" hidden="1" customHeight="1" x14ac:dyDescent="0.25">
      <c r="A216" s="87" t="s">
        <v>308</v>
      </c>
      <c r="B216" s="405"/>
      <c r="C216" s="401"/>
      <c r="D216" s="402"/>
      <c r="E216" s="402"/>
      <c r="F216" s="194"/>
      <c r="G216" s="194"/>
      <c r="H216" s="408"/>
      <c r="I216" s="407"/>
      <c r="J216" s="407"/>
      <c r="K216" s="405"/>
      <c r="L216" s="411"/>
      <c r="M216" s="443">
        <v>0</v>
      </c>
      <c r="N216" s="420">
        <f t="shared" si="4"/>
        <v>0</v>
      </c>
      <c r="O216" s="242">
        <f>FŐLAP!$G$8</f>
        <v>0</v>
      </c>
      <c r="P216" s="241">
        <f>FŐLAP!$C$10</f>
        <v>0</v>
      </c>
      <c r="Q216" s="243" t="s">
        <v>494</v>
      </c>
    </row>
    <row r="217" spans="1:17" ht="49.5" hidden="1" customHeight="1" x14ac:dyDescent="0.25">
      <c r="A217" s="87" t="s">
        <v>309</v>
      </c>
      <c r="B217" s="405"/>
      <c r="C217" s="401"/>
      <c r="D217" s="402"/>
      <c r="E217" s="402"/>
      <c r="F217" s="194"/>
      <c r="G217" s="194"/>
      <c r="H217" s="408"/>
      <c r="I217" s="407"/>
      <c r="J217" s="407"/>
      <c r="K217" s="405"/>
      <c r="L217" s="411"/>
      <c r="M217" s="443">
        <v>0</v>
      </c>
      <c r="N217" s="420">
        <f t="shared" si="4"/>
        <v>0</v>
      </c>
      <c r="O217" s="242">
        <f>FŐLAP!$G$8</f>
        <v>0</v>
      </c>
      <c r="P217" s="241">
        <f>FŐLAP!$C$10</f>
        <v>0</v>
      </c>
      <c r="Q217" s="243" t="s">
        <v>494</v>
      </c>
    </row>
    <row r="218" spans="1:17" ht="49.5" hidden="1" customHeight="1" x14ac:dyDescent="0.25">
      <c r="A218" s="88" t="s">
        <v>310</v>
      </c>
      <c r="B218" s="405"/>
      <c r="C218" s="401"/>
      <c r="D218" s="402"/>
      <c r="E218" s="402"/>
      <c r="F218" s="194"/>
      <c r="G218" s="194"/>
      <c r="H218" s="408"/>
      <c r="I218" s="407"/>
      <c r="J218" s="407"/>
      <c r="K218" s="405"/>
      <c r="L218" s="411"/>
      <c r="M218" s="443">
        <v>0</v>
      </c>
      <c r="N218" s="420">
        <f t="shared" si="4"/>
        <v>0</v>
      </c>
      <c r="O218" s="242">
        <f>FŐLAP!$G$8</f>
        <v>0</v>
      </c>
      <c r="P218" s="241">
        <f>FŐLAP!$C$10</f>
        <v>0</v>
      </c>
      <c r="Q218" s="243" t="s">
        <v>494</v>
      </c>
    </row>
    <row r="219" spans="1:17" ht="49.5" hidden="1" customHeight="1" x14ac:dyDescent="0.25">
      <c r="A219" s="87" t="s">
        <v>311</v>
      </c>
      <c r="B219" s="405"/>
      <c r="C219" s="401"/>
      <c r="D219" s="402"/>
      <c r="E219" s="402"/>
      <c r="F219" s="194"/>
      <c r="G219" s="194"/>
      <c r="H219" s="408"/>
      <c r="I219" s="407"/>
      <c r="J219" s="407"/>
      <c r="K219" s="405"/>
      <c r="L219" s="411"/>
      <c r="M219" s="443">
        <v>0</v>
      </c>
      <c r="N219" s="420">
        <f t="shared" si="4"/>
        <v>0</v>
      </c>
      <c r="O219" s="242">
        <f>FŐLAP!$G$8</f>
        <v>0</v>
      </c>
      <c r="P219" s="241">
        <f>FŐLAP!$C$10</f>
        <v>0</v>
      </c>
      <c r="Q219" s="243" t="s">
        <v>494</v>
      </c>
    </row>
    <row r="220" spans="1:17" ht="49.5" hidden="1" customHeight="1" x14ac:dyDescent="0.25">
      <c r="A220" s="87" t="s">
        <v>312</v>
      </c>
      <c r="B220" s="405"/>
      <c r="C220" s="401"/>
      <c r="D220" s="402"/>
      <c r="E220" s="402"/>
      <c r="F220" s="194"/>
      <c r="G220" s="194"/>
      <c r="H220" s="408"/>
      <c r="I220" s="407"/>
      <c r="J220" s="407"/>
      <c r="K220" s="405"/>
      <c r="L220" s="411"/>
      <c r="M220" s="443">
        <v>0</v>
      </c>
      <c r="N220" s="420">
        <f t="shared" si="4"/>
        <v>0</v>
      </c>
      <c r="O220" s="242">
        <f>FŐLAP!$G$8</f>
        <v>0</v>
      </c>
      <c r="P220" s="241">
        <f>FŐLAP!$C$10</f>
        <v>0</v>
      </c>
      <c r="Q220" s="243" t="s">
        <v>494</v>
      </c>
    </row>
    <row r="221" spans="1:17" ht="49.5" hidden="1" customHeight="1" x14ac:dyDescent="0.25">
      <c r="A221" s="88" t="s">
        <v>313</v>
      </c>
      <c r="B221" s="405"/>
      <c r="C221" s="401"/>
      <c r="D221" s="402"/>
      <c r="E221" s="402"/>
      <c r="F221" s="194"/>
      <c r="G221" s="194"/>
      <c r="H221" s="408"/>
      <c r="I221" s="407"/>
      <c r="J221" s="407"/>
      <c r="K221" s="405"/>
      <c r="L221" s="411"/>
      <c r="M221" s="443">
        <v>0</v>
      </c>
      <c r="N221" s="420">
        <f t="shared" si="4"/>
        <v>0</v>
      </c>
      <c r="O221" s="242">
        <f>FŐLAP!$G$8</f>
        <v>0</v>
      </c>
      <c r="P221" s="241">
        <f>FŐLAP!$C$10</f>
        <v>0</v>
      </c>
      <c r="Q221" s="243" t="s">
        <v>494</v>
      </c>
    </row>
    <row r="222" spans="1:17" ht="49.5" hidden="1" customHeight="1" x14ac:dyDescent="0.25">
      <c r="A222" s="87" t="s">
        <v>314</v>
      </c>
      <c r="B222" s="405"/>
      <c r="C222" s="401"/>
      <c r="D222" s="402"/>
      <c r="E222" s="402"/>
      <c r="F222" s="194"/>
      <c r="G222" s="194"/>
      <c r="H222" s="408"/>
      <c r="I222" s="407"/>
      <c r="J222" s="407"/>
      <c r="K222" s="405"/>
      <c r="L222" s="411"/>
      <c r="M222" s="443">
        <v>0</v>
      </c>
      <c r="N222" s="420">
        <f t="shared" si="4"/>
        <v>0</v>
      </c>
      <c r="O222" s="242">
        <f>FŐLAP!$G$8</f>
        <v>0</v>
      </c>
      <c r="P222" s="241">
        <f>FŐLAP!$C$10</f>
        <v>0</v>
      </c>
      <c r="Q222" s="243" t="s">
        <v>494</v>
      </c>
    </row>
    <row r="223" spans="1:17" ht="49.5" hidden="1" customHeight="1" x14ac:dyDescent="0.25">
      <c r="A223" s="87" t="s">
        <v>315</v>
      </c>
      <c r="B223" s="405"/>
      <c r="C223" s="401"/>
      <c r="D223" s="402"/>
      <c r="E223" s="402"/>
      <c r="F223" s="194"/>
      <c r="G223" s="194"/>
      <c r="H223" s="408"/>
      <c r="I223" s="407"/>
      <c r="J223" s="407"/>
      <c r="K223" s="405"/>
      <c r="L223" s="411"/>
      <c r="M223" s="443">
        <v>0</v>
      </c>
      <c r="N223" s="420">
        <f t="shared" si="4"/>
        <v>0</v>
      </c>
      <c r="O223" s="242">
        <f>FŐLAP!$G$8</f>
        <v>0</v>
      </c>
      <c r="P223" s="241">
        <f>FŐLAP!$C$10</f>
        <v>0</v>
      </c>
      <c r="Q223" s="243" t="s">
        <v>494</v>
      </c>
    </row>
    <row r="224" spans="1:17" ht="49.5" hidden="1" customHeight="1" x14ac:dyDescent="0.25">
      <c r="A224" s="88" t="s">
        <v>316</v>
      </c>
      <c r="B224" s="405"/>
      <c r="C224" s="401"/>
      <c r="D224" s="402"/>
      <c r="E224" s="402"/>
      <c r="F224" s="194"/>
      <c r="G224" s="194"/>
      <c r="H224" s="408"/>
      <c r="I224" s="407"/>
      <c r="J224" s="407"/>
      <c r="K224" s="405"/>
      <c r="L224" s="411"/>
      <c r="M224" s="443">
        <v>0</v>
      </c>
      <c r="N224" s="420">
        <f t="shared" si="4"/>
        <v>0</v>
      </c>
      <c r="O224" s="242">
        <f>FŐLAP!$G$8</f>
        <v>0</v>
      </c>
      <c r="P224" s="241">
        <f>FŐLAP!$C$10</f>
        <v>0</v>
      </c>
      <c r="Q224" s="243" t="s">
        <v>494</v>
      </c>
    </row>
    <row r="225" spans="1:17" ht="49.5" hidden="1" customHeight="1" x14ac:dyDescent="0.25">
      <c r="A225" s="87" t="s">
        <v>317</v>
      </c>
      <c r="B225" s="405"/>
      <c r="C225" s="401"/>
      <c r="D225" s="402"/>
      <c r="E225" s="402"/>
      <c r="F225" s="194"/>
      <c r="G225" s="194"/>
      <c r="H225" s="408"/>
      <c r="I225" s="407"/>
      <c r="J225" s="407"/>
      <c r="K225" s="405"/>
      <c r="L225" s="411"/>
      <c r="M225" s="443">
        <v>0</v>
      </c>
      <c r="N225" s="420">
        <f t="shared" si="4"/>
        <v>0</v>
      </c>
      <c r="O225" s="242">
        <f>FŐLAP!$G$8</f>
        <v>0</v>
      </c>
      <c r="P225" s="241">
        <f>FŐLAP!$C$10</f>
        <v>0</v>
      </c>
      <c r="Q225" s="243" t="s">
        <v>494</v>
      </c>
    </row>
    <row r="226" spans="1:17" ht="49.5" hidden="1" customHeight="1" x14ac:dyDescent="0.25">
      <c r="A226" s="87" t="s">
        <v>318</v>
      </c>
      <c r="B226" s="405"/>
      <c r="C226" s="401"/>
      <c r="D226" s="402"/>
      <c r="E226" s="402"/>
      <c r="F226" s="194"/>
      <c r="G226" s="194"/>
      <c r="H226" s="408"/>
      <c r="I226" s="407"/>
      <c r="J226" s="407"/>
      <c r="K226" s="405"/>
      <c r="L226" s="411"/>
      <c r="M226" s="443">
        <v>0</v>
      </c>
      <c r="N226" s="420">
        <f t="shared" si="4"/>
        <v>0</v>
      </c>
      <c r="O226" s="242">
        <f>FŐLAP!$G$8</f>
        <v>0</v>
      </c>
      <c r="P226" s="241">
        <f>FŐLAP!$C$10</f>
        <v>0</v>
      </c>
      <c r="Q226" s="243" t="s">
        <v>494</v>
      </c>
    </row>
    <row r="227" spans="1:17" ht="49.5" hidden="1" customHeight="1" x14ac:dyDescent="0.25">
      <c r="A227" s="88" t="s">
        <v>319</v>
      </c>
      <c r="B227" s="405"/>
      <c r="C227" s="401"/>
      <c r="D227" s="402"/>
      <c r="E227" s="402"/>
      <c r="F227" s="194"/>
      <c r="G227" s="194"/>
      <c r="H227" s="408"/>
      <c r="I227" s="407"/>
      <c r="J227" s="407"/>
      <c r="K227" s="405"/>
      <c r="L227" s="411"/>
      <c r="M227" s="443">
        <v>0</v>
      </c>
      <c r="N227" s="420">
        <f t="shared" si="4"/>
        <v>0</v>
      </c>
      <c r="O227" s="242">
        <f>FŐLAP!$G$8</f>
        <v>0</v>
      </c>
      <c r="P227" s="241">
        <f>FŐLAP!$C$10</f>
        <v>0</v>
      </c>
      <c r="Q227" s="243" t="s">
        <v>494</v>
      </c>
    </row>
    <row r="228" spans="1:17" ht="49.5" hidden="1" customHeight="1" x14ac:dyDescent="0.25">
      <c r="A228" s="87" t="s">
        <v>320</v>
      </c>
      <c r="B228" s="405"/>
      <c r="C228" s="401"/>
      <c r="D228" s="402"/>
      <c r="E228" s="402"/>
      <c r="F228" s="194"/>
      <c r="G228" s="194"/>
      <c r="H228" s="408"/>
      <c r="I228" s="407"/>
      <c r="J228" s="407"/>
      <c r="K228" s="405"/>
      <c r="L228" s="411"/>
      <c r="M228" s="443">
        <v>0</v>
      </c>
      <c r="N228" s="420">
        <f t="shared" si="4"/>
        <v>0</v>
      </c>
      <c r="O228" s="242">
        <f>FŐLAP!$G$8</f>
        <v>0</v>
      </c>
      <c r="P228" s="241">
        <f>FŐLAP!$C$10</f>
        <v>0</v>
      </c>
      <c r="Q228" s="243" t="s">
        <v>494</v>
      </c>
    </row>
    <row r="229" spans="1:17" ht="49.5" hidden="1" customHeight="1" x14ac:dyDescent="0.25">
      <c r="A229" s="87" t="s">
        <v>321</v>
      </c>
      <c r="B229" s="405"/>
      <c r="C229" s="401"/>
      <c r="D229" s="402"/>
      <c r="E229" s="402"/>
      <c r="F229" s="194"/>
      <c r="G229" s="194"/>
      <c r="H229" s="408"/>
      <c r="I229" s="407"/>
      <c r="J229" s="407"/>
      <c r="K229" s="405"/>
      <c r="L229" s="411"/>
      <c r="M229" s="443">
        <v>0</v>
      </c>
      <c r="N229" s="420">
        <f t="shared" si="4"/>
        <v>0</v>
      </c>
      <c r="O229" s="242">
        <f>FŐLAP!$G$8</f>
        <v>0</v>
      </c>
      <c r="P229" s="241">
        <f>FŐLAP!$C$10</f>
        <v>0</v>
      </c>
      <c r="Q229" s="243" t="s">
        <v>494</v>
      </c>
    </row>
    <row r="230" spans="1:17" ht="49.5" hidden="1" customHeight="1" x14ac:dyDescent="0.25">
      <c r="A230" s="88" t="s">
        <v>322</v>
      </c>
      <c r="B230" s="405"/>
      <c r="C230" s="401"/>
      <c r="D230" s="402"/>
      <c r="E230" s="402"/>
      <c r="F230" s="194"/>
      <c r="G230" s="194"/>
      <c r="H230" s="408"/>
      <c r="I230" s="407"/>
      <c r="J230" s="407"/>
      <c r="K230" s="405"/>
      <c r="L230" s="411"/>
      <c r="M230" s="443">
        <v>0</v>
      </c>
      <c r="N230" s="420">
        <f t="shared" si="4"/>
        <v>0</v>
      </c>
      <c r="O230" s="242">
        <f>FŐLAP!$G$8</f>
        <v>0</v>
      </c>
      <c r="P230" s="241">
        <f>FŐLAP!$C$10</f>
        <v>0</v>
      </c>
      <c r="Q230" s="243" t="s">
        <v>494</v>
      </c>
    </row>
    <row r="231" spans="1:17" ht="49.5" hidden="1" customHeight="1" x14ac:dyDescent="0.25">
      <c r="A231" s="87" t="s">
        <v>323</v>
      </c>
      <c r="B231" s="405"/>
      <c r="C231" s="401"/>
      <c r="D231" s="402"/>
      <c r="E231" s="402"/>
      <c r="F231" s="194"/>
      <c r="G231" s="194"/>
      <c r="H231" s="408"/>
      <c r="I231" s="407"/>
      <c r="J231" s="407"/>
      <c r="K231" s="405"/>
      <c r="L231" s="411"/>
      <c r="M231" s="443">
        <v>0</v>
      </c>
      <c r="N231" s="420">
        <f t="shared" si="4"/>
        <v>0</v>
      </c>
      <c r="O231" s="242">
        <f>FŐLAP!$G$8</f>
        <v>0</v>
      </c>
      <c r="P231" s="241">
        <f>FŐLAP!$C$10</f>
        <v>0</v>
      </c>
      <c r="Q231" s="243" t="s">
        <v>494</v>
      </c>
    </row>
    <row r="232" spans="1:17" ht="49.5" hidden="1" customHeight="1" x14ac:dyDescent="0.25">
      <c r="A232" s="87" t="s">
        <v>324</v>
      </c>
      <c r="B232" s="405"/>
      <c r="C232" s="401"/>
      <c r="D232" s="402"/>
      <c r="E232" s="402"/>
      <c r="F232" s="194"/>
      <c r="G232" s="194"/>
      <c r="H232" s="408"/>
      <c r="I232" s="407"/>
      <c r="J232" s="407"/>
      <c r="K232" s="405"/>
      <c r="L232" s="411"/>
      <c r="M232" s="443">
        <v>0</v>
      </c>
      <c r="N232" s="420">
        <f t="shared" si="4"/>
        <v>0</v>
      </c>
      <c r="O232" s="242">
        <f>FŐLAP!$G$8</f>
        <v>0</v>
      </c>
      <c r="P232" s="241">
        <f>FŐLAP!$C$10</f>
        <v>0</v>
      </c>
      <c r="Q232" s="243" t="s">
        <v>494</v>
      </c>
    </row>
    <row r="233" spans="1:17" ht="49.5" hidden="1" customHeight="1" x14ac:dyDescent="0.25">
      <c r="A233" s="88" t="s">
        <v>325</v>
      </c>
      <c r="B233" s="405"/>
      <c r="C233" s="401"/>
      <c r="D233" s="402"/>
      <c r="E233" s="402"/>
      <c r="F233" s="194"/>
      <c r="G233" s="194"/>
      <c r="H233" s="408"/>
      <c r="I233" s="407"/>
      <c r="J233" s="407"/>
      <c r="K233" s="405"/>
      <c r="L233" s="411"/>
      <c r="M233" s="443">
        <v>0</v>
      </c>
      <c r="N233" s="420">
        <f t="shared" si="4"/>
        <v>0</v>
      </c>
      <c r="O233" s="242">
        <f>FŐLAP!$G$8</f>
        <v>0</v>
      </c>
      <c r="P233" s="241">
        <f>FŐLAP!$C$10</f>
        <v>0</v>
      </c>
      <c r="Q233" s="243" t="s">
        <v>494</v>
      </c>
    </row>
    <row r="234" spans="1:17" ht="49.5" hidden="1" customHeight="1" x14ac:dyDescent="0.25">
      <c r="A234" s="87" t="s">
        <v>326</v>
      </c>
      <c r="B234" s="405"/>
      <c r="C234" s="401"/>
      <c r="D234" s="402"/>
      <c r="E234" s="402"/>
      <c r="F234" s="194"/>
      <c r="G234" s="194"/>
      <c r="H234" s="408"/>
      <c r="I234" s="407"/>
      <c r="J234" s="407"/>
      <c r="K234" s="405"/>
      <c r="L234" s="411"/>
      <c r="M234" s="443">
        <v>0</v>
      </c>
      <c r="N234" s="420">
        <f t="shared" si="4"/>
        <v>0</v>
      </c>
      <c r="O234" s="242">
        <f>FŐLAP!$G$8</f>
        <v>0</v>
      </c>
      <c r="P234" s="241">
        <f>FŐLAP!$C$10</f>
        <v>0</v>
      </c>
      <c r="Q234" s="243" t="s">
        <v>494</v>
      </c>
    </row>
    <row r="235" spans="1:17" ht="49.5" hidden="1" customHeight="1" x14ac:dyDescent="0.25">
      <c r="A235" s="87" t="s">
        <v>327</v>
      </c>
      <c r="B235" s="405"/>
      <c r="C235" s="401"/>
      <c r="D235" s="402"/>
      <c r="E235" s="402"/>
      <c r="F235" s="194"/>
      <c r="G235" s="194"/>
      <c r="H235" s="408"/>
      <c r="I235" s="407"/>
      <c r="J235" s="407"/>
      <c r="K235" s="405"/>
      <c r="L235" s="411"/>
      <c r="M235" s="443">
        <v>0</v>
      </c>
      <c r="N235" s="420">
        <f t="shared" si="4"/>
        <v>0</v>
      </c>
      <c r="O235" s="242">
        <f>FŐLAP!$G$8</f>
        <v>0</v>
      </c>
      <c r="P235" s="241">
        <f>FŐLAP!$C$10</f>
        <v>0</v>
      </c>
      <c r="Q235" s="243" t="s">
        <v>494</v>
      </c>
    </row>
    <row r="236" spans="1:17" ht="49.5" hidden="1" customHeight="1" x14ac:dyDescent="0.25">
      <c r="A236" s="88" t="s">
        <v>328</v>
      </c>
      <c r="B236" s="405"/>
      <c r="C236" s="401"/>
      <c r="D236" s="402"/>
      <c r="E236" s="402"/>
      <c r="F236" s="194"/>
      <c r="G236" s="194"/>
      <c r="H236" s="408"/>
      <c r="I236" s="407"/>
      <c r="J236" s="407"/>
      <c r="K236" s="405"/>
      <c r="L236" s="411"/>
      <c r="M236" s="443">
        <v>0</v>
      </c>
      <c r="N236" s="420">
        <f t="shared" si="4"/>
        <v>0</v>
      </c>
      <c r="O236" s="242">
        <f>FŐLAP!$G$8</f>
        <v>0</v>
      </c>
      <c r="P236" s="241">
        <f>FŐLAP!$C$10</f>
        <v>0</v>
      </c>
      <c r="Q236" s="243" t="s">
        <v>494</v>
      </c>
    </row>
    <row r="237" spans="1:17" ht="49.5" hidden="1" customHeight="1" x14ac:dyDescent="0.25">
      <c r="A237" s="87" t="s">
        <v>329</v>
      </c>
      <c r="B237" s="405"/>
      <c r="C237" s="401"/>
      <c r="D237" s="402"/>
      <c r="E237" s="402"/>
      <c r="F237" s="194"/>
      <c r="G237" s="194"/>
      <c r="H237" s="408"/>
      <c r="I237" s="407"/>
      <c r="J237" s="407"/>
      <c r="K237" s="405"/>
      <c r="L237" s="411"/>
      <c r="M237" s="443">
        <v>0</v>
      </c>
      <c r="N237" s="420">
        <f t="shared" si="4"/>
        <v>0</v>
      </c>
      <c r="O237" s="242">
        <f>FŐLAP!$G$8</f>
        <v>0</v>
      </c>
      <c r="P237" s="241">
        <f>FŐLAP!$C$10</f>
        <v>0</v>
      </c>
      <c r="Q237" s="243" t="s">
        <v>494</v>
      </c>
    </row>
    <row r="238" spans="1:17" ht="49.5" hidden="1" customHeight="1" x14ac:dyDescent="0.25">
      <c r="A238" s="87" t="s">
        <v>330</v>
      </c>
      <c r="B238" s="405"/>
      <c r="C238" s="401"/>
      <c r="D238" s="402"/>
      <c r="E238" s="402"/>
      <c r="F238" s="194"/>
      <c r="G238" s="194"/>
      <c r="H238" s="408"/>
      <c r="I238" s="407"/>
      <c r="J238" s="407"/>
      <c r="K238" s="405"/>
      <c r="L238" s="411"/>
      <c r="M238" s="443">
        <v>0</v>
      </c>
      <c r="N238" s="420">
        <f t="shared" si="4"/>
        <v>0</v>
      </c>
      <c r="O238" s="242">
        <f>FŐLAP!$G$8</f>
        <v>0</v>
      </c>
      <c r="P238" s="241">
        <f>FŐLAP!$C$10</f>
        <v>0</v>
      </c>
      <c r="Q238" s="243" t="s">
        <v>494</v>
      </c>
    </row>
    <row r="239" spans="1:17" ht="49.5" hidden="1" customHeight="1" x14ac:dyDescent="0.25">
      <c r="A239" s="88" t="s">
        <v>331</v>
      </c>
      <c r="B239" s="405"/>
      <c r="C239" s="401"/>
      <c r="D239" s="402"/>
      <c r="E239" s="402"/>
      <c r="F239" s="194"/>
      <c r="G239" s="194"/>
      <c r="H239" s="408"/>
      <c r="I239" s="407"/>
      <c r="J239" s="407"/>
      <c r="K239" s="405"/>
      <c r="L239" s="411"/>
      <c r="M239" s="443">
        <v>0</v>
      </c>
      <c r="N239" s="420">
        <f t="shared" si="4"/>
        <v>0</v>
      </c>
      <c r="O239" s="242">
        <f>FŐLAP!$G$8</f>
        <v>0</v>
      </c>
      <c r="P239" s="241">
        <f>FŐLAP!$C$10</f>
        <v>0</v>
      </c>
      <c r="Q239" s="243" t="s">
        <v>494</v>
      </c>
    </row>
    <row r="240" spans="1:17" ht="49.5" hidden="1" customHeight="1" x14ac:dyDescent="0.25">
      <c r="A240" s="87" t="s">
        <v>332</v>
      </c>
      <c r="B240" s="405"/>
      <c r="C240" s="401"/>
      <c r="D240" s="402"/>
      <c r="E240" s="402"/>
      <c r="F240" s="194"/>
      <c r="G240" s="194"/>
      <c r="H240" s="408"/>
      <c r="I240" s="407"/>
      <c r="J240" s="407"/>
      <c r="K240" s="405"/>
      <c r="L240" s="411"/>
      <c r="M240" s="443">
        <v>0</v>
      </c>
      <c r="N240" s="420">
        <f t="shared" si="4"/>
        <v>0</v>
      </c>
      <c r="O240" s="242">
        <f>FŐLAP!$G$8</f>
        <v>0</v>
      </c>
      <c r="P240" s="241">
        <f>FŐLAP!$C$10</f>
        <v>0</v>
      </c>
      <c r="Q240" s="243" t="s">
        <v>494</v>
      </c>
    </row>
    <row r="241" spans="1:17" ht="49.5" hidden="1" customHeight="1" x14ac:dyDescent="0.25">
      <c r="A241" s="87" t="s">
        <v>333</v>
      </c>
      <c r="B241" s="405"/>
      <c r="C241" s="401"/>
      <c r="D241" s="402"/>
      <c r="E241" s="402"/>
      <c r="F241" s="194"/>
      <c r="G241" s="194"/>
      <c r="H241" s="408"/>
      <c r="I241" s="407"/>
      <c r="J241" s="407"/>
      <c r="K241" s="405"/>
      <c r="L241" s="411"/>
      <c r="M241" s="443">
        <v>0</v>
      </c>
      <c r="N241" s="420">
        <f t="shared" si="4"/>
        <v>0</v>
      </c>
      <c r="O241" s="242">
        <f>FŐLAP!$G$8</f>
        <v>0</v>
      </c>
      <c r="P241" s="241">
        <f>FŐLAP!$C$10</f>
        <v>0</v>
      </c>
      <c r="Q241" s="243" t="s">
        <v>494</v>
      </c>
    </row>
    <row r="242" spans="1:17" ht="49.5" hidden="1" customHeight="1" x14ac:dyDescent="0.25">
      <c r="A242" s="88" t="s">
        <v>334</v>
      </c>
      <c r="B242" s="405"/>
      <c r="C242" s="401"/>
      <c r="D242" s="402"/>
      <c r="E242" s="402"/>
      <c r="F242" s="194"/>
      <c r="G242" s="194"/>
      <c r="H242" s="408"/>
      <c r="I242" s="407"/>
      <c r="J242" s="407"/>
      <c r="K242" s="405"/>
      <c r="L242" s="411"/>
      <c r="M242" s="443">
        <v>0</v>
      </c>
      <c r="N242" s="420">
        <f t="shared" si="4"/>
        <v>0</v>
      </c>
      <c r="O242" s="242">
        <f>FŐLAP!$G$8</f>
        <v>0</v>
      </c>
      <c r="P242" s="241">
        <f>FŐLAP!$C$10</f>
        <v>0</v>
      </c>
      <c r="Q242" s="243" t="s">
        <v>494</v>
      </c>
    </row>
    <row r="243" spans="1:17" ht="49.5" hidden="1" customHeight="1" x14ac:dyDescent="0.25">
      <c r="A243" s="87" t="s">
        <v>335</v>
      </c>
      <c r="B243" s="405"/>
      <c r="C243" s="401"/>
      <c r="D243" s="402"/>
      <c r="E243" s="402"/>
      <c r="F243" s="194"/>
      <c r="G243" s="194"/>
      <c r="H243" s="408"/>
      <c r="I243" s="407"/>
      <c r="J243" s="407"/>
      <c r="K243" s="405"/>
      <c r="L243" s="411"/>
      <c r="M243" s="443">
        <v>0</v>
      </c>
      <c r="N243" s="420">
        <f t="shared" si="4"/>
        <v>0</v>
      </c>
      <c r="O243" s="242">
        <f>FŐLAP!$G$8</f>
        <v>0</v>
      </c>
      <c r="P243" s="241">
        <f>FŐLAP!$C$10</f>
        <v>0</v>
      </c>
      <c r="Q243" s="243" t="s">
        <v>494</v>
      </c>
    </row>
    <row r="244" spans="1:17" ht="49.5" hidden="1" customHeight="1" x14ac:dyDescent="0.25">
      <c r="A244" s="87" t="s">
        <v>336</v>
      </c>
      <c r="B244" s="405"/>
      <c r="C244" s="401"/>
      <c r="D244" s="402"/>
      <c r="E244" s="402"/>
      <c r="F244" s="194"/>
      <c r="G244" s="194"/>
      <c r="H244" s="408"/>
      <c r="I244" s="407"/>
      <c r="J244" s="407"/>
      <c r="K244" s="405"/>
      <c r="L244" s="411"/>
      <c r="M244" s="443">
        <v>0</v>
      </c>
      <c r="N244" s="420">
        <f t="shared" si="4"/>
        <v>0</v>
      </c>
      <c r="O244" s="242">
        <f>FŐLAP!$G$8</f>
        <v>0</v>
      </c>
      <c r="P244" s="241">
        <f>FŐLAP!$C$10</f>
        <v>0</v>
      </c>
      <c r="Q244" s="243" t="s">
        <v>494</v>
      </c>
    </row>
    <row r="245" spans="1:17" ht="49.5" hidden="1" customHeight="1" x14ac:dyDescent="0.25">
      <c r="A245" s="88" t="s">
        <v>337</v>
      </c>
      <c r="B245" s="405"/>
      <c r="C245" s="401"/>
      <c r="D245" s="402"/>
      <c r="E245" s="402"/>
      <c r="F245" s="194"/>
      <c r="G245" s="194"/>
      <c r="H245" s="408"/>
      <c r="I245" s="407"/>
      <c r="J245" s="407"/>
      <c r="K245" s="405"/>
      <c r="L245" s="411"/>
      <c r="M245" s="443">
        <v>0</v>
      </c>
      <c r="N245" s="420">
        <f t="shared" si="4"/>
        <v>0</v>
      </c>
      <c r="O245" s="242">
        <f>FŐLAP!$G$8</f>
        <v>0</v>
      </c>
      <c r="P245" s="241">
        <f>FŐLAP!$C$10</f>
        <v>0</v>
      </c>
      <c r="Q245" s="243" t="s">
        <v>494</v>
      </c>
    </row>
    <row r="246" spans="1:17" ht="49.5" hidden="1" customHeight="1" x14ac:dyDescent="0.25">
      <c r="A246" s="87" t="s">
        <v>338</v>
      </c>
      <c r="B246" s="405"/>
      <c r="C246" s="401"/>
      <c r="D246" s="402"/>
      <c r="E246" s="402"/>
      <c r="F246" s="194"/>
      <c r="G246" s="194"/>
      <c r="H246" s="408"/>
      <c r="I246" s="407"/>
      <c r="J246" s="407"/>
      <c r="K246" s="405"/>
      <c r="L246" s="411"/>
      <c r="M246" s="443">
        <v>0</v>
      </c>
      <c r="N246" s="420">
        <f t="shared" si="4"/>
        <v>0</v>
      </c>
      <c r="O246" s="242">
        <f>FŐLAP!$G$8</f>
        <v>0</v>
      </c>
      <c r="P246" s="241">
        <f>FŐLAP!$C$10</f>
        <v>0</v>
      </c>
      <c r="Q246" s="243" t="s">
        <v>494</v>
      </c>
    </row>
    <row r="247" spans="1:17" ht="49.5" hidden="1" customHeight="1" x14ac:dyDescent="0.25">
      <c r="A247" s="87" t="s">
        <v>339</v>
      </c>
      <c r="B247" s="405"/>
      <c r="C247" s="401"/>
      <c r="D247" s="402"/>
      <c r="E247" s="402"/>
      <c r="F247" s="194"/>
      <c r="G247" s="194"/>
      <c r="H247" s="408"/>
      <c r="I247" s="407"/>
      <c r="J247" s="407"/>
      <c r="K247" s="405"/>
      <c r="L247" s="411"/>
      <c r="M247" s="443">
        <v>0</v>
      </c>
      <c r="N247" s="420">
        <f t="shared" si="4"/>
        <v>0</v>
      </c>
      <c r="O247" s="242">
        <f>FŐLAP!$G$8</f>
        <v>0</v>
      </c>
      <c r="P247" s="241">
        <f>FŐLAP!$C$10</f>
        <v>0</v>
      </c>
      <c r="Q247" s="243" t="s">
        <v>494</v>
      </c>
    </row>
    <row r="248" spans="1:17" ht="49.5" hidden="1" customHeight="1" x14ac:dyDescent="0.25">
      <c r="A248" s="88" t="s">
        <v>340</v>
      </c>
      <c r="B248" s="405"/>
      <c r="C248" s="401"/>
      <c r="D248" s="402"/>
      <c r="E248" s="402"/>
      <c r="F248" s="194"/>
      <c r="G248" s="194"/>
      <c r="H248" s="408"/>
      <c r="I248" s="407"/>
      <c r="J248" s="407"/>
      <c r="K248" s="405"/>
      <c r="L248" s="411"/>
      <c r="M248" s="443">
        <v>0</v>
      </c>
      <c r="N248" s="420">
        <f t="shared" si="4"/>
        <v>0</v>
      </c>
      <c r="O248" s="242">
        <f>FŐLAP!$G$8</f>
        <v>0</v>
      </c>
      <c r="P248" s="241">
        <f>FŐLAP!$C$10</f>
        <v>0</v>
      </c>
      <c r="Q248" s="243" t="s">
        <v>494</v>
      </c>
    </row>
    <row r="249" spans="1:17" ht="49.5" hidden="1" customHeight="1" x14ac:dyDescent="0.25">
      <c r="A249" s="87" t="s">
        <v>341</v>
      </c>
      <c r="B249" s="405"/>
      <c r="C249" s="401"/>
      <c r="D249" s="402"/>
      <c r="E249" s="402"/>
      <c r="F249" s="194"/>
      <c r="G249" s="194"/>
      <c r="H249" s="408"/>
      <c r="I249" s="407"/>
      <c r="J249" s="407"/>
      <c r="K249" s="405"/>
      <c r="L249" s="411"/>
      <c r="M249" s="443">
        <v>0</v>
      </c>
      <c r="N249" s="420">
        <f t="shared" si="4"/>
        <v>0</v>
      </c>
      <c r="O249" s="242">
        <f>FŐLAP!$G$8</f>
        <v>0</v>
      </c>
      <c r="P249" s="241">
        <f>FŐLAP!$C$10</f>
        <v>0</v>
      </c>
      <c r="Q249" s="243" t="s">
        <v>494</v>
      </c>
    </row>
    <row r="250" spans="1:17" ht="49.5" hidden="1" customHeight="1" x14ac:dyDescent="0.25">
      <c r="A250" s="87" t="s">
        <v>342</v>
      </c>
      <c r="B250" s="405"/>
      <c r="C250" s="401"/>
      <c r="D250" s="402"/>
      <c r="E250" s="402"/>
      <c r="F250" s="194"/>
      <c r="G250" s="194"/>
      <c r="H250" s="408"/>
      <c r="I250" s="407"/>
      <c r="J250" s="407"/>
      <c r="K250" s="405"/>
      <c r="L250" s="411"/>
      <c r="M250" s="443">
        <v>0</v>
      </c>
      <c r="N250" s="420">
        <f t="shared" si="4"/>
        <v>0</v>
      </c>
      <c r="O250" s="242">
        <f>FŐLAP!$G$8</f>
        <v>0</v>
      </c>
      <c r="P250" s="241">
        <f>FŐLAP!$C$10</f>
        <v>0</v>
      </c>
      <c r="Q250" s="243" t="s">
        <v>494</v>
      </c>
    </row>
    <row r="251" spans="1:17" ht="49.5" hidden="1" customHeight="1" x14ac:dyDescent="0.25">
      <c r="A251" s="88" t="s">
        <v>343</v>
      </c>
      <c r="B251" s="405"/>
      <c r="C251" s="401"/>
      <c r="D251" s="402"/>
      <c r="E251" s="402"/>
      <c r="F251" s="194"/>
      <c r="G251" s="194"/>
      <c r="H251" s="408"/>
      <c r="I251" s="407"/>
      <c r="J251" s="407"/>
      <c r="K251" s="405"/>
      <c r="L251" s="411"/>
      <c r="M251" s="443">
        <v>0</v>
      </c>
      <c r="N251" s="420">
        <f t="shared" si="4"/>
        <v>0</v>
      </c>
      <c r="O251" s="242">
        <f>FŐLAP!$G$8</f>
        <v>0</v>
      </c>
      <c r="P251" s="241">
        <f>FŐLAP!$C$10</f>
        <v>0</v>
      </c>
      <c r="Q251" s="243" t="s">
        <v>494</v>
      </c>
    </row>
    <row r="252" spans="1:17" ht="49.5" hidden="1" customHeight="1" x14ac:dyDescent="0.25">
      <c r="A252" s="87" t="s">
        <v>344</v>
      </c>
      <c r="B252" s="405"/>
      <c r="C252" s="401"/>
      <c r="D252" s="402"/>
      <c r="E252" s="402"/>
      <c r="F252" s="194"/>
      <c r="G252" s="194"/>
      <c r="H252" s="408"/>
      <c r="I252" s="407"/>
      <c r="J252" s="407"/>
      <c r="K252" s="405"/>
      <c r="L252" s="411"/>
      <c r="M252" s="443">
        <v>0</v>
      </c>
      <c r="N252" s="420">
        <f t="shared" si="4"/>
        <v>0</v>
      </c>
      <c r="O252" s="242">
        <f>FŐLAP!$G$8</f>
        <v>0</v>
      </c>
      <c r="P252" s="241">
        <f>FŐLAP!$C$10</f>
        <v>0</v>
      </c>
      <c r="Q252" s="243" t="s">
        <v>494</v>
      </c>
    </row>
    <row r="253" spans="1:17" ht="49.5" hidden="1" customHeight="1" x14ac:dyDescent="0.25">
      <c r="A253" s="87" t="s">
        <v>345</v>
      </c>
      <c r="B253" s="405"/>
      <c r="C253" s="401"/>
      <c r="D253" s="402"/>
      <c r="E253" s="402"/>
      <c r="F253" s="194"/>
      <c r="G253" s="194"/>
      <c r="H253" s="408"/>
      <c r="I253" s="407"/>
      <c r="J253" s="407"/>
      <c r="K253" s="405"/>
      <c r="L253" s="411"/>
      <c r="M253" s="443">
        <v>0</v>
      </c>
      <c r="N253" s="420">
        <f t="shared" si="4"/>
        <v>0</v>
      </c>
      <c r="O253" s="242">
        <f>FŐLAP!$G$8</f>
        <v>0</v>
      </c>
      <c r="P253" s="241">
        <f>FŐLAP!$C$10</f>
        <v>0</v>
      </c>
      <c r="Q253" s="243" t="s">
        <v>494</v>
      </c>
    </row>
    <row r="254" spans="1:17" ht="49.5" hidden="1" customHeight="1" x14ac:dyDescent="0.25">
      <c r="A254" s="88" t="s">
        <v>346</v>
      </c>
      <c r="B254" s="405"/>
      <c r="C254" s="401"/>
      <c r="D254" s="402"/>
      <c r="E254" s="402"/>
      <c r="F254" s="194"/>
      <c r="G254" s="194"/>
      <c r="H254" s="408"/>
      <c r="I254" s="407"/>
      <c r="J254" s="407"/>
      <c r="K254" s="405"/>
      <c r="L254" s="411"/>
      <c r="M254" s="443">
        <v>0</v>
      </c>
      <c r="N254" s="420">
        <f t="shared" si="4"/>
        <v>0</v>
      </c>
      <c r="O254" s="242">
        <f>FŐLAP!$G$8</f>
        <v>0</v>
      </c>
      <c r="P254" s="241">
        <f>FŐLAP!$C$10</f>
        <v>0</v>
      </c>
      <c r="Q254" s="243" t="s">
        <v>494</v>
      </c>
    </row>
    <row r="255" spans="1:17" ht="49.5" hidden="1" customHeight="1" x14ac:dyDescent="0.25">
      <c r="A255" s="87" t="s">
        <v>347</v>
      </c>
      <c r="B255" s="405"/>
      <c r="C255" s="401"/>
      <c r="D255" s="402"/>
      <c r="E255" s="402"/>
      <c r="F255" s="194"/>
      <c r="G255" s="194"/>
      <c r="H255" s="408"/>
      <c r="I255" s="407"/>
      <c r="J255" s="407"/>
      <c r="K255" s="405"/>
      <c r="L255" s="411"/>
      <c r="M255" s="443">
        <v>0</v>
      </c>
      <c r="N255" s="420">
        <f t="shared" si="4"/>
        <v>0</v>
      </c>
      <c r="O255" s="242">
        <f>FŐLAP!$G$8</f>
        <v>0</v>
      </c>
      <c r="P255" s="241">
        <f>FŐLAP!$C$10</f>
        <v>0</v>
      </c>
      <c r="Q255" s="243" t="s">
        <v>494</v>
      </c>
    </row>
    <row r="256" spans="1:17" ht="49.5" hidden="1" customHeight="1" x14ac:dyDescent="0.25">
      <c r="A256" s="87" t="s">
        <v>348</v>
      </c>
      <c r="B256" s="405"/>
      <c r="C256" s="401"/>
      <c r="D256" s="402"/>
      <c r="E256" s="402"/>
      <c r="F256" s="194"/>
      <c r="G256" s="194"/>
      <c r="H256" s="408"/>
      <c r="I256" s="407"/>
      <c r="J256" s="407"/>
      <c r="K256" s="405"/>
      <c r="L256" s="411"/>
      <c r="M256" s="443">
        <v>0</v>
      </c>
      <c r="N256" s="420">
        <f t="shared" si="4"/>
        <v>0</v>
      </c>
      <c r="O256" s="242">
        <f>FŐLAP!$G$8</f>
        <v>0</v>
      </c>
      <c r="P256" s="241">
        <f>FŐLAP!$C$10</f>
        <v>0</v>
      </c>
      <c r="Q256" s="243" t="s">
        <v>494</v>
      </c>
    </row>
    <row r="257" spans="1:17" ht="49.5" hidden="1" customHeight="1" x14ac:dyDescent="0.25">
      <c r="A257" s="88" t="s">
        <v>349</v>
      </c>
      <c r="B257" s="405"/>
      <c r="C257" s="401"/>
      <c r="D257" s="402"/>
      <c r="E257" s="402"/>
      <c r="F257" s="194"/>
      <c r="G257" s="194"/>
      <c r="H257" s="408"/>
      <c r="I257" s="407"/>
      <c r="J257" s="407"/>
      <c r="K257" s="405"/>
      <c r="L257" s="411"/>
      <c r="M257" s="443">
        <v>0</v>
      </c>
      <c r="N257" s="420">
        <f t="shared" si="4"/>
        <v>0</v>
      </c>
      <c r="O257" s="242">
        <f>FŐLAP!$G$8</f>
        <v>0</v>
      </c>
      <c r="P257" s="241">
        <f>FŐLAP!$C$10</f>
        <v>0</v>
      </c>
      <c r="Q257" s="243" t="s">
        <v>494</v>
      </c>
    </row>
    <row r="258" spans="1:17" ht="49.5" hidden="1" customHeight="1" x14ac:dyDescent="0.25">
      <c r="A258" s="87" t="s">
        <v>350</v>
      </c>
      <c r="B258" s="405"/>
      <c r="C258" s="401"/>
      <c r="D258" s="402"/>
      <c r="E258" s="402"/>
      <c r="F258" s="194"/>
      <c r="G258" s="194"/>
      <c r="H258" s="408"/>
      <c r="I258" s="407"/>
      <c r="J258" s="407"/>
      <c r="K258" s="405"/>
      <c r="L258" s="411"/>
      <c r="M258" s="443">
        <v>0</v>
      </c>
      <c r="N258" s="420">
        <f t="shared" si="4"/>
        <v>0</v>
      </c>
      <c r="O258" s="242">
        <f>FŐLAP!$G$8</f>
        <v>0</v>
      </c>
      <c r="P258" s="241">
        <f>FŐLAP!$C$10</f>
        <v>0</v>
      </c>
      <c r="Q258" s="243" t="s">
        <v>494</v>
      </c>
    </row>
    <row r="259" spans="1:17" ht="49.5" hidden="1" customHeight="1" x14ac:dyDescent="0.25">
      <c r="A259" s="87" t="s">
        <v>351</v>
      </c>
      <c r="B259" s="405"/>
      <c r="C259" s="401"/>
      <c r="D259" s="402"/>
      <c r="E259" s="402"/>
      <c r="F259" s="194"/>
      <c r="G259" s="194"/>
      <c r="H259" s="408"/>
      <c r="I259" s="407"/>
      <c r="J259" s="407"/>
      <c r="K259" s="405"/>
      <c r="L259" s="411"/>
      <c r="M259" s="443">
        <v>0</v>
      </c>
      <c r="N259" s="420">
        <f t="shared" si="4"/>
        <v>0</v>
      </c>
      <c r="O259" s="242">
        <f>FŐLAP!$G$8</f>
        <v>0</v>
      </c>
      <c r="P259" s="241">
        <f>FŐLAP!$C$10</f>
        <v>0</v>
      </c>
      <c r="Q259" s="243" t="s">
        <v>494</v>
      </c>
    </row>
    <row r="260" spans="1:17" ht="49.5" hidden="1" customHeight="1" x14ac:dyDescent="0.25">
      <c r="A260" s="88" t="s">
        <v>352</v>
      </c>
      <c r="B260" s="405"/>
      <c r="C260" s="401"/>
      <c r="D260" s="402"/>
      <c r="E260" s="402"/>
      <c r="F260" s="194"/>
      <c r="G260" s="194"/>
      <c r="H260" s="408"/>
      <c r="I260" s="407"/>
      <c r="J260" s="407"/>
      <c r="K260" s="405"/>
      <c r="L260" s="411"/>
      <c r="M260" s="443">
        <v>0</v>
      </c>
      <c r="N260" s="420">
        <f t="shared" si="4"/>
        <v>0</v>
      </c>
      <c r="O260" s="242">
        <f>FŐLAP!$G$8</f>
        <v>0</v>
      </c>
      <c r="P260" s="241">
        <f>FŐLAP!$C$10</f>
        <v>0</v>
      </c>
      <c r="Q260" s="243" t="s">
        <v>494</v>
      </c>
    </row>
    <row r="261" spans="1:17" ht="49.5" hidden="1" customHeight="1" x14ac:dyDescent="0.25">
      <c r="A261" s="87" t="s">
        <v>353</v>
      </c>
      <c r="B261" s="405"/>
      <c r="C261" s="401"/>
      <c r="D261" s="402"/>
      <c r="E261" s="402"/>
      <c r="F261" s="194"/>
      <c r="G261" s="194"/>
      <c r="H261" s="408"/>
      <c r="I261" s="407"/>
      <c r="J261" s="407"/>
      <c r="K261" s="405"/>
      <c r="L261" s="411"/>
      <c r="M261" s="443">
        <v>0</v>
      </c>
      <c r="N261" s="420">
        <f t="shared" si="4"/>
        <v>0</v>
      </c>
      <c r="O261" s="242">
        <f>FŐLAP!$G$8</f>
        <v>0</v>
      </c>
      <c r="P261" s="241">
        <f>FŐLAP!$C$10</f>
        <v>0</v>
      </c>
      <c r="Q261" s="243" t="s">
        <v>494</v>
      </c>
    </row>
    <row r="262" spans="1:17" ht="49.5" hidden="1" customHeight="1" x14ac:dyDescent="0.25">
      <c r="A262" s="87" t="s">
        <v>354</v>
      </c>
      <c r="B262" s="405"/>
      <c r="C262" s="401"/>
      <c r="D262" s="402"/>
      <c r="E262" s="402"/>
      <c r="F262" s="194"/>
      <c r="G262" s="194"/>
      <c r="H262" s="408"/>
      <c r="I262" s="407"/>
      <c r="J262" s="407"/>
      <c r="K262" s="405"/>
      <c r="L262" s="411"/>
      <c r="M262" s="443">
        <v>0</v>
      </c>
      <c r="N262" s="420">
        <f t="shared" si="4"/>
        <v>0</v>
      </c>
      <c r="O262" s="242">
        <f>FŐLAP!$G$8</f>
        <v>0</v>
      </c>
      <c r="P262" s="241">
        <f>FŐLAP!$C$10</f>
        <v>0</v>
      </c>
      <c r="Q262" s="243" t="s">
        <v>494</v>
      </c>
    </row>
    <row r="263" spans="1:17" ht="49.5" hidden="1" customHeight="1" x14ac:dyDescent="0.25">
      <c r="A263" s="88" t="s">
        <v>355</v>
      </c>
      <c r="B263" s="405"/>
      <c r="C263" s="401"/>
      <c r="D263" s="402"/>
      <c r="E263" s="402"/>
      <c r="F263" s="194"/>
      <c r="G263" s="194"/>
      <c r="H263" s="408"/>
      <c r="I263" s="407"/>
      <c r="J263" s="407"/>
      <c r="K263" s="405"/>
      <c r="L263" s="411"/>
      <c r="M263" s="443">
        <v>0</v>
      </c>
      <c r="N263" s="420">
        <f t="shared" si="4"/>
        <v>0</v>
      </c>
      <c r="O263" s="242">
        <f>FŐLAP!$G$8</f>
        <v>0</v>
      </c>
      <c r="P263" s="241">
        <f>FŐLAP!$C$10</f>
        <v>0</v>
      </c>
      <c r="Q263" s="243" t="s">
        <v>494</v>
      </c>
    </row>
    <row r="264" spans="1:17" ht="49.5" hidden="1" customHeight="1" x14ac:dyDescent="0.25">
      <c r="A264" s="87" t="s">
        <v>356</v>
      </c>
      <c r="B264" s="405"/>
      <c r="C264" s="401"/>
      <c r="D264" s="402"/>
      <c r="E264" s="402"/>
      <c r="F264" s="194"/>
      <c r="G264" s="194"/>
      <c r="H264" s="408"/>
      <c r="I264" s="407"/>
      <c r="J264" s="407"/>
      <c r="K264" s="405"/>
      <c r="L264" s="411"/>
      <c r="M264" s="443">
        <v>0</v>
      </c>
      <c r="N264" s="420">
        <f t="shared" si="4"/>
        <v>0</v>
      </c>
      <c r="O264" s="242">
        <f>FŐLAP!$G$8</f>
        <v>0</v>
      </c>
      <c r="P264" s="241">
        <f>FŐLAP!$C$10</f>
        <v>0</v>
      </c>
      <c r="Q264" s="243" t="s">
        <v>494</v>
      </c>
    </row>
    <row r="265" spans="1:17" ht="49.5" hidden="1" customHeight="1" x14ac:dyDescent="0.25">
      <c r="A265" s="87" t="s">
        <v>357</v>
      </c>
      <c r="B265" s="405"/>
      <c r="C265" s="401"/>
      <c r="D265" s="402"/>
      <c r="E265" s="402"/>
      <c r="F265" s="194"/>
      <c r="G265" s="194"/>
      <c r="H265" s="408"/>
      <c r="I265" s="407"/>
      <c r="J265" s="407"/>
      <c r="K265" s="405"/>
      <c r="L265" s="411"/>
      <c r="M265" s="443">
        <v>0</v>
      </c>
      <c r="N265" s="420">
        <f t="shared" si="4"/>
        <v>0</v>
      </c>
      <c r="O265" s="242">
        <f>FŐLAP!$G$8</f>
        <v>0</v>
      </c>
      <c r="P265" s="241">
        <f>FŐLAP!$C$10</f>
        <v>0</v>
      </c>
      <c r="Q265" s="243" t="s">
        <v>494</v>
      </c>
    </row>
    <row r="266" spans="1:17" ht="49.5" hidden="1" customHeight="1" x14ac:dyDescent="0.25">
      <c r="A266" s="88" t="s">
        <v>358</v>
      </c>
      <c r="B266" s="405"/>
      <c r="C266" s="401"/>
      <c r="D266" s="402"/>
      <c r="E266" s="402"/>
      <c r="F266" s="194"/>
      <c r="G266" s="194"/>
      <c r="H266" s="408"/>
      <c r="I266" s="407"/>
      <c r="J266" s="407"/>
      <c r="K266" s="405"/>
      <c r="L266" s="411"/>
      <c r="M266" s="443">
        <v>0</v>
      </c>
      <c r="N266" s="420">
        <f t="shared" si="4"/>
        <v>0</v>
      </c>
      <c r="O266" s="242">
        <f>FŐLAP!$G$8</f>
        <v>0</v>
      </c>
      <c r="P266" s="241">
        <f>FŐLAP!$C$10</f>
        <v>0</v>
      </c>
      <c r="Q266" s="243" t="s">
        <v>494</v>
      </c>
    </row>
    <row r="267" spans="1:17" ht="49.5" hidden="1" customHeight="1" x14ac:dyDescent="0.25">
      <c r="A267" s="87" t="s">
        <v>359</v>
      </c>
      <c r="B267" s="405"/>
      <c r="C267" s="401"/>
      <c r="D267" s="402"/>
      <c r="E267" s="402"/>
      <c r="F267" s="194"/>
      <c r="G267" s="194"/>
      <c r="H267" s="408"/>
      <c r="I267" s="407"/>
      <c r="J267" s="407"/>
      <c r="K267" s="405"/>
      <c r="L267" s="411"/>
      <c r="M267" s="443">
        <v>0</v>
      </c>
      <c r="N267" s="420">
        <f t="shared" si="4"/>
        <v>0</v>
      </c>
      <c r="O267" s="242">
        <f>FŐLAP!$G$8</f>
        <v>0</v>
      </c>
      <c r="P267" s="241">
        <f>FŐLAP!$C$10</f>
        <v>0</v>
      </c>
      <c r="Q267" s="243" t="s">
        <v>494</v>
      </c>
    </row>
    <row r="268" spans="1:17" ht="49.5" hidden="1" customHeight="1" x14ac:dyDescent="0.25">
      <c r="A268" s="87" t="s">
        <v>360</v>
      </c>
      <c r="B268" s="405"/>
      <c r="C268" s="401"/>
      <c r="D268" s="402"/>
      <c r="E268" s="402"/>
      <c r="F268" s="194"/>
      <c r="G268" s="194"/>
      <c r="H268" s="408"/>
      <c r="I268" s="407"/>
      <c r="J268" s="407"/>
      <c r="K268" s="405"/>
      <c r="L268" s="411"/>
      <c r="M268" s="443">
        <v>0</v>
      </c>
      <c r="N268" s="420">
        <f t="shared" si="4"/>
        <v>0</v>
      </c>
      <c r="O268" s="242">
        <f>FŐLAP!$G$8</f>
        <v>0</v>
      </c>
      <c r="P268" s="241">
        <f>FŐLAP!$C$10</f>
        <v>0</v>
      </c>
      <c r="Q268" s="243" t="s">
        <v>494</v>
      </c>
    </row>
    <row r="269" spans="1:17" ht="49.5" hidden="1" customHeight="1" x14ac:dyDescent="0.25">
      <c r="A269" s="88" t="s">
        <v>361</v>
      </c>
      <c r="B269" s="405"/>
      <c r="C269" s="401"/>
      <c r="D269" s="402"/>
      <c r="E269" s="402"/>
      <c r="F269" s="194"/>
      <c r="G269" s="194"/>
      <c r="H269" s="408"/>
      <c r="I269" s="407"/>
      <c r="J269" s="407"/>
      <c r="K269" s="405"/>
      <c r="L269" s="411"/>
      <c r="M269" s="443">
        <v>0</v>
      </c>
      <c r="N269" s="420">
        <f t="shared" si="4"/>
        <v>0</v>
      </c>
      <c r="O269" s="242">
        <f>FŐLAP!$G$8</f>
        <v>0</v>
      </c>
      <c r="P269" s="241">
        <f>FŐLAP!$C$10</f>
        <v>0</v>
      </c>
      <c r="Q269" s="243" t="s">
        <v>494</v>
      </c>
    </row>
    <row r="270" spans="1:17" ht="49.5" hidden="1" customHeight="1" x14ac:dyDescent="0.25">
      <c r="A270" s="87" t="s">
        <v>362</v>
      </c>
      <c r="B270" s="405"/>
      <c r="C270" s="401"/>
      <c r="D270" s="402"/>
      <c r="E270" s="402"/>
      <c r="F270" s="194"/>
      <c r="G270" s="194"/>
      <c r="H270" s="408"/>
      <c r="I270" s="407"/>
      <c r="J270" s="407"/>
      <c r="K270" s="405"/>
      <c r="L270" s="411"/>
      <c r="M270" s="443">
        <v>0</v>
      </c>
      <c r="N270" s="420">
        <f t="shared" si="4"/>
        <v>0</v>
      </c>
      <c r="O270" s="242">
        <f>FŐLAP!$G$8</f>
        <v>0</v>
      </c>
      <c r="P270" s="241">
        <f>FŐLAP!$C$10</f>
        <v>0</v>
      </c>
      <c r="Q270" s="243" t="s">
        <v>494</v>
      </c>
    </row>
    <row r="271" spans="1:17" ht="49.5" hidden="1" customHeight="1" x14ac:dyDescent="0.25">
      <c r="A271" s="87" t="s">
        <v>363</v>
      </c>
      <c r="B271" s="405"/>
      <c r="C271" s="401"/>
      <c r="D271" s="402"/>
      <c r="E271" s="402"/>
      <c r="F271" s="194"/>
      <c r="G271" s="194"/>
      <c r="H271" s="408"/>
      <c r="I271" s="407"/>
      <c r="J271" s="407"/>
      <c r="K271" s="405"/>
      <c r="L271" s="411"/>
      <c r="M271" s="443">
        <v>0</v>
      </c>
      <c r="N271" s="420">
        <f t="shared" si="4"/>
        <v>0</v>
      </c>
      <c r="O271" s="242">
        <f>FŐLAP!$G$8</f>
        <v>0</v>
      </c>
      <c r="P271" s="241">
        <f>FŐLAP!$C$10</f>
        <v>0</v>
      </c>
      <c r="Q271" s="243" t="s">
        <v>494</v>
      </c>
    </row>
    <row r="272" spans="1:17" ht="49.5" hidden="1" customHeight="1" x14ac:dyDescent="0.25">
      <c r="A272" s="88" t="s">
        <v>364</v>
      </c>
      <c r="B272" s="405"/>
      <c r="C272" s="401"/>
      <c r="D272" s="402"/>
      <c r="E272" s="402"/>
      <c r="F272" s="194"/>
      <c r="G272" s="194"/>
      <c r="H272" s="408"/>
      <c r="I272" s="407"/>
      <c r="J272" s="407"/>
      <c r="K272" s="405"/>
      <c r="L272" s="411"/>
      <c r="M272" s="443">
        <v>0</v>
      </c>
      <c r="N272" s="420">
        <f t="shared" si="4"/>
        <v>0</v>
      </c>
      <c r="O272" s="242">
        <f>FŐLAP!$G$8</f>
        <v>0</v>
      </c>
      <c r="P272" s="241">
        <f>FŐLAP!$C$10</f>
        <v>0</v>
      </c>
      <c r="Q272" s="243" t="s">
        <v>494</v>
      </c>
    </row>
    <row r="273" spans="1:17" ht="49.5" hidden="1" customHeight="1" x14ac:dyDescent="0.25">
      <c r="A273" s="87" t="s">
        <v>365</v>
      </c>
      <c r="B273" s="405"/>
      <c r="C273" s="401"/>
      <c r="D273" s="402"/>
      <c r="E273" s="402"/>
      <c r="F273" s="194"/>
      <c r="G273" s="194"/>
      <c r="H273" s="408"/>
      <c r="I273" s="407"/>
      <c r="J273" s="407"/>
      <c r="K273" s="405"/>
      <c r="L273" s="411"/>
      <c r="M273" s="443">
        <v>0</v>
      </c>
      <c r="N273" s="420">
        <f t="shared" si="4"/>
        <v>0</v>
      </c>
      <c r="O273" s="242">
        <f>FŐLAP!$G$8</f>
        <v>0</v>
      </c>
      <c r="P273" s="241">
        <f>FŐLAP!$C$10</f>
        <v>0</v>
      </c>
      <c r="Q273" s="243" t="s">
        <v>494</v>
      </c>
    </row>
    <row r="274" spans="1:17" ht="49.5" hidden="1" customHeight="1" x14ac:dyDescent="0.25">
      <c r="A274" s="87" t="s">
        <v>366</v>
      </c>
      <c r="B274" s="405"/>
      <c r="C274" s="401"/>
      <c r="D274" s="402"/>
      <c r="E274" s="402"/>
      <c r="F274" s="194"/>
      <c r="G274" s="194"/>
      <c r="H274" s="408"/>
      <c r="I274" s="407"/>
      <c r="J274" s="407"/>
      <c r="K274" s="405"/>
      <c r="L274" s="411"/>
      <c r="M274" s="443">
        <v>0</v>
      </c>
      <c r="N274" s="420">
        <f t="shared" si="4"/>
        <v>0</v>
      </c>
      <c r="O274" s="242">
        <f>FŐLAP!$G$8</f>
        <v>0</v>
      </c>
      <c r="P274" s="241">
        <f>FŐLAP!$C$10</f>
        <v>0</v>
      </c>
      <c r="Q274" s="243" t="s">
        <v>494</v>
      </c>
    </row>
    <row r="275" spans="1:17" ht="49.5" hidden="1" customHeight="1" x14ac:dyDescent="0.25">
      <c r="A275" s="88" t="s">
        <v>367</v>
      </c>
      <c r="B275" s="405"/>
      <c r="C275" s="401"/>
      <c r="D275" s="402"/>
      <c r="E275" s="402"/>
      <c r="F275" s="194"/>
      <c r="G275" s="194"/>
      <c r="H275" s="408"/>
      <c r="I275" s="407"/>
      <c r="J275" s="407"/>
      <c r="K275" s="405"/>
      <c r="L275" s="411"/>
      <c r="M275" s="443">
        <v>0</v>
      </c>
      <c r="N275" s="420">
        <f t="shared" si="4"/>
        <v>0</v>
      </c>
      <c r="O275" s="242">
        <f>FŐLAP!$G$8</f>
        <v>0</v>
      </c>
      <c r="P275" s="241">
        <f>FŐLAP!$C$10</f>
        <v>0</v>
      </c>
      <c r="Q275" s="243" t="s">
        <v>494</v>
      </c>
    </row>
    <row r="276" spans="1:17" ht="49.5" hidden="1" customHeight="1" x14ac:dyDescent="0.25">
      <c r="A276" s="87" t="s">
        <v>368</v>
      </c>
      <c r="B276" s="405"/>
      <c r="C276" s="401"/>
      <c r="D276" s="402"/>
      <c r="E276" s="402"/>
      <c r="F276" s="194"/>
      <c r="G276" s="194"/>
      <c r="H276" s="408"/>
      <c r="I276" s="407"/>
      <c r="J276" s="407"/>
      <c r="K276" s="405"/>
      <c r="L276" s="411"/>
      <c r="M276" s="443">
        <v>0</v>
      </c>
      <c r="N276" s="420">
        <f t="shared" ref="N276:N339" si="5">L276*M276</f>
        <v>0</v>
      </c>
      <c r="O276" s="242">
        <f>FŐLAP!$G$8</f>
        <v>0</v>
      </c>
      <c r="P276" s="241">
        <f>FŐLAP!$C$10</f>
        <v>0</v>
      </c>
      <c r="Q276" s="243" t="s">
        <v>494</v>
      </c>
    </row>
    <row r="277" spans="1:17" ht="49.5" hidden="1" customHeight="1" x14ac:dyDescent="0.25">
      <c r="A277" s="87" t="s">
        <v>369</v>
      </c>
      <c r="B277" s="405"/>
      <c r="C277" s="401"/>
      <c r="D277" s="402"/>
      <c r="E277" s="402"/>
      <c r="F277" s="194"/>
      <c r="G277" s="194"/>
      <c r="H277" s="408"/>
      <c r="I277" s="407"/>
      <c r="J277" s="407"/>
      <c r="K277" s="405"/>
      <c r="L277" s="411"/>
      <c r="M277" s="443">
        <v>0</v>
      </c>
      <c r="N277" s="420">
        <f t="shared" si="5"/>
        <v>0</v>
      </c>
      <c r="O277" s="242">
        <f>FŐLAP!$G$8</f>
        <v>0</v>
      </c>
      <c r="P277" s="241">
        <f>FŐLAP!$C$10</f>
        <v>0</v>
      </c>
      <c r="Q277" s="243" t="s">
        <v>494</v>
      </c>
    </row>
    <row r="278" spans="1:17" ht="49.5" hidden="1" customHeight="1" x14ac:dyDescent="0.25">
      <c r="A278" s="88" t="s">
        <v>370</v>
      </c>
      <c r="B278" s="405"/>
      <c r="C278" s="401"/>
      <c r="D278" s="402"/>
      <c r="E278" s="402"/>
      <c r="F278" s="194"/>
      <c r="G278" s="194"/>
      <c r="H278" s="408"/>
      <c r="I278" s="407"/>
      <c r="J278" s="407"/>
      <c r="K278" s="405"/>
      <c r="L278" s="411"/>
      <c r="M278" s="443">
        <v>0</v>
      </c>
      <c r="N278" s="420">
        <f t="shared" si="5"/>
        <v>0</v>
      </c>
      <c r="O278" s="242">
        <f>FŐLAP!$G$8</f>
        <v>0</v>
      </c>
      <c r="P278" s="241">
        <f>FŐLAP!$C$10</f>
        <v>0</v>
      </c>
      <c r="Q278" s="243" t="s">
        <v>494</v>
      </c>
    </row>
    <row r="279" spans="1:17" ht="49.5" hidden="1" customHeight="1" x14ac:dyDescent="0.25">
      <c r="A279" s="87" t="s">
        <v>371</v>
      </c>
      <c r="B279" s="405"/>
      <c r="C279" s="401"/>
      <c r="D279" s="402"/>
      <c r="E279" s="402"/>
      <c r="F279" s="194"/>
      <c r="G279" s="194"/>
      <c r="H279" s="408"/>
      <c r="I279" s="407"/>
      <c r="J279" s="407"/>
      <c r="K279" s="405"/>
      <c r="L279" s="411"/>
      <c r="M279" s="443">
        <v>0</v>
      </c>
      <c r="N279" s="420">
        <f t="shared" si="5"/>
        <v>0</v>
      </c>
      <c r="O279" s="242">
        <f>FŐLAP!$G$8</f>
        <v>0</v>
      </c>
      <c r="P279" s="241">
        <f>FŐLAP!$C$10</f>
        <v>0</v>
      </c>
      <c r="Q279" s="243" t="s">
        <v>494</v>
      </c>
    </row>
    <row r="280" spans="1:17" ht="49.5" hidden="1" customHeight="1" x14ac:dyDescent="0.25">
      <c r="A280" s="87" t="s">
        <v>372</v>
      </c>
      <c r="B280" s="405"/>
      <c r="C280" s="401"/>
      <c r="D280" s="402"/>
      <c r="E280" s="402"/>
      <c r="F280" s="194"/>
      <c r="G280" s="194"/>
      <c r="H280" s="408"/>
      <c r="I280" s="407"/>
      <c r="J280" s="407"/>
      <c r="K280" s="405"/>
      <c r="L280" s="411"/>
      <c r="M280" s="443">
        <v>0</v>
      </c>
      <c r="N280" s="420">
        <f t="shared" si="5"/>
        <v>0</v>
      </c>
      <c r="O280" s="242">
        <f>FŐLAP!$G$8</f>
        <v>0</v>
      </c>
      <c r="P280" s="241">
        <f>FŐLAP!$C$10</f>
        <v>0</v>
      </c>
      <c r="Q280" s="243" t="s">
        <v>494</v>
      </c>
    </row>
    <row r="281" spans="1:17" ht="49.5" hidden="1" customHeight="1" x14ac:dyDescent="0.25">
      <c r="A281" s="88" t="s">
        <v>373</v>
      </c>
      <c r="B281" s="405"/>
      <c r="C281" s="401"/>
      <c r="D281" s="402"/>
      <c r="E281" s="402"/>
      <c r="F281" s="194"/>
      <c r="G281" s="194"/>
      <c r="H281" s="408"/>
      <c r="I281" s="407"/>
      <c r="J281" s="407"/>
      <c r="K281" s="405"/>
      <c r="L281" s="411"/>
      <c r="M281" s="443">
        <v>0</v>
      </c>
      <c r="N281" s="420">
        <f t="shared" si="5"/>
        <v>0</v>
      </c>
      <c r="O281" s="242">
        <f>FŐLAP!$G$8</f>
        <v>0</v>
      </c>
      <c r="P281" s="241">
        <f>FŐLAP!$C$10</f>
        <v>0</v>
      </c>
      <c r="Q281" s="243" t="s">
        <v>494</v>
      </c>
    </row>
    <row r="282" spans="1:17" ht="49.5" hidden="1" customHeight="1" x14ac:dyDescent="0.25">
      <c r="A282" s="87" t="s">
        <v>374</v>
      </c>
      <c r="B282" s="405"/>
      <c r="C282" s="401"/>
      <c r="D282" s="402"/>
      <c r="E282" s="402"/>
      <c r="F282" s="194"/>
      <c r="G282" s="194"/>
      <c r="H282" s="408"/>
      <c r="I282" s="407"/>
      <c r="J282" s="407"/>
      <c r="K282" s="405"/>
      <c r="L282" s="411"/>
      <c r="M282" s="443">
        <v>0</v>
      </c>
      <c r="N282" s="420">
        <f t="shared" si="5"/>
        <v>0</v>
      </c>
      <c r="O282" s="242">
        <f>FŐLAP!$G$8</f>
        <v>0</v>
      </c>
      <c r="P282" s="241">
        <f>FŐLAP!$C$10</f>
        <v>0</v>
      </c>
      <c r="Q282" s="243" t="s">
        <v>494</v>
      </c>
    </row>
    <row r="283" spans="1:17" ht="49.5" hidden="1" customHeight="1" x14ac:dyDescent="0.25">
      <c r="A283" s="87" t="s">
        <v>375</v>
      </c>
      <c r="B283" s="405"/>
      <c r="C283" s="401"/>
      <c r="D283" s="402"/>
      <c r="E283" s="402"/>
      <c r="F283" s="194"/>
      <c r="G283" s="194"/>
      <c r="H283" s="408"/>
      <c r="I283" s="407"/>
      <c r="J283" s="407"/>
      <c r="K283" s="405"/>
      <c r="L283" s="411"/>
      <c r="M283" s="443">
        <v>0</v>
      </c>
      <c r="N283" s="420">
        <f t="shared" si="5"/>
        <v>0</v>
      </c>
      <c r="O283" s="242">
        <f>FŐLAP!$G$8</f>
        <v>0</v>
      </c>
      <c r="P283" s="241">
        <f>FŐLAP!$C$10</f>
        <v>0</v>
      </c>
      <c r="Q283" s="243" t="s">
        <v>494</v>
      </c>
    </row>
    <row r="284" spans="1:17" ht="49.5" hidden="1" customHeight="1" x14ac:dyDescent="0.25">
      <c r="A284" s="88" t="s">
        <v>376</v>
      </c>
      <c r="B284" s="405"/>
      <c r="C284" s="401"/>
      <c r="D284" s="402"/>
      <c r="E284" s="402"/>
      <c r="F284" s="194"/>
      <c r="G284" s="194"/>
      <c r="H284" s="408"/>
      <c r="I284" s="407"/>
      <c r="J284" s="407"/>
      <c r="K284" s="405"/>
      <c r="L284" s="411"/>
      <c r="M284" s="443">
        <v>0</v>
      </c>
      <c r="N284" s="420">
        <f t="shared" si="5"/>
        <v>0</v>
      </c>
      <c r="O284" s="242">
        <f>FŐLAP!$G$8</f>
        <v>0</v>
      </c>
      <c r="P284" s="241">
        <f>FŐLAP!$C$10</f>
        <v>0</v>
      </c>
      <c r="Q284" s="243" t="s">
        <v>494</v>
      </c>
    </row>
    <row r="285" spans="1:17" ht="49.5" hidden="1" customHeight="1" x14ac:dyDescent="0.25">
      <c r="A285" s="87" t="s">
        <v>377</v>
      </c>
      <c r="B285" s="405"/>
      <c r="C285" s="401"/>
      <c r="D285" s="402"/>
      <c r="E285" s="402"/>
      <c r="F285" s="194"/>
      <c r="G285" s="194"/>
      <c r="H285" s="408"/>
      <c r="I285" s="407"/>
      <c r="J285" s="407"/>
      <c r="K285" s="405"/>
      <c r="L285" s="411"/>
      <c r="M285" s="443">
        <v>0</v>
      </c>
      <c r="N285" s="420">
        <f t="shared" si="5"/>
        <v>0</v>
      </c>
      <c r="O285" s="242">
        <f>FŐLAP!$G$8</f>
        <v>0</v>
      </c>
      <c r="P285" s="241">
        <f>FŐLAP!$C$10</f>
        <v>0</v>
      </c>
      <c r="Q285" s="243" t="s">
        <v>494</v>
      </c>
    </row>
    <row r="286" spans="1:17" ht="49.5" hidden="1" customHeight="1" x14ac:dyDescent="0.25">
      <c r="A286" s="87" t="s">
        <v>378</v>
      </c>
      <c r="B286" s="405"/>
      <c r="C286" s="401"/>
      <c r="D286" s="402"/>
      <c r="E286" s="402"/>
      <c r="F286" s="194"/>
      <c r="G286" s="194"/>
      <c r="H286" s="408"/>
      <c r="I286" s="407"/>
      <c r="J286" s="407"/>
      <c r="K286" s="405"/>
      <c r="L286" s="411"/>
      <c r="M286" s="443">
        <v>0</v>
      </c>
      <c r="N286" s="420">
        <f t="shared" si="5"/>
        <v>0</v>
      </c>
      <c r="O286" s="242">
        <f>FŐLAP!$G$8</f>
        <v>0</v>
      </c>
      <c r="P286" s="241">
        <f>FŐLAP!$C$10</f>
        <v>0</v>
      </c>
      <c r="Q286" s="243" t="s">
        <v>494</v>
      </c>
    </row>
    <row r="287" spans="1:17" ht="49.5" hidden="1" customHeight="1" x14ac:dyDescent="0.25">
      <c r="A287" s="88" t="s">
        <v>379</v>
      </c>
      <c r="B287" s="405"/>
      <c r="C287" s="401"/>
      <c r="D287" s="402"/>
      <c r="E287" s="402"/>
      <c r="F287" s="194"/>
      <c r="G287" s="194"/>
      <c r="H287" s="408"/>
      <c r="I287" s="407"/>
      <c r="J287" s="407"/>
      <c r="K287" s="405"/>
      <c r="L287" s="411"/>
      <c r="M287" s="443">
        <v>0</v>
      </c>
      <c r="N287" s="420">
        <f t="shared" si="5"/>
        <v>0</v>
      </c>
      <c r="O287" s="242">
        <f>FŐLAP!$G$8</f>
        <v>0</v>
      </c>
      <c r="P287" s="241">
        <f>FŐLAP!$C$10</f>
        <v>0</v>
      </c>
      <c r="Q287" s="243" t="s">
        <v>494</v>
      </c>
    </row>
    <row r="288" spans="1:17" ht="49.5" hidden="1" customHeight="1" x14ac:dyDescent="0.25">
      <c r="A288" s="87" t="s">
        <v>380</v>
      </c>
      <c r="B288" s="405"/>
      <c r="C288" s="401"/>
      <c r="D288" s="402"/>
      <c r="E288" s="402"/>
      <c r="F288" s="194"/>
      <c r="G288" s="194"/>
      <c r="H288" s="408"/>
      <c r="I288" s="407"/>
      <c r="J288" s="407"/>
      <c r="K288" s="405"/>
      <c r="L288" s="411"/>
      <c r="M288" s="443">
        <v>0</v>
      </c>
      <c r="N288" s="420">
        <f t="shared" si="5"/>
        <v>0</v>
      </c>
      <c r="O288" s="242">
        <f>FŐLAP!$G$8</f>
        <v>0</v>
      </c>
      <c r="P288" s="241">
        <f>FŐLAP!$C$10</f>
        <v>0</v>
      </c>
      <c r="Q288" s="243" t="s">
        <v>494</v>
      </c>
    </row>
    <row r="289" spans="1:17" ht="49.5" hidden="1" customHeight="1" x14ac:dyDescent="0.25">
      <c r="A289" s="87" t="s">
        <v>381</v>
      </c>
      <c r="B289" s="405"/>
      <c r="C289" s="401"/>
      <c r="D289" s="402"/>
      <c r="E289" s="402"/>
      <c r="F289" s="194"/>
      <c r="G289" s="194"/>
      <c r="H289" s="408"/>
      <c r="I289" s="407"/>
      <c r="J289" s="407"/>
      <c r="K289" s="405"/>
      <c r="L289" s="411"/>
      <c r="M289" s="443">
        <v>0</v>
      </c>
      <c r="N289" s="420">
        <f t="shared" si="5"/>
        <v>0</v>
      </c>
      <c r="O289" s="242">
        <f>FŐLAP!$G$8</f>
        <v>0</v>
      </c>
      <c r="P289" s="241">
        <f>FŐLAP!$C$10</f>
        <v>0</v>
      </c>
      <c r="Q289" s="243" t="s">
        <v>494</v>
      </c>
    </row>
    <row r="290" spans="1:17" ht="49.5" hidden="1" customHeight="1" x14ac:dyDescent="0.25">
      <c r="A290" s="88" t="s">
        <v>382</v>
      </c>
      <c r="B290" s="405"/>
      <c r="C290" s="401"/>
      <c r="D290" s="402"/>
      <c r="E290" s="402"/>
      <c r="F290" s="194"/>
      <c r="G290" s="194"/>
      <c r="H290" s="408"/>
      <c r="I290" s="407"/>
      <c r="J290" s="407"/>
      <c r="K290" s="405"/>
      <c r="L290" s="411"/>
      <c r="M290" s="443">
        <v>0</v>
      </c>
      <c r="N290" s="420">
        <f t="shared" si="5"/>
        <v>0</v>
      </c>
      <c r="O290" s="242">
        <f>FŐLAP!$G$8</f>
        <v>0</v>
      </c>
      <c r="P290" s="241">
        <f>FŐLAP!$C$10</f>
        <v>0</v>
      </c>
      <c r="Q290" s="243" t="s">
        <v>494</v>
      </c>
    </row>
    <row r="291" spans="1:17" ht="49.5" hidden="1" customHeight="1" x14ac:dyDescent="0.25">
      <c r="A291" s="87" t="s">
        <v>383</v>
      </c>
      <c r="B291" s="405"/>
      <c r="C291" s="401"/>
      <c r="D291" s="402"/>
      <c r="E291" s="402"/>
      <c r="F291" s="194"/>
      <c r="G291" s="194"/>
      <c r="H291" s="408"/>
      <c r="I291" s="407"/>
      <c r="J291" s="407"/>
      <c r="K291" s="405"/>
      <c r="L291" s="411"/>
      <c r="M291" s="443">
        <v>0</v>
      </c>
      <c r="N291" s="420">
        <f t="shared" si="5"/>
        <v>0</v>
      </c>
      <c r="O291" s="242">
        <f>FŐLAP!$G$8</f>
        <v>0</v>
      </c>
      <c r="P291" s="241">
        <f>FŐLAP!$C$10</f>
        <v>0</v>
      </c>
      <c r="Q291" s="243" t="s">
        <v>494</v>
      </c>
    </row>
    <row r="292" spans="1:17" ht="49.5" hidden="1" customHeight="1" x14ac:dyDescent="0.25">
      <c r="A292" s="87" t="s">
        <v>384</v>
      </c>
      <c r="B292" s="405"/>
      <c r="C292" s="401"/>
      <c r="D292" s="402"/>
      <c r="E292" s="402"/>
      <c r="F292" s="194"/>
      <c r="G292" s="194"/>
      <c r="H292" s="408"/>
      <c r="I292" s="407"/>
      <c r="J292" s="407"/>
      <c r="K292" s="405"/>
      <c r="L292" s="411"/>
      <c r="M292" s="443">
        <v>0</v>
      </c>
      <c r="N292" s="420">
        <f t="shared" si="5"/>
        <v>0</v>
      </c>
      <c r="O292" s="242">
        <f>FŐLAP!$G$8</f>
        <v>0</v>
      </c>
      <c r="P292" s="241">
        <f>FŐLAP!$C$10</f>
        <v>0</v>
      </c>
      <c r="Q292" s="243" t="s">
        <v>494</v>
      </c>
    </row>
    <row r="293" spans="1:17" ht="49.5" hidden="1" customHeight="1" x14ac:dyDescent="0.25">
      <c r="A293" s="88" t="s">
        <v>385</v>
      </c>
      <c r="B293" s="405"/>
      <c r="C293" s="401"/>
      <c r="D293" s="402"/>
      <c r="E293" s="402"/>
      <c r="F293" s="194"/>
      <c r="G293" s="194"/>
      <c r="H293" s="408"/>
      <c r="I293" s="407"/>
      <c r="J293" s="407"/>
      <c r="K293" s="405"/>
      <c r="L293" s="411"/>
      <c r="M293" s="443">
        <v>0</v>
      </c>
      <c r="N293" s="420">
        <f t="shared" si="5"/>
        <v>0</v>
      </c>
      <c r="O293" s="242">
        <f>FŐLAP!$G$8</f>
        <v>0</v>
      </c>
      <c r="P293" s="241">
        <f>FŐLAP!$C$10</f>
        <v>0</v>
      </c>
      <c r="Q293" s="243" t="s">
        <v>494</v>
      </c>
    </row>
    <row r="294" spans="1:17" ht="49.5" hidden="1" customHeight="1" x14ac:dyDescent="0.25">
      <c r="A294" s="87" t="s">
        <v>386</v>
      </c>
      <c r="B294" s="405"/>
      <c r="C294" s="401"/>
      <c r="D294" s="402"/>
      <c r="E294" s="402"/>
      <c r="F294" s="194"/>
      <c r="G294" s="194"/>
      <c r="H294" s="408"/>
      <c r="I294" s="407"/>
      <c r="J294" s="407"/>
      <c r="K294" s="405"/>
      <c r="L294" s="411"/>
      <c r="M294" s="443">
        <v>0</v>
      </c>
      <c r="N294" s="420">
        <f t="shared" si="5"/>
        <v>0</v>
      </c>
      <c r="O294" s="242">
        <f>FŐLAP!$G$8</f>
        <v>0</v>
      </c>
      <c r="P294" s="241">
        <f>FŐLAP!$C$10</f>
        <v>0</v>
      </c>
      <c r="Q294" s="243" t="s">
        <v>494</v>
      </c>
    </row>
    <row r="295" spans="1:17" ht="49.5" hidden="1" customHeight="1" x14ac:dyDescent="0.25">
      <c r="A295" s="87" t="s">
        <v>387</v>
      </c>
      <c r="B295" s="405"/>
      <c r="C295" s="401"/>
      <c r="D295" s="402"/>
      <c r="E295" s="402"/>
      <c r="F295" s="194"/>
      <c r="G295" s="194"/>
      <c r="H295" s="408"/>
      <c r="I295" s="407"/>
      <c r="J295" s="407"/>
      <c r="K295" s="405"/>
      <c r="L295" s="411"/>
      <c r="M295" s="443">
        <v>0</v>
      </c>
      <c r="N295" s="420">
        <f t="shared" si="5"/>
        <v>0</v>
      </c>
      <c r="O295" s="242">
        <f>FŐLAP!$G$8</f>
        <v>0</v>
      </c>
      <c r="P295" s="241">
        <f>FŐLAP!$C$10</f>
        <v>0</v>
      </c>
      <c r="Q295" s="243" t="s">
        <v>494</v>
      </c>
    </row>
    <row r="296" spans="1:17" ht="49.5" hidden="1" customHeight="1" x14ac:dyDescent="0.25">
      <c r="A296" s="88" t="s">
        <v>388</v>
      </c>
      <c r="B296" s="405"/>
      <c r="C296" s="401"/>
      <c r="D296" s="402"/>
      <c r="E296" s="402"/>
      <c r="F296" s="194"/>
      <c r="G296" s="194"/>
      <c r="H296" s="408"/>
      <c r="I296" s="407"/>
      <c r="J296" s="407"/>
      <c r="K296" s="405"/>
      <c r="L296" s="411"/>
      <c r="M296" s="443">
        <v>0</v>
      </c>
      <c r="N296" s="420">
        <f t="shared" si="5"/>
        <v>0</v>
      </c>
      <c r="O296" s="242">
        <f>FŐLAP!$G$8</f>
        <v>0</v>
      </c>
      <c r="P296" s="241">
        <f>FŐLAP!$C$10</f>
        <v>0</v>
      </c>
      <c r="Q296" s="243" t="s">
        <v>494</v>
      </c>
    </row>
    <row r="297" spans="1:17" ht="49.5" hidden="1" customHeight="1" x14ac:dyDescent="0.25">
      <c r="A297" s="87" t="s">
        <v>389</v>
      </c>
      <c r="B297" s="405"/>
      <c r="C297" s="401"/>
      <c r="D297" s="402"/>
      <c r="E297" s="402"/>
      <c r="F297" s="194"/>
      <c r="G297" s="194"/>
      <c r="H297" s="408"/>
      <c r="I297" s="407"/>
      <c r="J297" s="407"/>
      <c r="K297" s="405"/>
      <c r="L297" s="411"/>
      <c r="M297" s="443">
        <v>0</v>
      </c>
      <c r="N297" s="420">
        <f t="shared" si="5"/>
        <v>0</v>
      </c>
      <c r="O297" s="242">
        <f>FŐLAP!$G$8</f>
        <v>0</v>
      </c>
      <c r="P297" s="241">
        <f>FŐLAP!$C$10</f>
        <v>0</v>
      </c>
      <c r="Q297" s="243" t="s">
        <v>494</v>
      </c>
    </row>
    <row r="298" spans="1:17" ht="49.5" hidden="1" customHeight="1" x14ac:dyDescent="0.25">
      <c r="A298" s="87" t="s">
        <v>390</v>
      </c>
      <c r="B298" s="405"/>
      <c r="C298" s="401"/>
      <c r="D298" s="402"/>
      <c r="E298" s="402"/>
      <c r="F298" s="194"/>
      <c r="G298" s="194"/>
      <c r="H298" s="408"/>
      <c r="I298" s="407"/>
      <c r="J298" s="407"/>
      <c r="K298" s="405"/>
      <c r="L298" s="411"/>
      <c r="M298" s="443">
        <v>0</v>
      </c>
      <c r="N298" s="420">
        <f t="shared" si="5"/>
        <v>0</v>
      </c>
      <c r="O298" s="242">
        <f>FŐLAP!$G$8</f>
        <v>0</v>
      </c>
      <c r="P298" s="241">
        <f>FŐLAP!$C$10</f>
        <v>0</v>
      </c>
      <c r="Q298" s="243" t="s">
        <v>494</v>
      </c>
    </row>
    <row r="299" spans="1:17" ht="49.5" hidden="1" customHeight="1" x14ac:dyDescent="0.25">
      <c r="A299" s="88" t="s">
        <v>391</v>
      </c>
      <c r="B299" s="405"/>
      <c r="C299" s="401"/>
      <c r="D299" s="402"/>
      <c r="E299" s="402"/>
      <c r="F299" s="194"/>
      <c r="G299" s="194"/>
      <c r="H299" s="408"/>
      <c r="I299" s="407"/>
      <c r="J299" s="407"/>
      <c r="K299" s="405"/>
      <c r="L299" s="411"/>
      <c r="M299" s="443">
        <v>0</v>
      </c>
      <c r="N299" s="420">
        <f t="shared" si="5"/>
        <v>0</v>
      </c>
      <c r="O299" s="242">
        <f>FŐLAP!$G$8</f>
        <v>0</v>
      </c>
      <c r="P299" s="241">
        <f>FŐLAP!$C$10</f>
        <v>0</v>
      </c>
      <c r="Q299" s="243" t="s">
        <v>494</v>
      </c>
    </row>
    <row r="300" spans="1:17" ht="49.5" hidden="1" customHeight="1" x14ac:dyDescent="0.25">
      <c r="A300" s="87" t="s">
        <v>392</v>
      </c>
      <c r="B300" s="405"/>
      <c r="C300" s="401"/>
      <c r="D300" s="402"/>
      <c r="E300" s="402"/>
      <c r="F300" s="194"/>
      <c r="G300" s="194"/>
      <c r="H300" s="408"/>
      <c r="I300" s="407"/>
      <c r="J300" s="407"/>
      <c r="K300" s="405"/>
      <c r="L300" s="411"/>
      <c r="M300" s="443">
        <v>0</v>
      </c>
      <c r="N300" s="420">
        <f t="shared" si="5"/>
        <v>0</v>
      </c>
      <c r="O300" s="242">
        <f>FŐLAP!$G$8</f>
        <v>0</v>
      </c>
      <c r="P300" s="241">
        <f>FŐLAP!$C$10</f>
        <v>0</v>
      </c>
      <c r="Q300" s="243" t="s">
        <v>494</v>
      </c>
    </row>
    <row r="301" spans="1:17" ht="49.5" hidden="1" customHeight="1" x14ac:dyDescent="0.25">
      <c r="A301" s="87" t="s">
        <v>393</v>
      </c>
      <c r="B301" s="405"/>
      <c r="C301" s="401"/>
      <c r="D301" s="402"/>
      <c r="E301" s="402"/>
      <c r="F301" s="194"/>
      <c r="G301" s="194"/>
      <c r="H301" s="408"/>
      <c r="I301" s="407"/>
      <c r="J301" s="407"/>
      <c r="K301" s="405"/>
      <c r="L301" s="411"/>
      <c r="M301" s="443">
        <v>0</v>
      </c>
      <c r="N301" s="420">
        <f t="shared" si="5"/>
        <v>0</v>
      </c>
      <c r="O301" s="242">
        <f>FŐLAP!$G$8</f>
        <v>0</v>
      </c>
      <c r="P301" s="241">
        <f>FŐLAP!$C$10</f>
        <v>0</v>
      </c>
      <c r="Q301" s="243" t="s">
        <v>494</v>
      </c>
    </row>
    <row r="302" spans="1:17" ht="49.5" hidden="1" customHeight="1" x14ac:dyDescent="0.25">
      <c r="A302" s="88" t="s">
        <v>394</v>
      </c>
      <c r="B302" s="405"/>
      <c r="C302" s="401"/>
      <c r="D302" s="402"/>
      <c r="E302" s="402"/>
      <c r="F302" s="194"/>
      <c r="G302" s="194"/>
      <c r="H302" s="408"/>
      <c r="I302" s="407"/>
      <c r="J302" s="407"/>
      <c r="K302" s="405"/>
      <c r="L302" s="411"/>
      <c r="M302" s="443">
        <v>0</v>
      </c>
      <c r="N302" s="420">
        <f t="shared" si="5"/>
        <v>0</v>
      </c>
      <c r="O302" s="242">
        <f>FŐLAP!$G$8</f>
        <v>0</v>
      </c>
      <c r="P302" s="241">
        <f>FŐLAP!$C$10</f>
        <v>0</v>
      </c>
      <c r="Q302" s="243" t="s">
        <v>494</v>
      </c>
    </row>
    <row r="303" spans="1:17" ht="49.5" hidden="1" customHeight="1" x14ac:dyDescent="0.25">
      <c r="A303" s="87" t="s">
        <v>395</v>
      </c>
      <c r="B303" s="405"/>
      <c r="C303" s="401"/>
      <c r="D303" s="402"/>
      <c r="E303" s="402"/>
      <c r="F303" s="194"/>
      <c r="G303" s="194"/>
      <c r="H303" s="408"/>
      <c r="I303" s="407"/>
      <c r="J303" s="407"/>
      <c r="K303" s="405"/>
      <c r="L303" s="411"/>
      <c r="M303" s="443">
        <v>0</v>
      </c>
      <c r="N303" s="420">
        <f t="shared" si="5"/>
        <v>0</v>
      </c>
      <c r="O303" s="242">
        <f>FŐLAP!$G$8</f>
        <v>0</v>
      </c>
      <c r="P303" s="241">
        <f>FŐLAP!$C$10</f>
        <v>0</v>
      </c>
      <c r="Q303" s="243" t="s">
        <v>494</v>
      </c>
    </row>
    <row r="304" spans="1:17" ht="49.5" hidden="1" customHeight="1" x14ac:dyDescent="0.25">
      <c r="A304" s="87" t="s">
        <v>396</v>
      </c>
      <c r="B304" s="405"/>
      <c r="C304" s="401"/>
      <c r="D304" s="402"/>
      <c r="E304" s="402"/>
      <c r="F304" s="194"/>
      <c r="G304" s="194"/>
      <c r="H304" s="408"/>
      <c r="I304" s="407"/>
      <c r="J304" s="407"/>
      <c r="K304" s="405"/>
      <c r="L304" s="411"/>
      <c r="M304" s="443">
        <v>0</v>
      </c>
      <c r="N304" s="420">
        <f t="shared" si="5"/>
        <v>0</v>
      </c>
      <c r="O304" s="242">
        <f>FŐLAP!$G$8</f>
        <v>0</v>
      </c>
      <c r="P304" s="241">
        <f>FŐLAP!$C$10</f>
        <v>0</v>
      </c>
      <c r="Q304" s="243" t="s">
        <v>494</v>
      </c>
    </row>
    <row r="305" spans="1:17" ht="49.5" hidden="1" customHeight="1" x14ac:dyDescent="0.25">
      <c r="A305" s="88" t="s">
        <v>397</v>
      </c>
      <c r="B305" s="405"/>
      <c r="C305" s="401"/>
      <c r="D305" s="402"/>
      <c r="E305" s="402"/>
      <c r="F305" s="194"/>
      <c r="G305" s="194"/>
      <c r="H305" s="408"/>
      <c r="I305" s="407"/>
      <c r="J305" s="407"/>
      <c r="K305" s="405"/>
      <c r="L305" s="411"/>
      <c r="M305" s="443">
        <v>0</v>
      </c>
      <c r="N305" s="420">
        <f t="shared" si="5"/>
        <v>0</v>
      </c>
      <c r="O305" s="242">
        <f>FŐLAP!$G$8</f>
        <v>0</v>
      </c>
      <c r="P305" s="241">
        <f>FŐLAP!$C$10</f>
        <v>0</v>
      </c>
      <c r="Q305" s="243" t="s">
        <v>494</v>
      </c>
    </row>
    <row r="306" spans="1:17" ht="49.5" hidden="1" customHeight="1" x14ac:dyDescent="0.25">
      <c r="A306" s="87" t="s">
        <v>398</v>
      </c>
      <c r="B306" s="405"/>
      <c r="C306" s="401"/>
      <c r="D306" s="402"/>
      <c r="E306" s="402"/>
      <c r="F306" s="194"/>
      <c r="G306" s="194"/>
      <c r="H306" s="408"/>
      <c r="I306" s="407"/>
      <c r="J306" s="407"/>
      <c r="K306" s="405"/>
      <c r="L306" s="411"/>
      <c r="M306" s="443">
        <v>0</v>
      </c>
      <c r="N306" s="420">
        <f t="shared" si="5"/>
        <v>0</v>
      </c>
      <c r="O306" s="242">
        <f>FŐLAP!$G$8</f>
        <v>0</v>
      </c>
      <c r="P306" s="241">
        <f>FŐLAP!$C$10</f>
        <v>0</v>
      </c>
      <c r="Q306" s="243" t="s">
        <v>494</v>
      </c>
    </row>
    <row r="307" spans="1:17" ht="49.5" hidden="1" customHeight="1" x14ac:dyDescent="0.25">
      <c r="A307" s="87" t="s">
        <v>399</v>
      </c>
      <c r="B307" s="405"/>
      <c r="C307" s="401"/>
      <c r="D307" s="402"/>
      <c r="E307" s="402"/>
      <c r="F307" s="194"/>
      <c r="G307" s="194"/>
      <c r="H307" s="408"/>
      <c r="I307" s="407"/>
      <c r="J307" s="407"/>
      <c r="K307" s="405"/>
      <c r="L307" s="411"/>
      <c r="M307" s="443">
        <v>0</v>
      </c>
      <c r="N307" s="420">
        <f t="shared" si="5"/>
        <v>0</v>
      </c>
      <c r="O307" s="242">
        <f>FŐLAP!$G$8</f>
        <v>0</v>
      </c>
      <c r="P307" s="241">
        <f>FŐLAP!$C$10</f>
        <v>0</v>
      </c>
      <c r="Q307" s="243" t="s">
        <v>494</v>
      </c>
    </row>
    <row r="308" spans="1:17" ht="49.5" hidden="1" customHeight="1" x14ac:dyDescent="0.25">
      <c r="A308" s="88" t="s">
        <v>400</v>
      </c>
      <c r="B308" s="405"/>
      <c r="C308" s="401"/>
      <c r="D308" s="402"/>
      <c r="E308" s="402"/>
      <c r="F308" s="194"/>
      <c r="G308" s="194"/>
      <c r="H308" s="408"/>
      <c r="I308" s="407"/>
      <c r="J308" s="407"/>
      <c r="K308" s="405"/>
      <c r="L308" s="411"/>
      <c r="M308" s="443">
        <v>0</v>
      </c>
      <c r="N308" s="420">
        <f t="shared" si="5"/>
        <v>0</v>
      </c>
      <c r="O308" s="242">
        <f>FŐLAP!$G$8</f>
        <v>0</v>
      </c>
      <c r="P308" s="241">
        <f>FŐLAP!$C$10</f>
        <v>0</v>
      </c>
      <c r="Q308" s="243" t="s">
        <v>494</v>
      </c>
    </row>
    <row r="309" spans="1:17" ht="49.5" hidden="1" customHeight="1" x14ac:dyDescent="0.25">
      <c r="A309" s="87" t="s">
        <v>631</v>
      </c>
      <c r="B309" s="405"/>
      <c r="C309" s="401"/>
      <c r="D309" s="402"/>
      <c r="E309" s="402"/>
      <c r="F309" s="194"/>
      <c r="G309" s="194"/>
      <c r="H309" s="408"/>
      <c r="I309" s="407"/>
      <c r="J309" s="407"/>
      <c r="K309" s="405"/>
      <c r="L309" s="411"/>
      <c r="M309" s="443">
        <v>0</v>
      </c>
      <c r="N309" s="420">
        <f t="shared" si="5"/>
        <v>0</v>
      </c>
      <c r="O309" s="242">
        <f>FŐLAP!$G$8</f>
        <v>0</v>
      </c>
      <c r="P309" s="241">
        <f>FŐLAP!$C$10</f>
        <v>0</v>
      </c>
      <c r="Q309" s="243" t="s">
        <v>494</v>
      </c>
    </row>
    <row r="310" spans="1:17" ht="49.5" hidden="1" customHeight="1" x14ac:dyDescent="0.25">
      <c r="A310" s="87" t="s">
        <v>632</v>
      </c>
      <c r="B310" s="405"/>
      <c r="C310" s="401"/>
      <c r="D310" s="402"/>
      <c r="E310" s="402"/>
      <c r="F310" s="194"/>
      <c r="G310" s="194"/>
      <c r="H310" s="408"/>
      <c r="I310" s="407"/>
      <c r="J310" s="407"/>
      <c r="K310" s="405"/>
      <c r="L310" s="411"/>
      <c r="M310" s="443">
        <v>0</v>
      </c>
      <c r="N310" s="420">
        <f t="shared" si="5"/>
        <v>0</v>
      </c>
      <c r="O310" s="242">
        <f>FŐLAP!$G$8</f>
        <v>0</v>
      </c>
      <c r="P310" s="241">
        <f>FŐLAP!$C$10</f>
        <v>0</v>
      </c>
      <c r="Q310" s="243" t="s">
        <v>494</v>
      </c>
    </row>
    <row r="311" spans="1:17" ht="49.5" hidden="1" customHeight="1" x14ac:dyDescent="0.25">
      <c r="A311" s="88" t="s">
        <v>633</v>
      </c>
      <c r="B311" s="405"/>
      <c r="C311" s="401"/>
      <c r="D311" s="402"/>
      <c r="E311" s="402"/>
      <c r="F311" s="194"/>
      <c r="G311" s="194"/>
      <c r="H311" s="408"/>
      <c r="I311" s="407"/>
      <c r="J311" s="407"/>
      <c r="K311" s="405"/>
      <c r="L311" s="411"/>
      <c r="M311" s="443">
        <v>0</v>
      </c>
      <c r="N311" s="420">
        <f t="shared" si="5"/>
        <v>0</v>
      </c>
      <c r="O311" s="242">
        <f>FŐLAP!$G$8</f>
        <v>0</v>
      </c>
      <c r="P311" s="241">
        <f>FŐLAP!$C$10</f>
        <v>0</v>
      </c>
      <c r="Q311" s="243" t="s">
        <v>494</v>
      </c>
    </row>
    <row r="312" spans="1:17" ht="49.5" hidden="1" customHeight="1" x14ac:dyDescent="0.25">
      <c r="A312" s="87" t="s">
        <v>634</v>
      </c>
      <c r="B312" s="405"/>
      <c r="C312" s="401"/>
      <c r="D312" s="402"/>
      <c r="E312" s="402"/>
      <c r="F312" s="194"/>
      <c r="G312" s="194"/>
      <c r="H312" s="408"/>
      <c r="I312" s="407"/>
      <c r="J312" s="407"/>
      <c r="K312" s="405"/>
      <c r="L312" s="411"/>
      <c r="M312" s="443">
        <v>0</v>
      </c>
      <c r="N312" s="420">
        <f t="shared" si="5"/>
        <v>0</v>
      </c>
      <c r="O312" s="242">
        <f>FŐLAP!$G$8</f>
        <v>0</v>
      </c>
      <c r="P312" s="241">
        <f>FŐLAP!$C$10</f>
        <v>0</v>
      </c>
      <c r="Q312" s="243" t="s">
        <v>494</v>
      </c>
    </row>
    <row r="313" spans="1:17" ht="49.5" hidden="1" customHeight="1" x14ac:dyDescent="0.25">
      <c r="A313" s="87" t="s">
        <v>635</v>
      </c>
      <c r="B313" s="405"/>
      <c r="C313" s="401"/>
      <c r="D313" s="402"/>
      <c r="E313" s="402"/>
      <c r="F313" s="194"/>
      <c r="G313" s="194"/>
      <c r="H313" s="408"/>
      <c r="I313" s="407"/>
      <c r="J313" s="407"/>
      <c r="K313" s="405"/>
      <c r="L313" s="411"/>
      <c r="M313" s="443">
        <v>0</v>
      </c>
      <c r="N313" s="420">
        <f t="shared" si="5"/>
        <v>0</v>
      </c>
      <c r="O313" s="242">
        <f>FŐLAP!$G$8</f>
        <v>0</v>
      </c>
      <c r="P313" s="241">
        <f>FŐLAP!$C$10</f>
        <v>0</v>
      </c>
      <c r="Q313" s="243" t="s">
        <v>494</v>
      </c>
    </row>
    <row r="314" spans="1:17" ht="49.5" hidden="1" customHeight="1" x14ac:dyDescent="0.25">
      <c r="A314" s="88" t="s">
        <v>636</v>
      </c>
      <c r="B314" s="405"/>
      <c r="C314" s="401"/>
      <c r="D314" s="402"/>
      <c r="E314" s="402"/>
      <c r="F314" s="194"/>
      <c r="G314" s="194"/>
      <c r="H314" s="408"/>
      <c r="I314" s="407"/>
      <c r="J314" s="407"/>
      <c r="K314" s="405"/>
      <c r="L314" s="411"/>
      <c r="M314" s="443">
        <v>0</v>
      </c>
      <c r="N314" s="420">
        <f t="shared" si="5"/>
        <v>0</v>
      </c>
      <c r="O314" s="242">
        <f>FŐLAP!$G$8</f>
        <v>0</v>
      </c>
      <c r="P314" s="241">
        <f>FŐLAP!$C$10</f>
        <v>0</v>
      </c>
      <c r="Q314" s="243" t="s">
        <v>494</v>
      </c>
    </row>
    <row r="315" spans="1:17" ht="49.5" hidden="1" customHeight="1" x14ac:dyDescent="0.25">
      <c r="A315" s="87" t="s">
        <v>637</v>
      </c>
      <c r="B315" s="405"/>
      <c r="C315" s="401"/>
      <c r="D315" s="402"/>
      <c r="E315" s="402"/>
      <c r="F315" s="194"/>
      <c r="G315" s="194"/>
      <c r="H315" s="408"/>
      <c r="I315" s="407"/>
      <c r="J315" s="407"/>
      <c r="K315" s="405"/>
      <c r="L315" s="411"/>
      <c r="M315" s="443">
        <v>0</v>
      </c>
      <c r="N315" s="420">
        <f t="shared" si="5"/>
        <v>0</v>
      </c>
      <c r="O315" s="242">
        <f>FŐLAP!$G$8</f>
        <v>0</v>
      </c>
      <c r="P315" s="241">
        <f>FŐLAP!$C$10</f>
        <v>0</v>
      </c>
      <c r="Q315" s="243" t="s">
        <v>494</v>
      </c>
    </row>
    <row r="316" spans="1:17" ht="49.5" hidden="1" customHeight="1" x14ac:dyDescent="0.25">
      <c r="A316" s="87" t="s">
        <v>638</v>
      </c>
      <c r="B316" s="405"/>
      <c r="C316" s="401"/>
      <c r="D316" s="402"/>
      <c r="E316" s="402"/>
      <c r="F316" s="194"/>
      <c r="G316" s="194"/>
      <c r="H316" s="408"/>
      <c r="I316" s="407"/>
      <c r="J316" s="407"/>
      <c r="K316" s="405"/>
      <c r="L316" s="411"/>
      <c r="M316" s="443">
        <v>0</v>
      </c>
      <c r="N316" s="420">
        <f t="shared" si="5"/>
        <v>0</v>
      </c>
      <c r="O316" s="242">
        <f>FŐLAP!$G$8</f>
        <v>0</v>
      </c>
      <c r="P316" s="241">
        <f>FŐLAP!$C$10</f>
        <v>0</v>
      </c>
      <c r="Q316" s="243" t="s">
        <v>494</v>
      </c>
    </row>
    <row r="317" spans="1:17" ht="49.5" hidden="1" customHeight="1" x14ac:dyDescent="0.25">
      <c r="A317" s="88" t="s">
        <v>639</v>
      </c>
      <c r="B317" s="405"/>
      <c r="C317" s="401"/>
      <c r="D317" s="402"/>
      <c r="E317" s="402"/>
      <c r="F317" s="194"/>
      <c r="G317" s="194"/>
      <c r="H317" s="408"/>
      <c r="I317" s="407"/>
      <c r="J317" s="407"/>
      <c r="K317" s="405"/>
      <c r="L317" s="411"/>
      <c r="M317" s="443">
        <v>0</v>
      </c>
      <c r="N317" s="420">
        <f t="shared" si="5"/>
        <v>0</v>
      </c>
      <c r="O317" s="242">
        <f>FŐLAP!$G$8</f>
        <v>0</v>
      </c>
      <c r="P317" s="241">
        <f>FŐLAP!$C$10</f>
        <v>0</v>
      </c>
      <c r="Q317" s="243" t="s">
        <v>494</v>
      </c>
    </row>
    <row r="318" spans="1:17" ht="49.5" hidden="1" customHeight="1" x14ac:dyDescent="0.25">
      <c r="A318" s="87" t="s">
        <v>640</v>
      </c>
      <c r="B318" s="405"/>
      <c r="C318" s="401"/>
      <c r="D318" s="402"/>
      <c r="E318" s="402"/>
      <c r="F318" s="194"/>
      <c r="G318" s="194"/>
      <c r="H318" s="408"/>
      <c r="I318" s="407"/>
      <c r="J318" s="407"/>
      <c r="K318" s="405"/>
      <c r="L318" s="411"/>
      <c r="M318" s="443">
        <v>0</v>
      </c>
      <c r="N318" s="420">
        <f t="shared" si="5"/>
        <v>0</v>
      </c>
      <c r="O318" s="242">
        <f>FŐLAP!$G$8</f>
        <v>0</v>
      </c>
      <c r="P318" s="241">
        <f>FŐLAP!$C$10</f>
        <v>0</v>
      </c>
      <c r="Q318" s="243" t="s">
        <v>494</v>
      </c>
    </row>
    <row r="319" spans="1:17" ht="49.5" hidden="1" customHeight="1" x14ac:dyDescent="0.25">
      <c r="A319" s="87" t="s">
        <v>641</v>
      </c>
      <c r="B319" s="405"/>
      <c r="C319" s="401"/>
      <c r="D319" s="402"/>
      <c r="E319" s="402"/>
      <c r="F319" s="194"/>
      <c r="G319" s="194"/>
      <c r="H319" s="408"/>
      <c r="I319" s="407"/>
      <c r="J319" s="407"/>
      <c r="K319" s="405"/>
      <c r="L319" s="411"/>
      <c r="M319" s="443">
        <v>0</v>
      </c>
      <c r="N319" s="420">
        <f t="shared" si="5"/>
        <v>0</v>
      </c>
      <c r="O319" s="242">
        <f>FŐLAP!$G$8</f>
        <v>0</v>
      </c>
      <c r="P319" s="241">
        <f>FŐLAP!$C$10</f>
        <v>0</v>
      </c>
      <c r="Q319" s="243" t="s">
        <v>494</v>
      </c>
    </row>
    <row r="320" spans="1:17" ht="49.5" hidden="1" customHeight="1" x14ac:dyDescent="0.25">
      <c r="A320" s="88" t="s">
        <v>642</v>
      </c>
      <c r="B320" s="405"/>
      <c r="C320" s="401"/>
      <c r="D320" s="402"/>
      <c r="E320" s="402"/>
      <c r="F320" s="194"/>
      <c r="G320" s="194"/>
      <c r="H320" s="408"/>
      <c r="I320" s="407"/>
      <c r="J320" s="407"/>
      <c r="K320" s="405"/>
      <c r="L320" s="411"/>
      <c r="M320" s="443">
        <v>0</v>
      </c>
      <c r="N320" s="420">
        <f t="shared" si="5"/>
        <v>0</v>
      </c>
      <c r="O320" s="242">
        <f>FŐLAP!$G$8</f>
        <v>0</v>
      </c>
      <c r="P320" s="241">
        <f>FŐLAP!$C$10</f>
        <v>0</v>
      </c>
      <c r="Q320" s="243" t="s">
        <v>494</v>
      </c>
    </row>
    <row r="321" spans="1:17" ht="49.5" hidden="1" customHeight="1" x14ac:dyDescent="0.25">
      <c r="A321" s="87" t="s">
        <v>643</v>
      </c>
      <c r="B321" s="405"/>
      <c r="C321" s="401"/>
      <c r="D321" s="402"/>
      <c r="E321" s="402"/>
      <c r="F321" s="194"/>
      <c r="G321" s="194"/>
      <c r="H321" s="408"/>
      <c r="I321" s="407"/>
      <c r="J321" s="407"/>
      <c r="K321" s="405"/>
      <c r="L321" s="411"/>
      <c r="M321" s="443">
        <v>0</v>
      </c>
      <c r="N321" s="420">
        <f t="shared" si="5"/>
        <v>0</v>
      </c>
      <c r="O321" s="242">
        <f>FŐLAP!$G$8</f>
        <v>0</v>
      </c>
      <c r="P321" s="241">
        <f>FŐLAP!$C$10</f>
        <v>0</v>
      </c>
      <c r="Q321" s="243" t="s">
        <v>494</v>
      </c>
    </row>
    <row r="322" spans="1:17" ht="49.5" hidden="1" customHeight="1" x14ac:dyDescent="0.25">
      <c r="A322" s="87" t="s">
        <v>644</v>
      </c>
      <c r="B322" s="405"/>
      <c r="C322" s="401"/>
      <c r="D322" s="402"/>
      <c r="E322" s="402"/>
      <c r="F322" s="194"/>
      <c r="G322" s="194"/>
      <c r="H322" s="408"/>
      <c r="I322" s="407"/>
      <c r="J322" s="407"/>
      <c r="K322" s="405"/>
      <c r="L322" s="411"/>
      <c r="M322" s="443">
        <v>0</v>
      </c>
      <c r="N322" s="420">
        <f t="shared" si="5"/>
        <v>0</v>
      </c>
      <c r="O322" s="242">
        <f>FŐLAP!$G$8</f>
        <v>0</v>
      </c>
      <c r="P322" s="241">
        <f>FŐLAP!$C$10</f>
        <v>0</v>
      </c>
      <c r="Q322" s="243" t="s">
        <v>494</v>
      </c>
    </row>
    <row r="323" spans="1:17" ht="49.5" hidden="1" customHeight="1" x14ac:dyDescent="0.25">
      <c r="A323" s="88" t="s">
        <v>645</v>
      </c>
      <c r="B323" s="405"/>
      <c r="C323" s="401"/>
      <c r="D323" s="402"/>
      <c r="E323" s="402"/>
      <c r="F323" s="194"/>
      <c r="G323" s="194"/>
      <c r="H323" s="408"/>
      <c r="I323" s="407"/>
      <c r="J323" s="407"/>
      <c r="K323" s="405"/>
      <c r="L323" s="411"/>
      <c r="M323" s="443">
        <v>0</v>
      </c>
      <c r="N323" s="420">
        <f t="shared" si="5"/>
        <v>0</v>
      </c>
      <c r="O323" s="242">
        <f>FŐLAP!$G$8</f>
        <v>0</v>
      </c>
      <c r="P323" s="241">
        <f>FŐLAP!$C$10</f>
        <v>0</v>
      </c>
      <c r="Q323" s="243" t="s">
        <v>494</v>
      </c>
    </row>
    <row r="324" spans="1:17" ht="49.5" hidden="1" customHeight="1" x14ac:dyDescent="0.25">
      <c r="A324" s="87" t="s">
        <v>646</v>
      </c>
      <c r="B324" s="405"/>
      <c r="C324" s="401"/>
      <c r="D324" s="402"/>
      <c r="E324" s="402"/>
      <c r="F324" s="194"/>
      <c r="G324" s="194"/>
      <c r="H324" s="408"/>
      <c r="I324" s="407"/>
      <c r="J324" s="407"/>
      <c r="K324" s="405"/>
      <c r="L324" s="411"/>
      <c r="M324" s="443">
        <v>0</v>
      </c>
      <c r="N324" s="420">
        <f t="shared" si="5"/>
        <v>0</v>
      </c>
      <c r="O324" s="242">
        <f>FŐLAP!$G$8</f>
        <v>0</v>
      </c>
      <c r="P324" s="241">
        <f>FŐLAP!$C$10</f>
        <v>0</v>
      </c>
      <c r="Q324" s="243" t="s">
        <v>494</v>
      </c>
    </row>
    <row r="325" spans="1:17" ht="49.5" hidden="1" customHeight="1" x14ac:dyDescent="0.25">
      <c r="A325" s="87" t="s">
        <v>647</v>
      </c>
      <c r="B325" s="405"/>
      <c r="C325" s="401"/>
      <c r="D325" s="402"/>
      <c r="E325" s="402"/>
      <c r="F325" s="194"/>
      <c r="G325" s="194"/>
      <c r="H325" s="408"/>
      <c r="I325" s="407"/>
      <c r="J325" s="407"/>
      <c r="K325" s="405"/>
      <c r="L325" s="411"/>
      <c r="M325" s="443">
        <v>0</v>
      </c>
      <c r="N325" s="420">
        <f t="shared" si="5"/>
        <v>0</v>
      </c>
      <c r="O325" s="242">
        <f>FŐLAP!$G$8</f>
        <v>0</v>
      </c>
      <c r="P325" s="241">
        <f>FŐLAP!$C$10</f>
        <v>0</v>
      </c>
      <c r="Q325" s="243" t="s">
        <v>494</v>
      </c>
    </row>
    <row r="326" spans="1:17" ht="49.5" hidden="1" customHeight="1" x14ac:dyDescent="0.25">
      <c r="A326" s="88" t="s">
        <v>648</v>
      </c>
      <c r="B326" s="405"/>
      <c r="C326" s="401"/>
      <c r="D326" s="402"/>
      <c r="E326" s="402"/>
      <c r="F326" s="194"/>
      <c r="G326" s="194"/>
      <c r="H326" s="408"/>
      <c r="I326" s="407"/>
      <c r="J326" s="407"/>
      <c r="K326" s="405"/>
      <c r="L326" s="411"/>
      <c r="M326" s="443">
        <v>0</v>
      </c>
      <c r="N326" s="420">
        <f t="shared" si="5"/>
        <v>0</v>
      </c>
      <c r="O326" s="242">
        <f>FŐLAP!$G$8</f>
        <v>0</v>
      </c>
      <c r="P326" s="241">
        <f>FŐLAP!$C$10</f>
        <v>0</v>
      </c>
      <c r="Q326" s="243" t="s">
        <v>494</v>
      </c>
    </row>
    <row r="327" spans="1:17" ht="49.5" hidden="1" customHeight="1" x14ac:dyDescent="0.25">
      <c r="A327" s="87" t="s">
        <v>649</v>
      </c>
      <c r="B327" s="405"/>
      <c r="C327" s="401"/>
      <c r="D327" s="402"/>
      <c r="E327" s="402"/>
      <c r="F327" s="194"/>
      <c r="G327" s="194"/>
      <c r="H327" s="408"/>
      <c r="I327" s="407"/>
      <c r="J327" s="407"/>
      <c r="K327" s="405"/>
      <c r="L327" s="411"/>
      <c r="M327" s="443">
        <v>0</v>
      </c>
      <c r="N327" s="420">
        <f t="shared" si="5"/>
        <v>0</v>
      </c>
      <c r="O327" s="242">
        <f>FŐLAP!$G$8</f>
        <v>0</v>
      </c>
      <c r="P327" s="241">
        <f>FŐLAP!$C$10</f>
        <v>0</v>
      </c>
      <c r="Q327" s="243" t="s">
        <v>494</v>
      </c>
    </row>
    <row r="328" spans="1:17" ht="49.5" hidden="1" customHeight="1" x14ac:dyDescent="0.25">
      <c r="A328" s="87" t="s">
        <v>650</v>
      </c>
      <c r="B328" s="405"/>
      <c r="C328" s="401"/>
      <c r="D328" s="402"/>
      <c r="E328" s="402"/>
      <c r="F328" s="194"/>
      <c r="G328" s="194"/>
      <c r="H328" s="408"/>
      <c r="I328" s="407"/>
      <c r="J328" s="407"/>
      <c r="K328" s="405"/>
      <c r="L328" s="411"/>
      <c r="M328" s="443">
        <v>0</v>
      </c>
      <c r="N328" s="420">
        <f t="shared" si="5"/>
        <v>0</v>
      </c>
      <c r="O328" s="242">
        <f>FŐLAP!$G$8</f>
        <v>0</v>
      </c>
      <c r="P328" s="241">
        <f>FŐLAP!$C$10</f>
        <v>0</v>
      </c>
      <c r="Q328" s="243" t="s">
        <v>494</v>
      </c>
    </row>
    <row r="329" spans="1:17" ht="49.5" hidden="1" customHeight="1" x14ac:dyDescent="0.25">
      <c r="A329" s="88" t="s">
        <v>651</v>
      </c>
      <c r="B329" s="405"/>
      <c r="C329" s="401"/>
      <c r="D329" s="402"/>
      <c r="E329" s="402"/>
      <c r="F329" s="194"/>
      <c r="G329" s="194"/>
      <c r="H329" s="408"/>
      <c r="I329" s="407"/>
      <c r="J329" s="407"/>
      <c r="K329" s="405"/>
      <c r="L329" s="411"/>
      <c r="M329" s="443">
        <v>0</v>
      </c>
      <c r="N329" s="420">
        <f t="shared" si="5"/>
        <v>0</v>
      </c>
      <c r="O329" s="242">
        <f>FŐLAP!$G$8</f>
        <v>0</v>
      </c>
      <c r="P329" s="241">
        <f>FŐLAP!$C$10</f>
        <v>0</v>
      </c>
      <c r="Q329" s="243" t="s">
        <v>494</v>
      </c>
    </row>
    <row r="330" spans="1:17" ht="49.5" hidden="1" customHeight="1" x14ac:dyDescent="0.25">
      <c r="A330" s="87" t="s">
        <v>652</v>
      </c>
      <c r="B330" s="405"/>
      <c r="C330" s="401"/>
      <c r="D330" s="402"/>
      <c r="E330" s="402"/>
      <c r="F330" s="194"/>
      <c r="G330" s="194"/>
      <c r="H330" s="408"/>
      <c r="I330" s="407"/>
      <c r="J330" s="407"/>
      <c r="K330" s="405"/>
      <c r="L330" s="411"/>
      <c r="M330" s="443">
        <v>0</v>
      </c>
      <c r="N330" s="420">
        <f t="shared" si="5"/>
        <v>0</v>
      </c>
      <c r="O330" s="242">
        <f>FŐLAP!$G$8</f>
        <v>0</v>
      </c>
      <c r="P330" s="241">
        <f>FŐLAP!$C$10</f>
        <v>0</v>
      </c>
      <c r="Q330" s="243" t="s">
        <v>494</v>
      </c>
    </row>
    <row r="331" spans="1:17" ht="49.5" hidden="1" customHeight="1" x14ac:dyDescent="0.25">
      <c r="A331" s="87" t="s">
        <v>653</v>
      </c>
      <c r="B331" s="405"/>
      <c r="C331" s="401"/>
      <c r="D331" s="402"/>
      <c r="E331" s="402"/>
      <c r="F331" s="194"/>
      <c r="G331" s="194"/>
      <c r="H331" s="408"/>
      <c r="I331" s="407"/>
      <c r="J331" s="407"/>
      <c r="K331" s="405"/>
      <c r="L331" s="411"/>
      <c r="M331" s="443">
        <v>0</v>
      </c>
      <c r="N331" s="420">
        <f t="shared" si="5"/>
        <v>0</v>
      </c>
      <c r="O331" s="242">
        <f>FŐLAP!$G$8</f>
        <v>0</v>
      </c>
      <c r="P331" s="241">
        <f>FŐLAP!$C$10</f>
        <v>0</v>
      </c>
      <c r="Q331" s="243" t="s">
        <v>494</v>
      </c>
    </row>
    <row r="332" spans="1:17" ht="49.5" hidden="1" customHeight="1" x14ac:dyDescent="0.25">
      <c r="A332" s="88" t="s">
        <v>654</v>
      </c>
      <c r="B332" s="405"/>
      <c r="C332" s="401"/>
      <c r="D332" s="402"/>
      <c r="E332" s="402"/>
      <c r="F332" s="194"/>
      <c r="G332" s="194"/>
      <c r="H332" s="408"/>
      <c r="I332" s="407"/>
      <c r="J332" s="407"/>
      <c r="K332" s="405"/>
      <c r="L332" s="411"/>
      <c r="M332" s="443">
        <v>0</v>
      </c>
      <c r="N332" s="420">
        <f t="shared" si="5"/>
        <v>0</v>
      </c>
      <c r="O332" s="242">
        <f>FŐLAP!$G$8</f>
        <v>0</v>
      </c>
      <c r="P332" s="241">
        <f>FŐLAP!$C$10</f>
        <v>0</v>
      </c>
      <c r="Q332" s="243" t="s">
        <v>494</v>
      </c>
    </row>
    <row r="333" spans="1:17" ht="49.5" hidden="1" customHeight="1" x14ac:dyDescent="0.25">
      <c r="A333" s="87" t="s">
        <v>655</v>
      </c>
      <c r="B333" s="405"/>
      <c r="C333" s="401"/>
      <c r="D333" s="402"/>
      <c r="E333" s="402"/>
      <c r="F333" s="194"/>
      <c r="G333" s="194"/>
      <c r="H333" s="408"/>
      <c r="I333" s="407"/>
      <c r="J333" s="407"/>
      <c r="K333" s="405"/>
      <c r="L333" s="411"/>
      <c r="M333" s="443">
        <v>0</v>
      </c>
      <c r="N333" s="420">
        <f t="shared" si="5"/>
        <v>0</v>
      </c>
      <c r="O333" s="242">
        <f>FŐLAP!$G$8</f>
        <v>0</v>
      </c>
      <c r="P333" s="241">
        <f>FŐLAP!$C$10</f>
        <v>0</v>
      </c>
      <c r="Q333" s="243" t="s">
        <v>494</v>
      </c>
    </row>
    <row r="334" spans="1:17" ht="49.5" hidden="1" customHeight="1" x14ac:dyDescent="0.25">
      <c r="A334" s="87" t="s">
        <v>656</v>
      </c>
      <c r="B334" s="405"/>
      <c r="C334" s="401"/>
      <c r="D334" s="402"/>
      <c r="E334" s="402"/>
      <c r="F334" s="194"/>
      <c r="G334" s="194"/>
      <c r="H334" s="408"/>
      <c r="I334" s="407"/>
      <c r="J334" s="407"/>
      <c r="K334" s="405"/>
      <c r="L334" s="411"/>
      <c r="M334" s="443">
        <v>0</v>
      </c>
      <c r="N334" s="420">
        <f t="shared" si="5"/>
        <v>0</v>
      </c>
      <c r="O334" s="242">
        <f>FŐLAP!$G$8</f>
        <v>0</v>
      </c>
      <c r="P334" s="241">
        <f>FŐLAP!$C$10</f>
        <v>0</v>
      </c>
      <c r="Q334" s="243" t="s">
        <v>494</v>
      </c>
    </row>
    <row r="335" spans="1:17" ht="49.5" hidden="1" customHeight="1" x14ac:dyDescent="0.25">
      <c r="A335" s="88" t="s">
        <v>657</v>
      </c>
      <c r="B335" s="405"/>
      <c r="C335" s="401"/>
      <c r="D335" s="402"/>
      <c r="E335" s="402"/>
      <c r="F335" s="194"/>
      <c r="G335" s="194"/>
      <c r="H335" s="408"/>
      <c r="I335" s="407"/>
      <c r="J335" s="407"/>
      <c r="K335" s="405"/>
      <c r="L335" s="411"/>
      <c r="M335" s="443">
        <v>0</v>
      </c>
      <c r="N335" s="420">
        <f t="shared" si="5"/>
        <v>0</v>
      </c>
      <c r="O335" s="242">
        <f>FŐLAP!$G$8</f>
        <v>0</v>
      </c>
      <c r="P335" s="241">
        <f>FŐLAP!$C$10</f>
        <v>0</v>
      </c>
      <c r="Q335" s="243" t="s">
        <v>494</v>
      </c>
    </row>
    <row r="336" spans="1:17" ht="49.5" hidden="1" customHeight="1" x14ac:dyDescent="0.25">
      <c r="A336" s="87" t="s">
        <v>658</v>
      </c>
      <c r="B336" s="405"/>
      <c r="C336" s="401"/>
      <c r="D336" s="402"/>
      <c r="E336" s="402"/>
      <c r="F336" s="194"/>
      <c r="G336" s="194"/>
      <c r="H336" s="408"/>
      <c r="I336" s="407"/>
      <c r="J336" s="407"/>
      <c r="K336" s="405"/>
      <c r="L336" s="411"/>
      <c r="M336" s="443">
        <v>0</v>
      </c>
      <c r="N336" s="420">
        <f t="shared" si="5"/>
        <v>0</v>
      </c>
      <c r="O336" s="242">
        <f>FŐLAP!$G$8</f>
        <v>0</v>
      </c>
      <c r="P336" s="241">
        <f>FŐLAP!$C$10</f>
        <v>0</v>
      </c>
      <c r="Q336" s="243" t="s">
        <v>494</v>
      </c>
    </row>
    <row r="337" spans="1:17" ht="49.5" hidden="1" customHeight="1" x14ac:dyDescent="0.25">
      <c r="A337" s="87" t="s">
        <v>659</v>
      </c>
      <c r="B337" s="405"/>
      <c r="C337" s="401"/>
      <c r="D337" s="402"/>
      <c r="E337" s="402"/>
      <c r="F337" s="194"/>
      <c r="G337" s="194"/>
      <c r="H337" s="408"/>
      <c r="I337" s="407"/>
      <c r="J337" s="407"/>
      <c r="K337" s="405"/>
      <c r="L337" s="411"/>
      <c r="M337" s="443">
        <v>0</v>
      </c>
      <c r="N337" s="420">
        <f t="shared" si="5"/>
        <v>0</v>
      </c>
      <c r="O337" s="242">
        <f>FŐLAP!$G$8</f>
        <v>0</v>
      </c>
      <c r="P337" s="241">
        <f>FŐLAP!$C$10</f>
        <v>0</v>
      </c>
      <c r="Q337" s="243" t="s">
        <v>494</v>
      </c>
    </row>
    <row r="338" spans="1:17" ht="49.5" hidden="1" customHeight="1" x14ac:dyDescent="0.25">
      <c r="A338" s="88" t="s">
        <v>660</v>
      </c>
      <c r="B338" s="405"/>
      <c r="C338" s="401"/>
      <c r="D338" s="402"/>
      <c r="E338" s="402"/>
      <c r="F338" s="194"/>
      <c r="G338" s="194"/>
      <c r="H338" s="408"/>
      <c r="I338" s="407"/>
      <c r="J338" s="407"/>
      <c r="K338" s="405"/>
      <c r="L338" s="411"/>
      <c r="M338" s="443">
        <v>0</v>
      </c>
      <c r="N338" s="420">
        <f t="shared" si="5"/>
        <v>0</v>
      </c>
      <c r="O338" s="242">
        <f>FŐLAP!$G$8</f>
        <v>0</v>
      </c>
      <c r="P338" s="241">
        <f>FŐLAP!$C$10</f>
        <v>0</v>
      </c>
      <c r="Q338" s="243" t="s">
        <v>494</v>
      </c>
    </row>
    <row r="339" spans="1:17" ht="49.5" hidden="1" customHeight="1" x14ac:dyDescent="0.25">
      <c r="A339" s="87" t="s">
        <v>661</v>
      </c>
      <c r="B339" s="405"/>
      <c r="C339" s="401"/>
      <c r="D339" s="402"/>
      <c r="E339" s="402"/>
      <c r="F339" s="194"/>
      <c r="G339" s="194"/>
      <c r="H339" s="408"/>
      <c r="I339" s="407"/>
      <c r="J339" s="407"/>
      <c r="K339" s="405"/>
      <c r="L339" s="411"/>
      <c r="M339" s="443">
        <v>0</v>
      </c>
      <c r="N339" s="420">
        <f t="shared" si="5"/>
        <v>0</v>
      </c>
      <c r="O339" s="242">
        <f>FŐLAP!$G$8</f>
        <v>0</v>
      </c>
      <c r="P339" s="241">
        <f>FŐLAP!$C$10</f>
        <v>0</v>
      </c>
      <c r="Q339" s="243" t="s">
        <v>494</v>
      </c>
    </row>
    <row r="340" spans="1:17" ht="49.5" hidden="1" customHeight="1" x14ac:dyDescent="0.25">
      <c r="A340" s="87" t="s">
        <v>662</v>
      </c>
      <c r="B340" s="405"/>
      <c r="C340" s="401"/>
      <c r="D340" s="402"/>
      <c r="E340" s="402"/>
      <c r="F340" s="194"/>
      <c r="G340" s="194"/>
      <c r="H340" s="408"/>
      <c r="I340" s="407"/>
      <c r="J340" s="407"/>
      <c r="K340" s="405"/>
      <c r="L340" s="411"/>
      <c r="M340" s="443">
        <v>0</v>
      </c>
      <c r="N340" s="420">
        <f t="shared" ref="N340:N403" si="6">L340*M340</f>
        <v>0</v>
      </c>
      <c r="O340" s="242">
        <f>FŐLAP!$G$8</f>
        <v>0</v>
      </c>
      <c r="P340" s="241">
        <f>FŐLAP!$C$10</f>
        <v>0</v>
      </c>
      <c r="Q340" s="243" t="s">
        <v>494</v>
      </c>
    </row>
    <row r="341" spans="1:17" ht="49.5" hidden="1" customHeight="1" x14ac:dyDescent="0.25">
      <c r="A341" s="88" t="s">
        <v>663</v>
      </c>
      <c r="B341" s="405"/>
      <c r="C341" s="401"/>
      <c r="D341" s="402"/>
      <c r="E341" s="402"/>
      <c r="F341" s="194"/>
      <c r="G341" s="194"/>
      <c r="H341" s="408"/>
      <c r="I341" s="407"/>
      <c r="J341" s="407"/>
      <c r="K341" s="405"/>
      <c r="L341" s="411"/>
      <c r="M341" s="443">
        <v>0</v>
      </c>
      <c r="N341" s="420">
        <f t="shared" si="6"/>
        <v>0</v>
      </c>
      <c r="O341" s="242">
        <f>FŐLAP!$G$8</f>
        <v>0</v>
      </c>
      <c r="P341" s="241">
        <f>FŐLAP!$C$10</f>
        <v>0</v>
      </c>
      <c r="Q341" s="243" t="s">
        <v>494</v>
      </c>
    </row>
    <row r="342" spans="1:17" ht="49.5" hidden="1" customHeight="1" x14ac:dyDescent="0.25">
      <c r="A342" s="87" t="s">
        <v>664</v>
      </c>
      <c r="B342" s="405"/>
      <c r="C342" s="401"/>
      <c r="D342" s="402"/>
      <c r="E342" s="402"/>
      <c r="F342" s="194"/>
      <c r="G342" s="194"/>
      <c r="H342" s="408"/>
      <c r="I342" s="407"/>
      <c r="J342" s="407"/>
      <c r="K342" s="405"/>
      <c r="L342" s="411"/>
      <c r="M342" s="443">
        <v>0</v>
      </c>
      <c r="N342" s="420">
        <f t="shared" si="6"/>
        <v>0</v>
      </c>
      <c r="O342" s="242">
        <f>FŐLAP!$G$8</f>
        <v>0</v>
      </c>
      <c r="P342" s="241">
        <f>FŐLAP!$C$10</f>
        <v>0</v>
      </c>
      <c r="Q342" s="243" t="s">
        <v>494</v>
      </c>
    </row>
    <row r="343" spans="1:17" ht="49.5" hidden="1" customHeight="1" x14ac:dyDescent="0.25">
      <c r="A343" s="87" t="s">
        <v>665</v>
      </c>
      <c r="B343" s="405"/>
      <c r="C343" s="401"/>
      <c r="D343" s="402"/>
      <c r="E343" s="402"/>
      <c r="F343" s="194"/>
      <c r="G343" s="194"/>
      <c r="H343" s="408"/>
      <c r="I343" s="407"/>
      <c r="J343" s="407"/>
      <c r="K343" s="405"/>
      <c r="L343" s="411"/>
      <c r="M343" s="443">
        <v>0</v>
      </c>
      <c r="N343" s="420">
        <f t="shared" si="6"/>
        <v>0</v>
      </c>
      <c r="O343" s="242">
        <f>FŐLAP!$G$8</f>
        <v>0</v>
      </c>
      <c r="P343" s="241">
        <f>FŐLAP!$C$10</f>
        <v>0</v>
      </c>
      <c r="Q343" s="243" t="s">
        <v>494</v>
      </c>
    </row>
    <row r="344" spans="1:17" ht="49.5" hidden="1" customHeight="1" x14ac:dyDescent="0.25">
      <c r="A344" s="88" t="s">
        <v>666</v>
      </c>
      <c r="B344" s="405"/>
      <c r="C344" s="401"/>
      <c r="D344" s="402"/>
      <c r="E344" s="402"/>
      <c r="F344" s="194"/>
      <c r="G344" s="194"/>
      <c r="H344" s="408"/>
      <c r="I344" s="407"/>
      <c r="J344" s="407"/>
      <c r="K344" s="405"/>
      <c r="L344" s="411"/>
      <c r="M344" s="443">
        <v>0</v>
      </c>
      <c r="N344" s="420">
        <f t="shared" si="6"/>
        <v>0</v>
      </c>
      <c r="O344" s="242">
        <f>FŐLAP!$G$8</f>
        <v>0</v>
      </c>
      <c r="P344" s="241">
        <f>FŐLAP!$C$10</f>
        <v>0</v>
      </c>
      <c r="Q344" s="243" t="s">
        <v>494</v>
      </c>
    </row>
    <row r="345" spans="1:17" ht="49.5" hidden="1" customHeight="1" x14ac:dyDescent="0.25">
      <c r="A345" s="87" t="s">
        <v>667</v>
      </c>
      <c r="B345" s="405"/>
      <c r="C345" s="401"/>
      <c r="D345" s="402"/>
      <c r="E345" s="402"/>
      <c r="F345" s="194"/>
      <c r="G345" s="194"/>
      <c r="H345" s="408"/>
      <c r="I345" s="407"/>
      <c r="J345" s="407"/>
      <c r="K345" s="405"/>
      <c r="L345" s="411"/>
      <c r="M345" s="443">
        <v>0</v>
      </c>
      <c r="N345" s="420">
        <f t="shared" si="6"/>
        <v>0</v>
      </c>
      <c r="O345" s="242">
        <f>FŐLAP!$G$8</f>
        <v>0</v>
      </c>
      <c r="P345" s="241">
        <f>FŐLAP!$C$10</f>
        <v>0</v>
      </c>
      <c r="Q345" s="243" t="s">
        <v>494</v>
      </c>
    </row>
    <row r="346" spans="1:17" ht="49.5" hidden="1" customHeight="1" x14ac:dyDescent="0.25">
      <c r="A346" s="87" t="s">
        <v>668</v>
      </c>
      <c r="B346" s="405"/>
      <c r="C346" s="401"/>
      <c r="D346" s="402"/>
      <c r="E346" s="402"/>
      <c r="F346" s="194"/>
      <c r="G346" s="194"/>
      <c r="H346" s="408"/>
      <c r="I346" s="407"/>
      <c r="J346" s="407"/>
      <c r="K346" s="405"/>
      <c r="L346" s="411"/>
      <c r="M346" s="443">
        <v>0</v>
      </c>
      <c r="N346" s="420">
        <f t="shared" si="6"/>
        <v>0</v>
      </c>
      <c r="O346" s="242">
        <f>FŐLAP!$G$8</f>
        <v>0</v>
      </c>
      <c r="P346" s="241">
        <f>FŐLAP!$C$10</f>
        <v>0</v>
      </c>
      <c r="Q346" s="243" t="s">
        <v>494</v>
      </c>
    </row>
    <row r="347" spans="1:17" ht="49.5" hidden="1" customHeight="1" x14ac:dyDescent="0.25">
      <c r="A347" s="88" t="s">
        <v>669</v>
      </c>
      <c r="B347" s="405"/>
      <c r="C347" s="401"/>
      <c r="D347" s="402"/>
      <c r="E347" s="402"/>
      <c r="F347" s="194"/>
      <c r="G347" s="194"/>
      <c r="H347" s="408"/>
      <c r="I347" s="407"/>
      <c r="J347" s="407"/>
      <c r="K347" s="405"/>
      <c r="L347" s="411"/>
      <c r="M347" s="443">
        <v>0</v>
      </c>
      <c r="N347" s="420">
        <f t="shared" si="6"/>
        <v>0</v>
      </c>
      <c r="O347" s="242">
        <f>FŐLAP!$G$8</f>
        <v>0</v>
      </c>
      <c r="P347" s="241">
        <f>FŐLAP!$C$10</f>
        <v>0</v>
      </c>
      <c r="Q347" s="243" t="s">
        <v>494</v>
      </c>
    </row>
    <row r="348" spans="1:17" ht="49.5" hidden="1" customHeight="1" x14ac:dyDescent="0.25">
      <c r="A348" s="87" t="s">
        <v>670</v>
      </c>
      <c r="B348" s="405"/>
      <c r="C348" s="401"/>
      <c r="D348" s="402"/>
      <c r="E348" s="402"/>
      <c r="F348" s="194"/>
      <c r="G348" s="194"/>
      <c r="H348" s="408"/>
      <c r="I348" s="407"/>
      <c r="J348" s="407"/>
      <c r="K348" s="405"/>
      <c r="L348" s="411"/>
      <c r="M348" s="443">
        <v>0</v>
      </c>
      <c r="N348" s="420">
        <f t="shared" si="6"/>
        <v>0</v>
      </c>
      <c r="O348" s="242">
        <f>FŐLAP!$G$8</f>
        <v>0</v>
      </c>
      <c r="P348" s="241">
        <f>FŐLAP!$C$10</f>
        <v>0</v>
      </c>
      <c r="Q348" s="243" t="s">
        <v>494</v>
      </c>
    </row>
    <row r="349" spans="1:17" ht="49.5" hidden="1" customHeight="1" x14ac:dyDescent="0.25">
      <c r="A349" s="87" t="s">
        <v>671</v>
      </c>
      <c r="B349" s="405"/>
      <c r="C349" s="401"/>
      <c r="D349" s="402"/>
      <c r="E349" s="402"/>
      <c r="F349" s="194"/>
      <c r="G349" s="194"/>
      <c r="H349" s="408"/>
      <c r="I349" s="407"/>
      <c r="J349" s="407"/>
      <c r="K349" s="405"/>
      <c r="L349" s="411"/>
      <c r="M349" s="443">
        <v>0</v>
      </c>
      <c r="N349" s="420">
        <f t="shared" si="6"/>
        <v>0</v>
      </c>
      <c r="O349" s="242">
        <f>FŐLAP!$G$8</f>
        <v>0</v>
      </c>
      <c r="P349" s="241">
        <f>FŐLAP!$C$10</f>
        <v>0</v>
      </c>
      <c r="Q349" s="243" t="s">
        <v>494</v>
      </c>
    </row>
    <row r="350" spans="1:17" ht="49.5" hidden="1" customHeight="1" x14ac:dyDescent="0.25">
      <c r="A350" s="88" t="s">
        <v>672</v>
      </c>
      <c r="B350" s="405"/>
      <c r="C350" s="401"/>
      <c r="D350" s="402"/>
      <c r="E350" s="402"/>
      <c r="F350" s="194"/>
      <c r="G350" s="194"/>
      <c r="H350" s="408"/>
      <c r="I350" s="407"/>
      <c r="J350" s="407"/>
      <c r="K350" s="405"/>
      <c r="L350" s="411"/>
      <c r="M350" s="443">
        <v>0</v>
      </c>
      <c r="N350" s="420">
        <f t="shared" si="6"/>
        <v>0</v>
      </c>
      <c r="O350" s="242">
        <f>FŐLAP!$G$8</f>
        <v>0</v>
      </c>
      <c r="P350" s="241">
        <f>FŐLAP!$C$10</f>
        <v>0</v>
      </c>
      <c r="Q350" s="243" t="s">
        <v>494</v>
      </c>
    </row>
    <row r="351" spans="1:17" ht="49.5" hidden="1" customHeight="1" x14ac:dyDescent="0.25">
      <c r="A351" s="87" t="s">
        <v>673</v>
      </c>
      <c r="B351" s="405"/>
      <c r="C351" s="401"/>
      <c r="D351" s="402"/>
      <c r="E351" s="402"/>
      <c r="F351" s="194"/>
      <c r="G351" s="194"/>
      <c r="H351" s="408"/>
      <c r="I351" s="407"/>
      <c r="J351" s="407"/>
      <c r="K351" s="405"/>
      <c r="L351" s="411"/>
      <c r="M351" s="443">
        <v>0</v>
      </c>
      <c r="N351" s="420">
        <f t="shared" si="6"/>
        <v>0</v>
      </c>
      <c r="O351" s="242">
        <f>FŐLAP!$G$8</f>
        <v>0</v>
      </c>
      <c r="P351" s="241">
        <f>FŐLAP!$C$10</f>
        <v>0</v>
      </c>
      <c r="Q351" s="243" t="s">
        <v>494</v>
      </c>
    </row>
    <row r="352" spans="1:17" ht="49.5" hidden="1" customHeight="1" x14ac:dyDescent="0.25">
      <c r="A352" s="87" t="s">
        <v>674</v>
      </c>
      <c r="B352" s="405"/>
      <c r="C352" s="401"/>
      <c r="D352" s="402"/>
      <c r="E352" s="402"/>
      <c r="F352" s="194"/>
      <c r="G352" s="194"/>
      <c r="H352" s="408"/>
      <c r="I352" s="407"/>
      <c r="J352" s="407"/>
      <c r="K352" s="405"/>
      <c r="L352" s="411"/>
      <c r="M352" s="443">
        <v>0</v>
      </c>
      <c r="N352" s="420">
        <f t="shared" si="6"/>
        <v>0</v>
      </c>
      <c r="O352" s="242">
        <f>FŐLAP!$G$8</f>
        <v>0</v>
      </c>
      <c r="P352" s="241">
        <f>FŐLAP!$C$10</f>
        <v>0</v>
      </c>
      <c r="Q352" s="243" t="s">
        <v>494</v>
      </c>
    </row>
    <row r="353" spans="1:17" ht="49.5" hidden="1" customHeight="1" x14ac:dyDescent="0.25">
      <c r="A353" s="88" t="s">
        <v>675</v>
      </c>
      <c r="B353" s="405"/>
      <c r="C353" s="401"/>
      <c r="D353" s="402"/>
      <c r="E353" s="402"/>
      <c r="F353" s="194"/>
      <c r="G353" s="194"/>
      <c r="H353" s="408"/>
      <c r="I353" s="407"/>
      <c r="J353" s="407"/>
      <c r="K353" s="405"/>
      <c r="L353" s="411"/>
      <c r="M353" s="443">
        <v>0</v>
      </c>
      <c r="N353" s="420">
        <f t="shared" si="6"/>
        <v>0</v>
      </c>
      <c r="O353" s="242">
        <f>FŐLAP!$G$8</f>
        <v>0</v>
      </c>
      <c r="P353" s="241">
        <f>FŐLAP!$C$10</f>
        <v>0</v>
      </c>
      <c r="Q353" s="243" t="s">
        <v>494</v>
      </c>
    </row>
    <row r="354" spans="1:17" ht="49.5" hidden="1" customHeight="1" x14ac:dyDescent="0.25">
      <c r="A354" s="87" t="s">
        <v>676</v>
      </c>
      <c r="B354" s="405"/>
      <c r="C354" s="401"/>
      <c r="D354" s="402"/>
      <c r="E354" s="402"/>
      <c r="F354" s="194"/>
      <c r="G354" s="194"/>
      <c r="H354" s="408"/>
      <c r="I354" s="407"/>
      <c r="J354" s="407"/>
      <c r="K354" s="405"/>
      <c r="L354" s="411"/>
      <c r="M354" s="443">
        <v>0</v>
      </c>
      <c r="N354" s="420">
        <f t="shared" si="6"/>
        <v>0</v>
      </c>
      <c r="O354" s="242">
        <f>FŐLAP!$G$8</f>
        <v>0</v>
      </c>
      <c r="P354" s="241">
        <f>FŐLAP!$C$10</f>
        <v>0</v>
      </c>
      <c r="Q354" s="243" t="s">
        <v>494</v>
      </c>
    </row>
    <row r="355" spans="1:17" ht="49.5" hidden="1" customHeight="1" x14ac:dyDescent="0.25">
      <c r="A355" s="87" t="s">
        <v>677</v>
      </c>
      <c r="B355" s="405"/>
      <c r="C355" s="401"/>
      <c r="D355" s="402"/>
      <c r="E355" s="402"/>
      <c r="F355" s="194"/>
      <c r="G355" s="194"/>
      <c r="H355" s="408"/>
      <c r="I355" s="407"/>
      <c r="J355" s="407"/>
      <c r="K355" s="405"/>
      <c r="L355" s="411"/>
      <c r="M355" s="443">
        <v>0</v>
      </c>
      <c r="N355" s="420">
        <f t="shared" si="6"/>
        <v>0</v>
      </c>
      <c r="O355" s="242">
        <f>FŐLAP!$G$8</f>
        <v>0</v>
      </c>
      <c r="P355" s="241">
        <f>FŐLAP!$C$10</f>
        <v>0</v>
      </c>
      <c r="Q355" s="243" t="s">
        <v>494</v>
      </c>
    </row>
    <row r="356" spans="1:17" ht="49.5" hidden="1" customHeight="1" x14ac:dyDescent="0.25">
      <c r="A356" s="88" t="s">
        <v>678</v>
      </c>
      <c r="B356" s="405"/>
      <c r="C356" s="401"/>
      <c r="D356" s="402"/>
      <c r="E356" s="402"/>
      <c r="F356" s="194"/>
      <c r="G356" s="194"/>
      <c r="H356" s="408"/>
      <c r="I356" s="407"/>
      <c r="J356" s="407"/>
      <c r="K356" s="405"/>
      <c r="L356" s="411"/>
      <c r="M356" s="443">
        <v>0</v>
      </c>
      <c r="N356" s="420">
        <f t="shared" si="6"/>
        <v>0</v>
      </c>
      <c r="O356" s="242">
        <f>FŐLAP!$G$8</f>
        <v>0</v>
      </c>
      <c r="P356" s="241">
        <f>FŐLAP!$C$10</f>
        <v>0</v>
      </c>
      <c r="Q356" s="243" t="s">
        <v>494</v>
      </c>
    </row>
    <row r="357" spans="1:17" ht="49.5" hidden="1" customHeight="1" x14ac:dyDescent="0.25">
      <c r="A357" s="87" t="s">
        <v>679</v>
      </c>
      <c r="B357" s="405"/>
      <c r="C357" s="401"/>
      <c r="D357" s="402"/>
      <c r="E357" s="402"/>
      <c r="F357" s="194"/>
      <c r="G357" s="194"/>
      <c r="H357" s="408"/>
      <c r="I357" s="407"/>
      <c r="J357" s="407"/>
      <c r="K357" s="405"/>
      <c r="L357" s="411"/>
      <c r="M357" s="443">
        <v>0</v>
      </c>
      <c r="N357" s="420">
        <f t="shared" si="6"/>
        <v>0</v>
      </c>
      <c r="O357" s="242">
        <f>FŐLAP!$G$8</f>
        <v>0</v>
      </c>
      <c r="P357" s="241">
        <f>FŐLAP!$C$10</f>
        <v>0</v>
      </c>
      <c r="Q357" s="243" t="s">
        <v>494</v>
      </c>
    </row>
    <row r="358" spans="1:17" ht="49.5" hidden="1" customHeight="1" x14ac:dyDescent="0.25">
      <c r="A358" s="87" t="s">
        <v>680</v>
      </c>
      <c r="B358" s="405"/>
      <c r="C358" s="401"/>
      <c r="D358" s="402"/>
      <c r="E358" s="402"/>
      <c r="F358" s="194"/>
      <c r="G358" s="194"/>
      <c r="H358" s="408"/>
      <c r="I358" s="407"/>
      <c r="J358" s="407"/>
      <c r="K358" s="405"/>
      <c r="L358" s="411"/>
      <c r="M358" s="443">
        <v>0</v>
      </c>
      <c r="N358" s="420">
        <f t="shared" si="6"/>
        <v>0</v>
      </c>
      <c r="O358" s="242">
        <f>FŐLAP!$G$8</f>
        <v>0</v>
      </c>
      <c r="P358" s="241">
        <f>FŐLAP!$C$10</f>
        <v>0</v>
      </c>
      <c r="Q358" s="243" t="s">
        <v>494</v>
      </c>
    </row>
    <row r="359" spans="1:17" ht="49.5" hidden="1" customHeight="1" x14ac:dyDescent="0.25">
      <c r="A359" s="88" t="s">
        <v>681</v>
      </c>
      <c r="B359" s="405"/>
      <c r="C359" s="401"/>
      <c r="D359" s="402"/>
      <c r="E359" s="402"/>
      <c r="F359" s="194"/>
      <c r="G359" s="194"/>
      <c r="H359" s="408"/>
      <c r="I359" s="407"/>
      <c r="J359" s="407"/>
      <c r="K359" s="405"/>
      <c r="L359" s="411"/>
      <c r="M359" s="443">
        <v>0</v>
      </c>
      <c r="N359" s="420">
        <f t="shared" si="6"/>
        <v>0</v>
      </c>
      <c r="O359" s="242">
        <f>FŐLAP!$G$8</f>
        <v>0</v>
      </c>
      <c r="P359" s="241">
        <f>FŐLAP!$C$10</f>
        <v>0</v>
      </c>
      <c r="Q359" s="243" t="s">
        <v>494</v>
      </c>
    </row>
    <row r="360" spans="1:17" ht="49.5" hidden="1" customHeight="1" x14ac:dyDescent="0.25">
      <c r="A360" s="87" t="s">
        <v>682</v>
      </c>
      <c r="B360" s="405"/>
      <c r="C360" s="401"/>
      <c r="D360" s="402"/>
      <c r="E360" s="402"/>
      <c r="F360" s="194"/>
      <c r="G360" s="194"/>
      <c r="H360" s="408"/>
      <c r="I360" s="407"/>
      <c r="J360" s="407"/>
      <c r="K360" s="405"/>
      <c r="L360" s="411"/>
      <c r="M360" s="443">
        <v>0</v>
      </c>
      <c r="N360" s="420">
        <f t="shared" si="6"/>
        <v>0</v>
      </c>
      <c r="O360" s="242">
        <f>FŐLAP!$G$8</f>
        <v>0</v>
      </c>
      <c r="P360" s="241">
        <f>FŐLAP!$C$10</f>
        <v>0</v>
      </c>
      <c r="Q360" s="243" t="s">
        <v>494</v>
      </c>
    </row>
    <row r="361" spans="1:17" ht="49.5" hidden="1" customHeight="1" x14ac:dyDescent="0.25">
      <c r="A361" s="87" t="s">
        <v>683</v>
      </c>
      <c r="B361" s="405"/>
      <c r="C361" s="401"/>
      <c r="D361" s="402"/>
      <c r="E361" s="402"/>
      <c r="F361" s="194"/>
      <c r="G361" s="194"/>
      <c r="H361" s="408"/>
      <c r="I361" s="407"/>
      <c r="J361" s="407"/>
      <c r="K361" s="405"/>
      <c r="L361" s="411"/>
      <c r="M361" s="443">
        <v>0</v>
      </c>
      <c r="N361" s="420">
        <f t="shared" si="6"/>
        <v>0</v>
      </c>
      <c r="O361" s="242">
        <f>FŐLAP!$G$8</f>
        <v>0</v>
      </c>
      <c r="P361" s="241">
        <f>FŐLAP!$C$10</f>
        <v>0</v>
      </c>
      <c r="Q361" s="243" t="s">
        <v>494</v>
      </c>
    </row>
    <row r="362" spans="1:17" ht="49.5" hidden="1" customHeight="1" x14ac:dyDescent="0.25">
      <c r="A362" s="88" t="s">
        <v>684</v>
      </c>
      <c r="B362" s="405"/>
      <c r="C362" s="401"/>
      <c r="D362" s="402"/>
      <c r="E362" s="402"/>
      <c r="F362" s="194"/>
      <c r="G362" s="194"/>
      <c r="H362" s="408"/>
      <c r="I362" s="407"/>
      <c r="J362" s="407"/>
      <c r="K362" s="405"/>
      <c r="L362" s="411"/>
      <c r="M362" s="443">
        <v>0</v>
      </c>
      <c r="N362" s="420">
        <f t="shared" si="6"/>
        <v>0</v>
      </c>
      <c r="O362" s="242">
        <f>FŐLAP!$G$8</f>
        <v>0</v>
      </c>
      <c r="P362" s="241">
        <f>FŐLAP!$C$10</f>
        <v>0</v>
      </c>
      <c r="Q362" s="243" t="s">
        <v>494</v>
      </c>
    </row>
    <row r="363" spans="1:17" ht="49.5" hidden="1" customHeight="1" x14ac:dyDescent="0.25">
      <c r="A363" s="87" t="s">
        <v>685</v>
      </c>
      <c r="B363" s="405"/>
      <c r="C363" s="401"/>
      <c r="D363" s="402"/>
      <c r="E363" s="402"/>
      <c r="F363" s="194"/>
      <c r="G363" s="194"/>
      <c r="H363" s="408"/>
      <c r="I363" s="407"/>
      <c r="J363" s="407"/>
      <c r="K363" s="405"/>
      <c r="L363" s="411"/>
      <c r="M363" s="443">
        <v>0</v>
      </c>
      <c r="N363" s="420">
        <f t="shared" si="6"/>
        <v>0</v>
      </c>
      <c r="O363" s="242">
        <f>FŐLAP!$G$8</f>
        <v>0</v>
      </c>
      <c r="P363" s="241">
        <f>FŐLAP!$C$10</f>
        <v>0</v>
      </c>
      <c r="Q363" s="243" t="s">
        <v>494</v>
      </c>
    </row>
    <row r="364" spans="1:17" ht="49.5" hidden="1" customHeight="1" x14ac:dyDescent="0.25">
      <c r="A364" s="87" t="s">
        <v>686</v>
      </c>
      <c r="B364" s="405"/>
      <c r="C364" s="401"/>
      <c r="D364" s="402"/>
      <c r="E364" s="402"/>
      <c r="F364" s="194"/>
      <c r="G364" s="194"/>
      <c r="H364" s="408"/>
      <c r="I364" s="407"/>
      <c r="J364" s="407"/>
      <c r="K364" s="405"/>
      <c r="L364" s="411"/>
      <c r="M364" s="443">
        <v>0</v>
      </c>
      <c r="N364" s="420">
        <f t="shared" si="6"/>
        <v>0</v>
      </c>
      <c r="O364" s="242">
        <f>FŐLAP!$G$8</f>
        <v>0</v>
      </c>
      <c r="P364" s="241">
        <f>FŐLAP!$C$10</f>
        <v>0</v>
      </c>
      <c r="Q364" s="243" t="s">
        <v>494</v>
      </c>
    </row>
    <row r="365" spans="1:17" ht="49.5" hidden="1" customHeight="1" x14ac:dyDescent="0.25">
      <c r="A365" s="88" t="s">
        <v>687</v>
      </c>
      <c r="B365" s="405"/>
      <c r="C365" s="401"/>
      <c r="D365" s="402"/>
      <c r="E365" s="402"/>
      <c r="F365" s="194"/>
      <c r="G365" s="194"/>
      <c r="H365" s="408"/>
      <c r="I365" s="407"/>
      <c r="J365" s="407"/>
      <c r="K365" s="405"/>
      <c r="L365" s="411"/>
      <c r="M365" s="443">
        <v>0</v>
      </c>
      <c r="N365" s="420">
        <f t="shared" si="6"/>
        <v>0</v>
      </c>
      <c r="O365" s="242">
        <f>FŐLAP!$G$8</f>
        <v>0</v>
      </c>
      <c r="P365" s="241">
        <f>FŐLAP!$C$10</f>
        <v>0</v>
      </c>
      <c r="Q365" s="243" t="s">
        <v>494</v>
      </c>
    </row>
    <row r="366" spans="1:17" ht="49.5" hidden="1" customHeight="1" x14ac:dyDescent="0.25">
      <c r="A366" s="87" t="s">
        <v>688</v>
      </c>
      <c r="B366" s="405"/>
      <c r="C366" s="401"/>
      <c r="D366" s="402"/>
      <c r="E366" s="402"/>
      <c r="F366" s="194"/>
      <c r="G366" s="194"/>
      <c r="H366" s="408"/>
      <c r="I366" s="407"/>
      <c r="J366" s="407"/>
      <c r="K366" s="405"/>
      <c r="L366" s="411"/>
      <c r="M366" s="443">
        <v>0</v>
      </c>
      <c r="N366" s="420">
        <f t="shared" si="6"/>
        <v>0</v>
      </c>
      <c r="O366" s="242">
        <f>FŐLAP!$G$8</f>
        <v>0</v>
      </c>
      <c r="P366" s="241">
        <f>FŐLAP!$C$10</f>
        <v>0</v>
      </c>
      <c r="Q366" s="243" t="s">
        <v>494</v>
      </c>
    </row>
    <row r="367" spans="1:17" ht="49.5" hidden="1" customHeight="1" x14ac:dyDescent="0.25">
      <c r="A367" s="87" t="s">
        <v>689</v>
      </c>
      <c r="B367" s="405"/>
      <c r="C367" s="401"/>
      <c r="D367" s="402"/>
      <c r="E367" s="402"/>
      <c r="F367" s="194"/>
      <c r="G367" s="194"/>
      <c r="H367" s="408"/>
      <c r="I367" s="407"/>
      <c r="J367" s="407"/>
      <c r="K367" s="405"/>
      <c r="L367" s="411"/>
      <c r="M367" s="443">
        <v>0</v>
      </c>
      <c r="N367" s="420">
        <f t="shared" si="6"/>
        <v>0</v>
      </c>
      <c r="O367" s="242">
        <f>FŐLAP!$G$8</f>
        <v>0</v>
      </c>
      <c r="P367" s="241">
        <f>FŐLAP!$C$10</f>
        <v>0</v>
      </c>
      <c r="Q367" s="243" t="s">
        <v>494</v>
      </c>
    </row>
    <row r="368" spans="1:17" ht="49.5" hidden="1" customHeight="1" x14ac:dyDescent="0.25">
      <c r="A368" s="88" t="s">
        <v>690</v>
      </c>
      <c r="B368" s="405"/>
      <c r="C368" s="401"/>
      <c r="D368" s="402"/>
      <c r="E368" s="402"/>
      <c r="F368" s="194"/>
      <c r="G368" s="194"/>
      <c r="H368" s="408"/>
      <c r="I368" s="407"/>
      <c r="J368" s="407"/>
      <c r="K368" s="405"/>
      <c r="L368" s="411"/>
      <c r="M368" s="443">
        <v>0</v>
      </c>
      <c r="N368" s="420">
        <f t="shared" si="6"/>
        <v>0</v>
      </c>
      <c r="O368" s="242">
        <f>FŐLAP!$G$8</f>
        <v>0</v>
      </c>
      <c r="P368" s="241">
        <f>FŐLAP!$C$10</f>
        <v>0</v>
      </c>
      <c r="Q368" s="243" t="s">
        <v>494</v>
      </c>
    </row>
    <row r="369" spans="1:17" ht="49.5" hidden="1" customHeight="1" x14ac:dyDescent="0.25">
      <c r="A369" s="87" t="s">
        <v>691</v>
      </c>
      <c r="B369" s="405"/>
      <c r="C369" s="401"/>
      <c r="D369" s="402"/>
      <c r="E369" s="402"/>
      <c r="F369" s="194"/>
      <c r="G369" s="194"/>
      <c r="H369" s="408"/>
      <c r="I369" s="407"/>
      <c r="J369" s="407"/>
      <c r="K369" s="405"/>
      <c r="L369" s="411"/>
      <c r="M369" s="443">
        <v>0</v>
      </c>
      <c r="N369" s="420">
        <f t="shared" si="6"/>
        <v>0</v>
      </c>
      <c r="O369" s="242">
        <f>FŐLAP!$G$8</f>
        <v>0</v>
      </c>
      <c r="P369" s="241">
        <f>FŐLAP!$C$10</f>
        <v>0</v>
      </c>
      <c r="Q369" s="243" t="s">
        <v>494</v>
      </c>
    </row>
    <row r="370" spans="1:17" ht="49.5" hidden="1" customHeight="1" x14ac:dyDescent="0.25">
      <c r="A370" s="87" t="s">
        <v>692</v>
      </c>
      <c r="B370" s="405"/>
      <c r="C370" s="401"/>
      <c r="D370" s="402"/>
      <c r="E370" s="402"/>
      <c r="F370" s="194"/>
      <c r="G370" s="194"/>
      <c r="H370" s="408"/>
      <c r="I370" s="407"/>
      <c r="J370" s="407"/>
      <c r="K370" s="405"/>
      <c r="L370" s="411"/>
      <c r="M370" s="443">
        <v>0</v>
      </c>
      <c r="N370" s="420">
        <f t="shared" si="6"/>
        <v>0</v>
      </c>
      <c r="O370" s="242">
        <f>FŐLAP!$G$8</f>
        <v>0</v>
      </c>
      <c r="P370" s="241">
        <f>FŐLAP!$C$10</f>
        <v>0</v>
      </c>
      <c r="Q370" s="243" t="s">
        <v>494</v>
      </c>
    </row>
    <row r="371" spans="1:17" ht="49.5" hidden="1" customHeight="1" x14ac:dyDescent="0.25">
      <c r="A371" s="88" t="s">
        <v>693</v>
      </c>
      <c r="B371" s="405"/>
      <c r="C371" s="401"/>
      <c r="D371" s="402"/>
      <c r="E371" s="402"/>
      <c r="F371" s="194"/>
      <c r="G371" s="194"/>
      <c r="H371" s="408"/>
      <c r="I371" s="407"/>
      <c r="J371" s="407"/>
      <c r="K371" s="405"/>
      <c r="L371" s="411"/>
      <c r="M371" s="443">
        <v>0</v>
      </c>
      <c r="N371" s="420">
        <f t="shared" si="6"/>
        <v>0</v>
      </c>
      <c r="O371" s="242">
        <f>FŐLAP!$G$8</f>
        <v>0</v>
      </c>
      <c r="P371" s="241">
        <f>FŐLAP!$C$10</f>
        <v>0</v>
      </c>
      <c r="Q371" s="243" t="s">
        <v>494</v>
      </c>
    </row>
    <row r="372" spans="1:17" ht="49.5" hidden="1" customHeight="1" x14ac:dyDescent="0.25">
      <c r="A372" s="87" t="s">
        <v>694</v>
      </c>
      <c r="B372" s="405"/>
      <c r="C372" s="401"/>
      <c r="D372" s="402"/>
      <c r="E372" s="402"/>
      <c r="F372" s="194"/>
      <c r="G372" s="194"/>
      <c r="H372" s="408"/>
      <c r="I372" s="407"/>
      <c r="J372" s="407"/>
      <c r="K372" s="405"/>
      <c r="L372" s="411"/>
      <c r="M372" s="443">
        <v>0</v>
      </c>
      <c r="N372" s="420">
        <f t="shared" si="6"/>
        <v>0</v>
      </c>
      <c r="O372" s="242">
        <f>FŐLAP!$G$8</f>
        <v>0</v>
      </c>
      <c r="P372" s="241">
        <f>FŐLAP!$C$10</f>
        <v>0</v>
      </c>
      <c r="Q372" s="243" t="s">
        <v>494</v>
      </c>
    </row>
    <row r="373" spans="1:17" ht="49.5" hidden="1" customHeight="1" x14ac:dyDescent="0.25">
      <c r="A373" s="87" t="s">
        <v>695</v>
      </c>
      <c r="B373" s="405"/>
      <c r="C373" s="401"/>
      <c r="D373" s="402"/>
      <c r="E373" s="402"/>
      <c r="F373" s="194"/>
      <c r="G373" s="194"/>
      <c r="H373" s="408"/>
      <c r="I373" s="407"/>
      <c r="J373" s="407"/>
      <c r="K373" s="405"/>
      <c r="L373" s="411"/>
      <c r="M373" s="443">
        <v>0</v>
      </c>
      <c r="N373" s="420">
        <f t="shared" si="6"/>
        <v>0</v>
      </c>
      <c r="O373" s="242">
        <f>FŐLAP!$G$8</f>
        <v>0</v>
      </c>
      <c r="P373" s="241">
        <f>FŐLAP!$C$10</f>
        <v>0</v>
      </c>
      <c r="Q373" s="243" t="s">
        <v>494</v>
      </c>
    </row>
    <row r="374" spans="1:17" ht="49.5" hidden="1" customHeight="1" x14ac:dyDescent="0.25">
      <c r="A374" s="88" t="s">
        <v>696</v>
      </c>
      <c r="B374" s="405"/>
      <c r="C374" s="401"/>
      <c r="D374" s="402"/>
      <c r="E374" s="402"/>
      <c r="F374" s="194"/>
      <c r="G374" s="194"/>
      <c r="H374" s="408"/>
      <c r="I374" s="407"/>
      <c r="J374" s="407"/>
      <c r="K374" s="405"/>
      <c r="L374" s="411"/>
      <c r="M374" s="443">
        <v>0</v>
      </c>
      <c r="N374" s="420">
        <f t="shared" si="6"/>
        <v>0</v>
      </c>
      <c r="O374" s="242">
        <f>FŐLAP!$G$8</f>
        <v>0</v>
      </c>
      <c r="P374" s="241">
        <f>FŐLAP!$C$10</f>
        <v>0</v>
      </c>
      <c r="Q374" s="243" t="s">
        <v>494</v>
      </c>
    </row>
    <row r="375" spans="1:17" ht="49.5" hidden="1" customHeight="1" x14ac:dyDescent="0.25">
      <c r="A375" s="87" t="s">
        <v>697</v>
      </c>
      <c r="B375" s="405"/>
      <c r="C375" s="401"/>
      <c r="D375" s="402"/>
      <c r="E375" s="402"/>
      <c r="F375" s="194"/>
      <c r="G375" s="194"/>
      <c r="H375" s="408"/>
      <c r="I375" s="407"/>
      <c r="J375" s="407"/>
      <c r="K375" s="405"/>
      <c r="L375" s="411"/>
      <c r="M375" s="443">
        <v>0</v>
      </c>
      <c r="N375" s="420">
        <f t="shared" si="6"/>
        <v>0</v>
      </c>
      <c r="O375" s="242">
        <f>FŐLAP!$G$8</f>
        <v>0</v>
      </c>
      <c r="P375" s="241">
        <f>FŐLAP!$C$10</f>
        <v>0</v>
      </c>
      <c r="Q375" s="243" t="s">
        <v>494</v>
      </c>
    </row>
    <row r="376" spans="1:17" ht="49.5" hidden="1" customHeight="1" x14ac:dyDescent="0.25">
      <c r="A376" s="87" t="s">
        <v>698</v>
      </c>
      <c r="B376" s="405"/>
      <c r="C376" s="401"/>
      <c r="D376" s="402"/>
      <c r="E376" s="402"/>
      <c r="F376" s="194"/>
      <c r="G376" s="194"/>
      <c r="H376" s="408"/>
      <c r="I376" s="407"/>
      <c r="J376" s="407"/>
      <c r="K376" s="405"/>
      <c r="L376" s="411"/>
      <c r="M376" s="443">
        <v>0</v>
      </c>
      <c r="N376" s="420">
        <f t="shared" si="6"/>
        <v>0</v>
      </c>
      <c r="O376" s="242">
        <f>FŐLAP!$G$8</f>
        <v>0</v>
      </c>
      <c r="P376" s="241">
        <f>FŐLAP!$C$10</f>
        <v>0</v>
      </c>
      <c r="Q376" s="243" t="s">
        <v>494</v>
      </c>
    </row>
    <row r="377" spans="1:17" ht="49.5" hidden="1" customHeight="1" x14ac:dyDescent="0.25">
      <c r="A377" s="88" t="s">
        <v>699</v>
      </c>
      <c r="B377" s="405"/>
      <c r="C377" s="401"/>
      <c r="D377" s="402"/>
      <c r="E377" s="402"/>
      <c r="F377" s="194"/>
      <c r="G377" s="194"/>
      <c r="H377" s="408"/>
      <c r="I377" s="407"/>
      <c r="J377" s="407"/>
      <c r="K377" s="405"/>
      <c r="L377" s="411"/>
      <c r="M377" s="443">
        <v>0</v>
      </c>
      <c r="N377" s="420">
        <f t="shared" si="6"/>
        <v>0</v>
      </c>
      <c r="O377" s="242">
        <f>FŐLAP!$G$8</f>
        <v>0</v>
      </c>
      <c r="P377" s="241">
        <f>FŐLAP!$C$10</f>
        <v>0</v>
      </c>
      <c r="Q377" s="243" t="s">
        <v>494</v>
      </c>
    </row>
    <row r="378" spans="1:17" ht="49.5" hidden="1" customHeight="1" x14ac:dyDescent="0.25">
      <c r="A378" s="87" t="s">
        <v>700</v>
      </c>
      <c r="B378" s="405"/>
      <c r="C378" s="401"/>
      <c r="D378" s="402"/>
      <c r="E378" s="402"/>
      <c r="F378" s="194"/>
      <c r="G378" s="194"/>
      <c r="H378" s="408"/>
      <c r="I378" s="407"/>
      <c r="J378" s="407"/>
      <c r="K378" s="405"/>
      <c r="L378" s="411"/>
      <c r="M378" s="443">
        <v>0</v>
      </c>
      <c r="N378" s="420">
        <f t="shared" si="6"/>
        <v>0</v>
      </c>
      <c r="O378" s="242">
        <f>FŐLAP!$G$8</f>
        <v>0</v>
      </c>
      <c r="P378" s="241">
        <f>FŐLAP!$C$10</f>
        <v>0</v>
      </c>
      <c r="Q378" s="243" t="s">
        <v>494</v>
      </c>
    </row>
    <row r="379" spans="1:17" ht="49.5" hidden="1" customHeight="1" x14ac:dyDescent="0.25">
      <c r="A379" s="87" t="s">
        <v>701</v>
      </c>
      <c r="B379" s="405"/>
      <c r="C379" s="401"/>
      <c r="D379" s="402"/>
      <c r="E379" s="402"/>
      <c r="F379" s="194"/>
      <c r="G379" s="194"/>
      <c r="H379" s="408"/>
      <c r="I379" s="407"/>
      <c r="J379" s="407"/>
      <c r="K379" s="405"/>
      <c r="L379" s="411"/>
      <c r="M379" s="443">
        <v>0</v>
      </c>
      <c r="N379" s="420">
        <f t="shared" si="6"/>
        <v>0</v>
      </c>
      <c r="O379" s="242">
        <f>FŐLAP!$G$8</f>
        <v>0</v>
      </c>
      <c r="P379" s="241">
        <f>FŐLAP!$C$10</f>
        <v>0</v>
      </c>
      <c r="Q379" s="243" t="s">
        <v>494</v>
      </c>
    </row>
    <row r="380" spans="1:17" ht="49.5" hidden="1" customHeight="1" x14ac:dyDescent="0.25">
      <c r="A380" s="88" t="s">
        <v>702</v>
      </c>
      <c r="B380" s="405"/>
      <c r="C380" s="401"/>
      <c r="D380" s="402"/>
      <c r="E380" s="402"/>
      <c r="F380" s="194"/>
      <c r="G380" s="194"/>
      <c r="H380" s="408"/>
      <c r="I380" s="407"/>
      <c r="J380" s="407"/>
      <c r="K380" s="405"/>
      <c r="L380" s="411"/>
      <c r="M380" s="443">
        <v>0</v>
      </c>
      <c r="N380" s="420">
        <f t="shared" si="6"/>
        <v>0</v>
      </c>
      <c r="O380" s="242">
        <f>FŐLAP!$G$8</f>
        <v>0</v>
      </c>
      <c r="P380" s="241">
        <f>FŐLAP!$C$10</f>
        <v>0</v>
      </c>
      <c r="Q380" s="243" t="s">
        <v>494</v>
      </c>
    </row>
    <row r="381" spans="1:17" ht="49.5" hidden="1" customHeight="1" x14ac:dyDescent="0.25">
      <c r="A381" s="87" t="s">
        <v>703</v>
      </c>
      <c r="B381" s="405"/>
      <c r="C381" s="401"/>
      <c r="D381" s="402"/>
      <c r="E381" s="402"/>
      <c r="F381" s="194"/>
      <c r="G381" s="194"/>
      <c r="H381" s="408"/>
      <c r="I381" s="407"/>
      <c r="J381" s="407"/>
      <c r="K381" s="405"/>
      <c r="L381" s="411"/>
      <c r="M381" s="443">
        <v>0</v>
      </c>
      <c r="N381" s="420">
        <f t="shared" si="6"/>
        <v>0</v>
      </c>
      <c r="O381" s="242">
        <f>FŐLAP!$G$8</f>
        <v>0</v>
      </c>
      <c r="P381" s="241">
        <f>FŐLAP!$C$10</f>
        <v>0</v>
      </c>
      <c r="Q381" s="243" t="s">
        <v>494</v>
      </c>
    </row>
    <row r="382" spans="1:17" ht="49.5" hidden="1" customHeight="1" x14ac:dyDescent="0.25">
      <c r="A382" s="87" t="s">
        <v>704</v>
      </c>
      <c r="B382" s="405"/>
      <c r="C382" s="401"/>
      <c r="D382" s="402"/>
      <c r="E382" s="402"/>
      <c r="F382" s="194"/>
      <c r="G382" s="194"/>
      <c r="H382" s="408"/>
      <c r="I382" s="407"/>
      <c r="J382" s="407"/>
      <c r="K382" s="405"/>
      <c r="L382" s="411"/>
      <c r="M382" s="443">
        <v>0</v>
      </c>
      <c r="N382" s="420">
        <f t="shared" si="6"/>
        <v>0</v>
      </c>
      <c r="O382" s="242">
        <f>FŐLAP!$G$8</f>
        <v>0</v>
      </c>
      <c r="P382" s="241">
        <f>FŐLAP!$C$10</f>
        <v>0</v>
      </c>
      <c r="Q382" s="243" t="s">
        <v>494</v>
      </c>
    </row>
    <row r="383" spans="1:17" ht="49.5" hidden="1" customHeight="1" x14ac:dyDescent="0.25">
      <c r="A383" s="88" t="s">
        <v>705</v>
      </c>
      <c r="B383" s="405"/>
      <c r="C383" s="401"/>
      <c r="D383" s="402"/>
      <c r="E383" s="402"/>
      <c r="F383" s="194"/>
      <c r="G383" s="194"/>
      <c r="H383" s="408"/>
      <c r="I383" s="407"/>
      <c r="J383" s="407"/>
      <c r="K383" s="405"/>
      <c r="L383" s="411"/>
      <c r="M383" s="443">
        <v>0</v>
      </c>
      <c r="N383" s="420">
        <f t="shared" si="6"/>
        <v>0</v>
      </c>
      <c r="O383" s="242">
        <f>FŐLAP!$G$8</f>
        <v>0</v>
      </c>
      <c r="P383" s="241">
        <f>FŐLAP!$C$10</f>
        <v>0</v>
      </c>
      <c r="Q383" s="243" t="s">
        <v>494</v>
      </c>
    </row>
    <row r="384" spans="1:17" ht="49.5" hidden="1" customHeight="1" x14ac:dyDescent="0.25">
      <c r="A384" s="87" t="s">
        <v>706</v>
      </c>
      <c r="B384" s="405"/>
      <c r="C384" s="401"/>
      <c r="D384" s="402"/>
      <c r="E384" s="402"/>
      <c r="F384" s="194"/>
      <c r="G384" s="194"/>
      <c r="H384" s="408"/>
      <c r="I384" s="407"/>
      <c r="J384" s="407"/>
      <c r="K384" s="405"/>
      <c r="L384" s="411"/>
      <c r="M384" s="443">
        <v>0</v>
      </c>
      <c r="N384" s="420">
        <f t="shared" si="6"/>
        <v>0</v>
      </c>
      <c r="O384" s="242">
        <f>FŐLAP!$G$8</f>
        <v>0</v>
      </c>
      <c r="P384" s="241">
        <f>FŐLAP!$C$10</f>
        <v>0</v>
      </c>
      <c r="Q384" s="243" t="s">
        <v>494</v>
      </c>
    </row>
    <row r="385" spans="1:17" ht="49.5" hidden="1" customHeight="1" x14ac:dyDescent="0.25">
      <c r="A385" s="87" t="s">
        <v>707</v>
      </c>
      <c r="B385" s="405"/>
      <c r="C385" s="401"/>
      <c r="D385" s="402"/>
      <c r="E385" s="402"/>
      <c r="F385" s="194"/>
      <c r="G385" s="194"/>
      <c r="H385" s="408"/>
      <c r="I385" s="407"/>
      <c r="J385" s="407"/>
      <c r="K385" s="405"/>
      <c r="L385" s="411"/>
      <c r="M385" s="443">
        <v>0</v>
      </c>
      <c r="N385" s="420">
        <f t="shared" si="6"/>
        <v>0</v>
      </c>
      <c r="O385" s="242">
        <f>FŐLAP!$G$8</f>
        <v>0</v>
      </c>
      <c r="P385" s="241">
        <f>FŐLAP!$C$10</f>
        <v>0</v>
      </c>
      <c r="Q385" s="243" t="s">
        <v>494</v>
      </c>
    </row>
    <row r="386" spans="1:17" ht="49.5" hidden="1" customHeight="1" x14ac:dyDescent="0.25">
      <c r="A386" s="88" t="s">
        <v>708</v>
      </c>
      <c r="B386" s="405"/>
      <c r="C386" s="401"/>
      <c r="D386" s="402"/>
      <c r="E386" s="402"/>
      <c r="F386" s="194"/>
      <c r="G386" s="194"/>
      <c r="H386" s="408"/>
      <c r="I386" s="407"/>
      <c r="J386" s="407"/>
      <c r="K386" s="405"/>
      <c r="L386" s="411"/>
      <c r="M386" s="443">
        <v>0</v>
      </c>
      <c r="N386" s="420">
        <f t="shared" si="6"/>
        <v>0</v>
      </c>
      <c r="O386" s="242">
        <f>FŐLAP!$G$8</f>
        <v>0</v>
      </c>
      <c r="P386" s="241">
        <f>FŐLAP!$C$10</f>
        <v>0</v>
      </c>
      <c r="Q386" s="243" t="s">
        <v>494</v>
      </c>
    </row>
    <row r="387" spans="1:17" ht="49.5" hidden="1" customHeight="1" x14ac:dyDescent="0.25">
      <c r="A387" s="87" t="s">
        <v>709</v>
      </c>
      <c r="B387" s="405"/>
      <c r="C387" s="401"/>
      <c r="D387" s="402"/>
      <c r="E387" s="402"/>
      <c r="F387" s="194"/>
      <c r="G387" s="194"/>
      <c r="H387" s="408"/>
      <c r="I387" s="407"/>
      <c r="J387" s="407"/>
      <c r="K387" s="405"/>
      <c r="L387" s="411"/>
      <c r="M387" s="443">
        <v>0</v>
      </c>
      <c r="N387" s="420">
        <f t="shared" si="6"/>
        <v>0</v>
      </c>
      <c r="O387" s="242">
        <f>FŐLAP!$G$8</f>
        <v>0</v>
      </c>
      <c r="P387" s="241">
        <f>FŐLAP!$C$10</f>
        <v>0</v>
      </c>
      <c r="Q387" s="243" t="s">
        <v>494</v>
      </c>
    </row>
    <row r="388" spans="1:17" ht="49.5" hidden="1" customHeight="1" x14ac:dyDescent="0.25">
      <c r="A388" s="87" t="s">
        <v>710</v>
      </c>
      <c r="B388" s="405"/>
      <c r="C388" s="401"/>
      <c r="D388" s="402"/>
      <c r="E388" s="402"/>
      <c r="F388" s="194"/>
      <c r="G388" s="194"/>
      <c r="H388" s="408"/>
      <c r="I388" s="407"/>
      <c r="J388" s="407"/>
      <c r="K388" s="405"/>
      <c r="L388" s="411"/>
      <c r="M388" s="443">
        <v>0</v>
      </c>
      <c r="N388" s="420">
        <f t="shared" si="6"/>
        <v>0</v>
      </c>
      <c r="O388" s="242">
        <f>FŐLAP!$G$8</f>
        <v>0</v>
      </c>
      <c r="P388" s="241">
        <f>FŐLAP!$C$10</f>
        <v>0</v>
      </c>
      <c r="Q388" s="243" t="s">
        <v>494</v>
      </c>
    </row>
    <row r="389" spans="1:17" ht="49.5" hidden="1" customHeight="1" x14ac:dyDescent="0.25">
      <c r="A389" s="88" t="s">
        <v>711</v>
      </c>
      <c r="B389" s="405"/>
      <c r="C389" s="401"/>
      <c r="D389" s="402"/>
      <c r="E389" s="402"/>
      <c r="F389" s="194"/>
      <c r="G389" s="194"/>
      <c r="H389" s="408"/>
      <c r="I389" s="407"/>
      <c r="J389" s="407"/>
      <c r="K389" s="405"/>
      <c r="L389" s="411"/>
      <c r="M389" s="443">
        <v>0</v>
      </c>
      <c r="N389" s="420">
        <f t="shared" si="6"/>
        <v>0</v>
      </c>
      <c r="O389" s="242">
        <f>FŐLAP!$G$8</f>
        <v>0</v>
      </c>
      <c r="P389" s="241">
        <f>FŐLAP!$C$10</f>
        <v>0</v>
      </c>
      <c r="Q389" s="243" t="s">
        <v>494</v>
      </c>
    </row>
    <row r="390" spans="1:17" ht="49.5" hidden="1" customHeight="1" x14ac:dyDescent="0.25">
      <c r="A390" s="87" t="s">
        <v>712</v>
      </c>
      <c r="B390" s="405"/>
      <c r="C390" s="401"/>
      <c r="D390" s="402"/>
      <c r="E390" s="402"/>
      <c r="F390" s="194"/>
      <c r="G390" s="194"/>
      <c r="H390" s="408"/>
      <c r="I390" s="407"/>
      <c r="J390" s="407"/>
      <c r="K390" s="405"/>
      <c r="L390" s="411"/>
      <c r="M390" s="443">
        <v>0</v>
      </c>
      <c r="N390" s="420">
        <f t="shared" si="6"/>
        <v>0</v>
      </c>
      <c r="O390" s="242">
        <f>FŐLAP!$G$8</f>
        <v>0</v>
      </c>
      <c r="P390" s="241">
        <f>FŐLAP!$C$10</f>
        <v>0</v>
      </c>
      <c r="Q390" s="243" t="s">
        <v>494</v>
      </c>
    </row>
    <row r="391" spans="1:17" ht="49.5" hidden="1" customHeight="1" x14ac:dyDescent="0.25">
      <c r="A391" s="87" t="s">
        <v>713</v>
      </c>
      <c r="B391" s="405"/>
      <c r="C391" s="401"/>
      <c r="D391" s="402"/>
      <c r="E391" s="402"/>
      <c r="F391" s="194"/>
      <c r="G391" s="194"/>
      <c r="H391" s="408"/>
      <c r="I391" s="407"/>
      <c r="J391" s="407"/>
      <c r="K391" s="405"/>
      <c r="L391" s="411"/>
      <c r="M391" s="443">
        <v>0</v>
      </c>
      <c r="N391" s="420">
        <f t="shared" si="6"/>
        <v>0</v>
      </c>
      <c r="O391" s="242">
        <f>FŐLAP!$G$8</f>
        <v>0</v>
      </c>
      <c r="P391" s="241">
        <f>FŐLAP!$C$10</f>
        <v>0</v>
      </c>
      <c r="Q391" s="243" t="s">
        <v>494</v>
      </c>
    </row>
    <row r="392" spans="1:17" ht="49.5" hidden="1" customHeight="1" x14ac:dyDescent="0.25">
      <c r="A392" s="88" t="s">
        <v>714</v>
      </c>
      <c r="B392" s="405"/>
      <c r="C392" s="401"/>
      <c r="D392" s="402"/>
      <c r="E392" s="402"/>
      <c r="F392" s="194"/>
      <c r="G392" s="194"/>
      <c r="H392" s="408"/>
      <c r="I392" s="407"/>
      <c r="J392" s="407"/>
      <c r="K392" s="405"/>
      <c r="L392" s="411"/>
      <c r="M392" s="443">
        <v>0</v>
      </c>
      <c r="N392" s="420">
        <f t="shared" si="6"/>
        <v>0</v>
      </c>
      <c r="O392" s="242">
        <f>FŐLAP!$G$8</f>
        <v>0</v>
      </c>
      <c r="P392" s="241">
        <f>FŐLAP!$C$10</f>
        <v>0</v>
      </c>
      <c r="Q392" s="243" t="s">
        <v>494</v>
      </c>
    </row>
    <row r="393" spans="1:17" ht="49.5" hidden="1" customHeight="1" x14ac:dyDescent="0.25">
      <c r="A393" s="87" t="s">
        <v>715</v>
      </c>
      <c r="B393" s="405"/>
      <c r="C393" s="401"/>
      <c r="D393" s="402"/>
      <c r="E393" s="402"/>
      <c r="F393" s="194"/>
      <c r="G393" s="194"/>
      <c r="H393" s="408"/>
      <c r="I393" s="407"/>
      <c r="J393" s="407"/>
      <c r="K393" s="405"/>
      <c r="L393" s="411"/>
      <c r="M393" s="443">
        <v>0</v>
      </c>
      <c r="N393" s="420">
        <f t="shared" si="6"/>
        <v>0</v>
      </c>
      <c r="O393" s="242">
        <f>FŐLAP!$G$8</f>
        <v>0</v>
      </c>
      <c r="P393" s="241">
        <f>FŐLAP!$C$10</f>
        <v>0</v>
      </c>
      <c r="Q393" s="243" t="s">
        <v>494</v>
      </c>
    </row>
    <row r="394" spans="1:17" ht="49.5" hidden="1" customHeight="1" x14ac:dyDescent="0.25">
      <c r="A394" s="87" t="s">
        <v>716</v>
      </c>
      <c r="B394" s="405"/>
      <c r="C394" s="401"/>
      <c r="D394" s="402"/>
      <c r="E394" s="402"/>
      <c r="F394" s="194"/>
      <c r="G394" s="194"/>
      <c r="H394" s="408"/>
      <c r="I394" s="407"/>
      <c r="J394" s="407"/>
      <c r="K394" s="405"/>
      <c r="L394" s="411"/>
      <c r="M394" s="443">
        <v>0</v>
      </c>
      <c r="N394" s="420">
        <f t="shared" si="6"/>
        <v>0</v>
      </c>
      <c r="O394" s="242">
        <f>FŐLAP!$G$8</f>
        <v>0</v>
      </c>
      <c r="P394" s="241">
        <f>FŐLAP!$C$10</f>
        <v>0</v>
      </c>
      <c r="Q394" s="243" t="s">
        <v>494</v>
      </c>
    </row>
    <row r="395" spans="1:17" ht="49.5" hidden="1" customHeight="1" x14ac:dyDescent="0.25">
      <c r="A395" s="88" t="s">
        <v>717</v>
      </c>
      <c r="B395" s="405"/>
      <c r="C395" s="401"/>
      <c r="D395" s="402"/>
      <c r="E395" s="402"/>
      <c r="F395" s="194"/>
      <c r="G395" s="194"/>
      <c r="H395" s="408"/>
      <c r="I395" s="407"/>
      <c r="J395" s="407"/>
      <c r="K395" s="405"/>
      <c r="L395" s="411"/>
      <c r="M395" s="443">
        <v>0</v>
      </c>
      <c r="N395" s="420">
        <f t="shared" si="6"/>
        <v>0</v>
      </c>
      <c r="O395" s="242">
        <f>FŐLAP!$G$8</f>
        <v>0</v>
      </c>
      <c r="P395" s="241">
        <f>FŐLAP!$C$10</f>
        <v>0</v>
      </c>
      <c r="Q395" s="243" t="s">
        <v>494</v>
      </c>
    </row>
    <row r="396" spans="1:17" ht="49.5" hidden="1" customHeight="1" x14ac:dyDescent="0.25">
      <c r="A396" s="87" t="s">
        <v>718</v>
      </c>
      <c r="B396" s="405"/>
      <c r="C396" s="401"/>
      <c r="D396" s="402"/>
      <c r="E396" s="402"/>
      <c r="F396" s="194"/>
      <c r="G396" s="194"/>
      <c r="H396" s="408"/>
      <c r="I396" s="407"/>
      <c r="J396" s="407"/>
      <c r="K396" s="405"/>
      <c r="L396" s="411"/>
      <c r="M396" s="443">
        <v>0</v>
      </c>
      <c r="N396" s="420">
        <f t="shared" si="6"/>
        <v>0</v>
      </c>
      <c r="O396" s="242">
        <f>FŐLAP!$G$8</f>
        <v>0</v>
      </c>
      <c r="P396" s="241">
        <f>FŐLAP!$C$10</f>
        <v>0</v>
      </c>
      <c r="Q396" s="243" t="s">
        <v>494</v>
      </c>
    </row>
    <row r="397" spans="1:17" ht="49.5" hidden="1" customHeight="1" x14ac:dyDescent="0.25">
      <c r="A397" s="87" t="s">
        <v>719</v>
      </c>
      <c r="B397" s="405"/>
      <c r="C397" s="401"/>
      <c r="D397" s="402"/>
      <c r="E397" s="402"/>
      <c r="F397" s="194"/>
      <c r="G397" s="194"/>
      <c r="H397" s="408"/>
      <c r="I397" s="407"/>
      <c r="J397" s="407"/>
      <c r="K397" s="405"/>
      <c r="L397" s="411"/>
      <c r="M397" s="443">
        <v>0</v>
      </c>
      <c r="N397" s="420">
        <f t="shared" si="6"/>
        <v>0</v>
      </c>
      <c r="O397" s="242">
        <f>FŐLAP!$G$8</f>
        <v>0</v>
      </c>
      <c r="P397" s="241">
        <f>FŐLAP!$C$10</f>
        <v>0</v>
      </c>
      <c r="Q397" s="243" t="s">
        <v>494</v>
      </c>
    </row>
    <row r="398" spans="1:17" ht="49.5" hidden="1" customHeight="1" x14ac:dyDescent="0.25">
      <c r="A398" s="88" t="s">
        <v>720</v>
      </c>
      <c r="B398" s="405"/>
      <c r="C398" s="401"/>
      <c r="D398" s="402"/>
      <c r="E398" s="402"/>
      <c r="F398" s="194"/>
      <c r="G398" s="194"/>
      <c r="H398" s="408"/>
      <c r="I398" s="407"/>
      <c r="J398" s="407"/>
      <c r="K398" s="405"/>
      <c r="L398" s="411"/>
      <c r="M398" s="443">
        <v>0</v>
      </c>
      <c r="N398" s="420">
        <f t="shared" si="6"/>
        <v>0</v>
      </c>
      <c r="O398" s="242">
        <f>FŐLAP!$G$8</f>
        <v>0</v>
      </c>
      <c r="P398" s="241">
        <f>FŐLAP!$C$10</f>
        <v>0</v>
      </c>
      <c r="Q398" s="243" t="s">
        <v>494</v>
      </c>
    </row>
    <row r="399" spans="1:17" ht="49.5" hidden="1" customHeight="1" x14ac:dyDescent="0.25">
      <c r="A399" s="87" t="s">
        <v>721</v>
      </c>
      <c r="B399" s="405"/>
      <c r="C399" s="401"/>
      <c r="D399" s="402"/>
      <c r="E399" s="402"/>
      <c r="F399" s="194"/>
      <c r="G399" s="194"/>
      <c r="H399" s="408"/>
      <c r="I399" s="407"/>
      <c r="J399" s="407"/>
      <c r="K399" s="405"/>
      <c r="L399" s="411"/>
      <c r="M399" s="443">
        <v>0</v>
      </c>
      <c r="N399" s="420">
        <f t="shared" si="6"/>
        <v>0</v>
      </c>
      <c r="O399" s="242">
        <f>FŐLAP!$G$8</f>
        <v>0</v>
      </c>
      <c r="P399" s="241">
        <f>FŐLAP!$C$10</f>
        <v>0</v>
      </c>
      <c r="Q399" s="243" t="s">
        <v>494</v>
      </c>
    </row>
    <row r="400" spans="1:17" ht="49.5" hidden="1" customHeight="1" x14ac:dyDescent="0.25">
      <c r="A400" s="87" t="s">
        <v>722</v>
      </c>
      <c r="B400" s="405"/>
      <c r="C400" s="401"/>
      <c r="D400" s="402"/>
      <c r="E400" s="402"/>
      <c r="F400" s="194"/>
      <c r="G400" s="194"/>
      <c r="H400" s="408"/>
      <c r="I400" s="407"/>
      <c r="J400" s="407"/>
      <c r="K400" s="405"/>
      <c r="L400" s="411"/>
      <c r="M400" s="443">
        <v>0</v>
      </c>
      <c r="N400" s="420">
        <f t="shared" si="6"/>
        <v>0</v>
      </c>
      <c r="O400" s="242">
        <f>FŐLAP!$G$8</f>
        <v>0</v>
      </c>
      <c r="P400" s="241">
        <f>FŐLAP!$C$10</f>
        <v>0</v>
      </c>
      <c r="Q400" s="243" t="s">
        <v>494</v>
      </c>
    </row>
    <row r="401" spans="1:17" ht="49.5" hidden="1" customHeight="1" x14ac:dyDescent="0.25">
      <c r="A401" s="88" t="s">
        <v>723</v>
      </c>
      <c r="B401" s="405"/>
      <c r="C401" s="401"/>
      <c r="D401" s="402"/>
      <c r="E401" s="402"/>
      <c r="F401" s="194"/>
      <c r="G401" s="194"/>
      <c r="H401" s="408"/>
      <c r="I401" s="407"/>
      <c r="J401" s="407"/>
      <c r="K401" s="405"/>
      <c r="L401" s="411"/>
      <c r="M401" s="443">
        <v>0</v>
      </c>
      <c r="N401" s="420">
        <f t="shared" si="6"/>
        <v>0</v>
      </c>
      <c r="O401" s="242">
        <f>FŐLAP!$G$8</f>
        <v>0</v>
      </c>
      <c r="P401" s="241">
        <f>FŐLAP!$C$10</f>
        <v>0</v>
      </c>
      <c r="Q401" s="243" t="s">
        <v>494</v>
      </c>
    </row>
    <row r="402" spans="1:17" ht="49.5" hidden="1" customHeight="1" x14ac:dyDescent="0.25">
      <c r="A402" s="87" t="s">
        <v>724</v>
      </c>
      <c r="B402" s="405"/>
      <c r="C402" s="401"/>
      <c r="D402" s="402"/>
      <c r="E402" s="402"/>
      <c r="F402" s="194"/>
      <c r="G402" s="194"/>
      <c r="H402" s="408"/>
      <c r="I402" s="407"/>
      <c r="J402" s="407"/>
      <c r="K402" s="405"/>
      <c r="L402" s="411"/>
      <c r="M402" s="443">
        <v>0</v>
      </c>
      <c r="N402" s="420">
        <f t="shared" si="6"/>
        <v>0</v>
      </c>
      <c r="O402" s="242">
        <f>FŐLAP!$G$8</f>
        <v>0</v>
      </c>
      <c r="P402" s="241">
        <f>FŐLAP!$C$10</f>
        <v>0</v>
      </c>
      <c r="Q402" s="243" t="s">
        <v>494</v>
      </c>
    </row>
    <row r="403" spans="1:17" ht="49.5" hidden="1" customHeight="1" x14ac:dyDescent="0.25">
      <c r="A403" s="87" t="s">
        <v>725</v>
      </c>
      <c r="B403" s="405"/>
      <c r="C403" s="401"/>
      <c r="D403" s="402"/>
      <c r="E403" s="402"/>
      <c r="F403" s="194"/>
      <c r="G403" s="194"/>
      <c r="H403" s="408"/>
      <c r="I403" s="407"/>
      <c r="J403" s="407"/>
      <c r="K403" s="405"/>
      <c r="L403" s="411"/>
      <c r="M403" s="443">
        <v>0</v>
      </c>
      <c r="N403" s="420">
        <f t="shared" si="6"/>
        <v>0</v>
      </c>
      <c r="O403" s="242">
        <f>FŐLAP!$G$8</f>
        <v>0</v>
      </c>
      <c r="P403" s="241">
        <f>FŐLAP!$C$10</f>
        <v>0</v>
      </c>
      <c r="Q403" s="243" t="s">
        <v>494</v>
      </c>
    </row>
    <row r="404" spans="1:17" ht="49.5" hidden="1" customHeight="1" x14ac:dyDescent="0.25">
      <c r="A404" s="88" t="s">
        <v>726</v>
      </c>
      <c r="B404" s="405"/>
      <c r="C404" s="401"/>
      <c r="D404" s="402"/>
      <c r="E404" s="402"/>
      <c r="F404" s="194"/>
      <c r="G404" s="194"/>
      <c r="H404" s="408"/>
      <c r="I404" s="407"/>
      <c r="J404" s="407"/>
      <c r="K404" s="405"/>
      <c r="L404" s="411"/>
      <c r="M404" s="443">
        <v>0</v>
      </c>
      <c r="N404" s="420">
        <f t="shared" ref="N404:N467" si="7">L404*M404</f>
        <v>0</v>
      </c>
      <c r="O404" s="242">
        <f>FŐLAP!$G$8</f>
        <v>0</v>
      </c>
      <c r="P404" s="241">
        <f>FŐLAP!$C$10</f>
        <v>0</v>
      </c>
      <c r="Q404" s="243" t="s">
        <v>494</v>
      </c>
    </row>
    <row r="405" spans="1:17" ht="49.5" hidden="1" customHeight="1" x14ac:dyDescent="0.25">
      <c r="A405" s="87" t="s">
        <v>727</v>
      </c>
      <c r="B405" s="405"/>
      <c r="C405" s="401"/>
      <c r="D405" s="402"/>
      <c r="E405" s="402"/>
      <c r="F405" s="194"/>
      <c r="G405" s="194"/>
      <c r="H405" s="408"/>
      <c r="I405" s="407"/>
      <c r="J405" s="407"/>
      <c r="K405" s="405"/>
      <c r="L405" s="411"/>
      <c r="M405" s="443">
        <v>0</v>
      </c>
      <c r="N405" s="420">
        <f t="shared" si="7"/>
        <v>0</v>
      </c>
      <c r="O405" s="242">
        <f>FŐLAP!$G$8</f>
        <v>0</v>
      </c>
      <c r="P405" s="241">
        <f>FŐLAP!$C$10</f>
        <v>0</v>
      </c>
      <c r="Q405" s="243" t="s">
        <v>494</v>
      </c>
    </row>
    <row r="406" spans="1:17" ht="49.5" hidden="1" customHeight="1" x14ac:dyDescent="0.25">
      <c r="A406" s="87" t="s">
        <v>728</v>
      </c>
      <c r="B406" s="405"/>
      <c r="C406" s="401"/>
      <c r="D406" s="402"/>
      <c r="E406" s="402"/>
      <c r="F406" s="194"/>
      <c r="G406" s="194"/>
      <c r="H406" s="408"/>
      <c r="I406" s="407"/>
      <c r="J406" s="407"/>
      <c r="K406" s="405"/>
      <c r="L406" s="411"/>
      <c r="M406" s="443">
        <v>0</v>
      </c>
      <c r="N406" s="420">
        <f t="shared" si="7"/>
        <v>0</v>
      </c>
      <c r="O406" s="242">
        <f>FŐLAP!$G$8</f>
        <v>0</v>
      </c>
      <c r="P406" s="241">
        <f>FŐLAP!$C$10</f>
        <v>0</v>
      </c>
      <c r="Q406" s="243" t="s">
        <v>494</v>
      </c>
    </row>
    <row r="407" spans="1:17" ht="49.5" hidden="1" customHeight="1" x14ac:dyDescent="0.25">
      <c r="A407" s="88" t="s">
        <v>729</v>
      </c>
      <c r="B407" s="405"/>
      <c r="C407" s="401"/>
      <c r="D407" s="402"/>
      <c r="E407" s="402"/>
      <c r="F407" s="194"/>
      <c r="G407" s="194"/>
      <c r="H407" s="408"/>
      <c r="I407" s="407"/>
      <c r="J407" s="407"/>
      <c r="K407" s="405"/>
      <c r="L407" s="411"/>
      <c r="M407" s="443">
        <v>0</v>
      </c>
      <c r="N407" s="420">
        <f t="shared" si="7"/>
        <v>0</v>
      </c>
      <c r="O407" s="242">
        <f>FŐLAP!$G$8</f>
        <v>0</v>
      </c>
      <c r="P407" s="241">
        <f>FŐLAP!$C$10</f>
        <v>0</v>
      </c>
      <c r="Q407" s="243" t="s">
        <v>494</v>
      </c>
    </row>
    <row r="408" spans="1:17" ht="49.5" hidden="1" customHeight="1" x14ac:dyDescent="0.25">
      <c r="A408" s="87" t="s">
        <v>730</v>
      </c>
      <c r="B408" s="405"/>
      <c r="C408" s="401"/>
      <c r="D408" s="402"/>
      <c r="E408" s="402"/>
      <c r="F408" s="194"/>
      <c r="G408" s="194"/>
      <c r="H408" s="408"/>
      <c r="I408" s="407"/>
      <c r="J408" s="407"/>
      <c r="K408" s="405"/>
      <c r="L408" s="411"/>
      <c r="M408" s="443">
        <v>0</v>
      </c>
      <c r="N408" s="420">
        <f t="shared" si="7"/>
        <v>0</v>
      </c>
      <c r="O408" s="242">
        <f>FŐLAP!$G$8</f>
        <v>0</v>
      </c>
      <c r="P408" s="241">
        <f>FŐLAP!$C$10</f>
        <v>0</v>
      </c>
      <c r="Q408" s="243" t="s">
        <v>494</v>
      </c>
    </row>
    <row r="409" spans="1:17" ht="49.5" hidden="1" customHeight="1" x14ac:dyDescent="0.25">
      <c r="A409" s="87" t="s">
        <v>731</v>
      </c>
      <c r="B409" s="405"/>
      <c r="C409" s="401"/>
      <c r="D409" s="402"/>
      <c r="E409" s="402"/>
      <c r="F409" s="194"/>
      <c r="G409" s="194"/>
      <c r="H409" s="408"/>
      <c r="I409" s="407"/>
      <c r="J409" s="407"/>
      <c r="K409" s="405"/>
      <c r="L409" s="411"/>
      <c r="M409" s="443">
        <v>0</v>
      </c>
      <c r="N409" s="420">
        <f t="shared" si="7"/>
        <v>0</v>
      </c>
      <c r="O409" s="242">
        <f>FŐLAP!$G$8</f>
        <v>0</v>
      </c>
      <c r="P409" s="241">
        <f>FŐLAP!$C$10</f>
        <v>0</v>
      </c>
      <c r="Q409" s="243" t="s">
        <v>494</v>
      </c>
    </row>
    <row r="410" spans="1:17" ht="49.5" hidden="1" customHeight="1" x14ac:dyDescent="0.25">
      <c r="A410" s="88" t="s">
        <v>732</v>
      </c>
      <c r="B410" s="405"/>
      <c r="C410" s="401"/>
      <c r="D410" s="402"/>
      <c r="E410" s="402"/>
      <c r="F410" s="194"/>
      <c r="G410" s="194"/>
      <c r="H410" s="408"/>
      <c r="I410" s="407"/>
      <c r="J410" s="407"/>
      <c r="K410" s="405"/>
      <c r="L410" s="411"/>
      <c r="M410" s="443">
        <v>0</v>
      </c>
      <c r="N410" s="420">
        <f t="shared" si="7"/>
        <v>0</v>
      </c>
      <c r="O410" s="242">
        <f>FŐLAP!$G$8</f>
        <v>0</v>
      </c>
      <c r="P410" s="241">
        <f>FŐLAP!$C$10</f>
        <v>0</v>
      </c>
      <c r="Q410" s="243" t="s">
        <v>494</v>
      </c>
    </row>
    <row r="411" spans="1:17" ht="49.5" hidden="1" customHeight="1" x14ac:dyDescent="0.25">
      <c r="A411" s="87" t="s">
        <v>733</v>
      </c>
      <c r="B411" s="405"/>
      <c r="C411" s="401"/>
      <c r="D411" s="402"/>
      <c r="E411" s="402"/>
      <c r="F411" s="194"/>
      <c r="G411" s="194"/>
      <c r="H411" s="408"/>
      <c r="I411" s="407"/>
      <c r="J411" s="407"/>
      <c r="K411" s="405"/>
      <c r="L411" s="411"/>
      <c r="M411" s="443">
        <v>0</v>
      </c>
      <c r="N411" s="420">
        <f t="shared" si="7"/>
        <v>0</v>
      </c>
      <c r="O411" s="242">
        <f>FŐLAP!$G$8</f>
        <v>0</v>
      </c>
      <c r="P411" s="241">
        <f>FŐLAP!$C$10</f>
        <v>0</v>
      </c>
      <c r="Q411" s="243" t="s">
        <v>494</v>
      </c>
    </row>
    <row r="412" spans="1:17" ht="49.5" hidden="1" customHeight="1" x14ac:dyDescent="0.25">
      <c r="A412" s="87" t="s">
        <v>734</v>
      </c>
      <c r="B412" s="405"/>
      <c r="C412" s="401"/>
      <c r="D412" s="402"/>
      <c r="E412" s="402"/>
      <c r="F412" s="194"/>
      <c r="G412" s="194"/>
      <c r="H412" s="408"/>
      <c r="I412" s="407"/>
      <c r="J412" s="407"/>
      <c r="K412" s="405"/>
      <c r="L412" s="411"/>
      <c r="M412" s="443">
        <v>0</v>
      </c>
      <c r="N412" s="420">
        <f t="shared" si="7"/>
        <v>0</v>
      </c>
      <c r="O412" s="242">
        <f>FŐLAP!$G$8</f>
        <v>0</v>
      </c>
      <c r="P412" s="241">
        <f>FŐLAP!$C$10</f>
        <v>0</v>
      </c>
      <c r="Q412" s="243" t="s">
        <v>494</v>
      </c>
    </row>
    <row r="413" spans="1:17" ht="49.5" hidden="1" customHeight="1" x14ac:dyDescent="0.25">
      <c r="A413" s="88" t="s">
        <v>735</v>
      </c>
      <c r="B413" s="405"/>
      <c r="C413" s="401"/>
      <c r="D413" s="402"/>
      <c r="E413" s="402"/>
      <c r="F413" s="194"/>
      <c r="G413" s="194"/>
      <c r="H413" s="408"/>
      <c r="I413" s="407"/>
      <c r="J413" s="407"/>
      <c r="K413" s="405"/>
      <c r="L413" s="411"/>
      <c r="M413" s="443">
        <v>0</v>
      </c>
      <c r="N413" s="420">
        <f t="shared" si="7"/>
        <v>0</v>
      </c>
      <c r="O413" s="242">
        <f>FŐLAP!$G$8</f>
        <v>0</v>
      </c>
      <c r="P413" s="241">
        <f>FŐLAP!$C$10</f>
        <v>0</v>
      </c>
      <c r="Q413" s="243" t="s">
        <v>494</v>
      </c>
    </row>
    <row r="414" spans="1:17" ht="49.5" hidden="1" customHeight="1" x14ac:dyDescent="0.25">
      <c r="A414" s="87" t="s">
        <v>736</v>
      </c>
      <c r="B414" s="405"/>
      <c r="C414" s="401"/>
      <c r="D414" s="402"/>
      <c r="E414" s="402"/>
      <c r="F414" s="194"/>
      <c r="G414" s="194"/>
      <c r="H414" s="408"/>
      <c r="I414" s="407"/>
      <c r="J414" s="407"/>
      <c r="K414" s="405"/>
      <c r="L414" s="411"/>
      <c r="M414" s="443">
        <v>0</v>
      </c>
      <c r="N414" s="420">
        <f t="shared" si="7"/>
        <v>0</v>
      </c>
      <c r="O414" s="242">
        <f>FŐLAP!$G$8</f>
        <v>0</v>
      </c>
      <c r="P414" s="241">
        <f>FŐLAP!$C$10</f>
        <v>0</v>
      </c>
      <c r="Q414" s="243" t="s">
        <v>494</v>
      </c>
    </row>
    <row r="415" spans="1:17" ht="49.5" hidden="1" customHeight="1" x14ac:dyDescent="0.25">
      <c r="A415" s="87" t="s">
        <v>737</v>
      </c>
      <c r="B415" s="405"/>
      <c r="C415" s="401"/>
      <c r="D415" s="402"/>
      <c r="E415" s="402"/>
      <c r="F415" s="194"/>
      <c r="G415" s="194"/>
      <c r="H415" s="408"/>
      <c r="I415" s="407"/>
      <c r="J415" s="407"/>
      <c r="K415" s="405"/>
      <c r="L415" s="411"/>
      <c r="M415" s="443">
        <v>0</v>
      </c>
      <c r="N415" s="420">
        <f t="shared" si="7"/>
        <v>0</v>
      </c>
      <c r="O415" s="242">
        <f>FŐLAP!$G$8</f>
        <v>0</v>
      </c>
      <c r="P415" s="241">
        <f>FŐLAP!$C$10</f>
        <v>0</v>
      </c>
      <c r="Q415" s="243" t="s">
        <v>494</v>
      </c>
    </row>
    <row r="416" spans="1:17" ht="49.5" hidden="1" customHeight="1" x14ac:dyDescent="0.25">
      <c r="A416" s="88" t="s">
        <v>738</v>
      </c>
      <c r="B416" s="405"/>
      <c r="C416" s="401"/>
      <c r="D416" s="402"/>
      <c r="E416" s="402"/>
      <c r="F416" s="194"/>
      <c r="G416" s="194"/>
      <c r="H416" s="408"/>
      <c r="I416" s="407"/>
      <c r="J416" s="407"/>
      <c r="K416" s="405"/>
      <c r="L416" s="411"/>
      <c r="M416" s="443">
        <v>0</v>
      </c>
      <c r="N416" s="420">
        <f t="shared" si="7"/>
        <v>0</v>
      </c>
      <c r="O416" s="242">
        <f>FŐLAP!$G$8</f>
        <v>0</v>
      </c>
      <c r="P416" s="241">
        <f>FŐLAP!$C$10</f>
        <v>0</v>
      </c>
      <c r="Q416" s="243" t="s">
        <v>494</v>
      </c>
    </row>
    <row r="417" spans="1:17" ht="49.5" hidden="1" customHeight="1" x14ac:dyDescent="0.25">
      <c r="A417" s="87" t="s">
        <v>739</v>
      </c>
      <c r="B417" s="405"/>
      <c r="C417" s="401"/>
      <c r="D417" s="402"/>
      <c r="E417" s="402"/>
      <c r="F417" s="194"/>
      <c r="G417" s="194"/>
      <c r="H417" s="408"/>
      <c r="I417" s="407"/>
      <c r="J417" s="407"/>
      <c r="K417" s="405"/>
      <c r="L417" s="411"/>
      <c r="M417" s="443">
        <v>0</v>
      </c>
      <c r="N417" s="420">
        <f t="shared" si="7"/>
        <v>0</v>
      </c>
      <c r="O417" s="242">
        <f>FŐLAP!$G$8</f>
        <v>0</v>
      </c>
      <c r="P417" s="241">
        <f>FŐLAP!$C$10</f>
        <v>0</v>
      </c>
      <c r="Q417" s="243" t="s">
        <v>494</v>
      </c>
    </row>
    <row r="418" spans="1:17" ht="49.5" hidden="1" customHeight="1" x14ac:dyDescent="0.25">
      <c r="A418" s="87" t="s">
        <v>740</v>
      </c>
      <c r="B418" s="405"/>
      <c r="C418" s="401"/>
      <c r="D418" s="402"/>
      <c r="E418" s="402"/>
      <c r="F418" s="194"/>
      <c r="G418" s="194"/>
      <c r="H418" s="408"/>
      <c r="I418" s="407"/>
      <c r="J418" s="407"/>
      <c r="K418" s="405"/>
      <c r="L418" s="411"/>
      <c r="M418" s="443">
        <v>0</v>
      </c>
      <c r="N418" s="420">
        <f t="shared" si="7"/>
        <v>0</v>
      </c>
      <c r="O418" s="242">
        <f>FŐLAP!$G$8</f>
        <v>0</v>
      </c>
      <c r="P418" s="241">
        <f>FŐLAP!$C$10</f>
        <v>0</v>
      </c>
      <c r="Q418" s="243" t="s">
        <v>494</v>
      </c>
    </row>
    <row r="419" spans="1:17" ht="49.5" hidden="1" customHeight="1" x14ac:dyDescent="0.25">
      <c r="A419" s="88" t="s">
        <v>741</v>
      </c>
      <c r="B419" s="405"/>
      <c r="C419" s="401"/>
      <c r="D419" s="402"/>
      <c r="E419" s="402"/>
      <c r="F419" s="194"/>
      <c r="G419" s="194"/>
      <c r="H419" s="408"/>
      <c r="I419" s="407"/>
      <c r="J419" s="407"/>
      <c r="K419" s="405"/>
      <c r="L419" s="411"/>
      <c r="M419" s="443">
        <v>0</v>
      </c>
      <c r="N419" s="420">
        <f t="shared" si="7"/>
        <v>0</v>
      </c>
      <c r="O419" s="242">
        <f>FŐLAP!$G$8</f>
        <v>0</v>
      </c>
      <c r="P419" s="241">
        <f>FŐLAP!$C$10</f>
        <v>0</v>
      </c>
      <c r="Q419" s="243" t="s">
        <v>494</v>
      </c>
    </row>
    <row r="420" spans="1:17" ht="49.5" hidden="1" customHeight="1" x14ac:dyDescent="0.25">
      <c r="A420" s="87" t="s">
        <v>742</v>
      </c>
      <c r="B420" s="405"/>
      <c r="C420" s="401"/>
      <c r="D420" s="402"/>
      <c r="E420" s="402"/>
      <c r="F420" s="194"/>
      <c r="G420" s="194"/>
      <c r="H420" s="408"/>
      <c r="I420" s="407"/>
      <c r="J420" s="407"/>
      <c r="K420" s="405"/>
      <c r="L420" s="411"/>
      <c r="M420" s="443">
        <v>0</v>
      </c>
      <c r="N420" s="420">
        <f t="shared" si="7"/>
        <v>0</v>
      </c>
      <c r="O420" s="242">
        <f>FŐLAP!$G$8</f>
        <v>0</v>
      </c>
      <c r="P420" s="241">
        <f>FŐLAP!$C$10</f>
        <v>0</v>
      </c>
      <c r="Q420" s="243" t="s">
        <v>494</v>
      </c>
    </row>
    <row r="421" spans="1:17" ht="49.5" hidden="1" customHeight="1" x14ac:dyDescent="0.25">
      <c r="A421" s="87" t="s">
        <v>743</v>
      </c>
      <c r="B421" s="405"/>
      <c r="C421" s="401"/>
      <c r="D421" s="402"/>
      <c r="E421" s="402"/>
      <c r="F421" s="194"/>
      <c r="G421" s="194"/>
      <c r="H421" s="408"/>
      <c r="I421" s="407"/>
      <c r="J421" s="407"/>
      <c r="K421" s="405"/>
      <c r="L421" s="411"/>
      <c r="M421" s="443">
        <v>0</v>
      </c>
      <c r="N421" s="420">
        <f t="shared" si="7"/>
        <v>0</v>
      </c>
      <c r="O421" s="242">
        <f>FŐLAP!$G$8</f>
        <v>0</v>
      </c>
      <c r="P421" s="241">
        <f>FŐLAP!$C$10</f>
        <v>0</v>
      </c>
      <c r="Q421" s="243" t="s">
        <v>494</v>
      </c>
    </row>
    <row r="422" spans="1:17" ht="49.5" hidden="1" customHeight="1" x14ac:dyDescent="0.25">
      <c r="A422" s="88" t="s">
        <v>744</v>
      </c>
      <c r="B422" s="405"/>
      <c r="C422" s="401"/>
      <c r="D422" s="402"/>
      <c r="E422" s="402"/>
      <c r="F422" s="194"/>
      <c r="G422" s="194"/>
      <c r="H422" s="408"/>
      <c r="I422" s="407"/>
      <c r="J422" s="407"/>
      <c r="K422" s="405"/>
      <c r="L422" s="411"/>
      <c r="M422" s="443">
        <v>0</v>
      </c>
      <c r="N422" s="420">
        <f t="shared" si="7"/>
        <v>0</v>
      </c>
      <c r="O422" s="242">
        <f>FŐLAP!$G$8</f>
        <v>0</v>
      </c>
      <c r="P422" s="241">
        <f>FŐLAP!$C$10</f>
        <v>0</v>
      </c>
      <c r="Q422" s="243" t="s">
        <v>494</v>
      </c>
    </row>
    <row r="423" spans="1:17" ht="49.5" hidden="1" customHeight="1" x14ac:dyDescent="0.25">
      <c r="A423" s="87" t="s">
        <v>745</v>
      </c>
      <c r="B423" s="405"/>
      <c r="C423" s="401"/>
      <c r="D423" s="402"/>
      <c r="E423" s="402"/>
      <c r="F423" s="194"/>
      <c r="G423" s="194"/>
      <c r="H423" s="408"/>
      <c r="I423" s="407"/>
      <c r="J423" s="407"/>
      <c r="K423" s="405"/>
      <c r="L423" s="411"/>
      <c r="M423" s="443">
        <v>0</v>
      </c>
      <c r="N423" s="420">
        <f t="shared" si="7"/>
        <v>0</v>
      </c>
      <c r="O423" s="242">
        <f>FŐLAP!$G$8</f>
        <v>0</v>
      </c>
      <c r="P423" s="241">
        <f>FŐLAP!$C$10</f>
        <v>0</v>
      </c>
      <c r="Q423" s="243" t="s">
        <v>494</v>
      </c>
    </row>
    <row r="424" spans="1:17" ht="49.5" hidden="1" customHeight="1" x14ac:dyDescent="0.25">
      <c r="A424" s="87" t="s">
        <v>746</v>
      </c>
      <c r="B424" s="405"/>
      <c r="C424" s="401"/>
      <c r="D424" s="402"/>
      <c r="E424" s="402"/>
      <c r="F424" s="194"/>
      <c r="G424" s="194"/>
      <c r="H424" s="408"/>
      <c r="I424" s="407"/>
      <c r="J424" s="407"/>
      <c r="K424" s="405"/>
      <c r="L424" s="411"/>
      <c r="M424" s="443">
        <v>0</v>
      </c>
      <c r="N424" s="420">
        <f t="shared" si="7"/>
        <v>0</v>
      </c>
      <c r="O424" s="242">
        <f>FŐLAP!$G$8</f>
        <v>0</v>
      </c>
      <c r="P424" s="241">
        <f>FŐLAP!$C$10</f>
        <v>0</v>
      </c>
      <c r="Q424" s="243" t="s">
        <v>494</v>
      </c>
    </row>
    <row r="425" spans="1:17" ht="49.5" hidden="1" customHeight="1" x14ac:dyDescent="0.25">
      <c r="A425" s="88" t="s">
        <v>747</v>
      </c>
      <c r="B425" s="405"/>
      <c r="C425" s="401"/>
      <c r="D425" s="402"/>
      <c r="E425" s="402"/>
      <c r="F425" s="194"/>
      <c r="G425" s="194"/>
      <c r="H425" s="408"/>
      <c r="I425" s="407"/>
      <c r="J425" s="407"/>
      <c r="K425" s="405"/>
      <c r="L425" s="411"/>
      <c r="M425" s="443">
        <v>0</v>
      </c>
      <c r="N425" s="420">
        <f t="shared" si="7"/>
        <v>0</v>
      </c>
      <c r="O425" s="242">
        <f>FŐLAP!$G$8</f>
        <v>0</v>
      </c>
      <c r="P425" s="241">
        <f>FŐLAP!$C$10</f>
        <v>0</v>
      </c>
      <c r="Q425" s="243" t="s">
        <v>494</v>
      </c>
    </row>
    <row r="426" spans="1:17" ht="49.5" hidden="1" customHeight="1" x14ac:dyDescent="0.25">
      <c r="A426" s="87" t="s">
        <v>748</v>
      </c>
      <c r="B426" s="405"/>
      <c r="C426" s="401"/>
      <c r="D426" s="402"/>
      <c r="E426" s="402"/>
      <c r="F426" s="194"/>
      <c r="G426" s="194"/>
      <c r="H426" s="408"/>
      <c r="I426" s="407"/>
      <c r="J426" s="407"/>
      <c r="K426" s="405"/>
      <c r="L426" s="411"/>
      <c r="M426" s="443">
        <v>0</v>
      </c>
      <c r="N426" s="420">
        <f t="shared" si="7"/>
        <v>0</v>
      </c>
      <c r="O426" s="242">
        <f>FŐLAP!$G$8</f>
        <v>0</v>
      </c>
      <c r="P426" s="241">
        <f>FŐLAP!$C$10</f>
        <v>0</v>
      </c>
      <c r="Q426" s="243" t="s">
        <v>494</v>
      </c>
    </row>
    <row r="427" spans="1:17" ht="49.5" hidden="1" customHeight="1" x14ac:dyDescent="0.25">
      <c r="A427" s="87" t="s">
        <v>749</v>
      </c>
      <c r="B427" s="405"/>
      <c r="C427" s="401"/>
      <c r="D427" s="402"/>
      <c r="E427" s="402"/>
      <c r="F427" s="194"/>
      <c r="G427" s="194"/>
      <c r="H427" s="408"/>
      <c r="I427" s="407"/>
      <c r="J427" s="407"/>
      <c r="K427" s="405"/>
      <c r="L427" s="411"/>
      <c r="M427" s="443">
        <v>0</v>
      </c>
      <c r="N427" s="420">
        <f t="shared" si="7"/>
        <v>0</v>
      </c>
      <c r="O427" s="242">
        <f>FŐLAP!$G$8</f>
        <v>0</v>
      </c>
      <c r="P427" s="241">
        <f>FŐLAP!$C$10</f>
        <v>0</v>
      </c>
      <c r="Q427" s="243" t="s">
        <v>494</v>
      </c>
    </row>
    <row r="428" spans="1:17" ht="49.5" hidden="1" customHeight="1" x14ac:dyDescent="0.25">
      <c r="A428" s="88" t="s">
        <v>750</v>
      </c>
      <c r="B428" s="405"/>
      <c r="C428" s="401"/>
      <c r="D428" s="402"/>
      <c r="E428" s="402"/>
      <c r="F428" s="194"/>
      <c r="G428" s="194"/>
      <c r="H428" s="408"/>
      <c r="I428" s="407"/>
      <c r="J428" s="407"/>
      <c r="K428" s="405"/>
      <c r="L428" s="411"/>
      <c r="M428" s="443">
        <v>0</v>
      </c>
      <c r="N428" s="420">
        <f t="shared" si="7"/>
        <v>0</v>
      </c>
      <c r="O428" s="242">
        <f>FŐLAP!$G$8</f>
        <v>0</v>
      </c>
      <c r="P428" s="241">
        <f>FŐLAP!$C$10</f>
        <v>0</v>
      </c>
      <c r="Q428" s="243" t="s">
        <v>494</v>
      </c>
    </row>
    <row r="429" spans="1:17" ht="49.5" hidden="1" customHeight="1" x14ac:dyDescent="0.25">
      <c r="A429" s="87" t="s">
        <v>751</v>
      </c>
      <c r="B429" s="405"/>
      <c r="C429" s="401"/>
      <c r="D429" s="402"/>
      <c r="E429" s="402"/>
      <c r="F429" s="194"/>
      <c r="G429" s="194"/>
      <c r="H429" s="408"/>
      <c r="I429" s="407"/>
      <c r="J429" s="407"/>
      <c r="K429" s="405"/>
      <c r="L429" s="411"/>
      <c r="M429" s="443">
        <v>0</v>
      </c>
      <c r="N429" s="420">
        <f t="shared" si="7"/>
        <v>0</v>
      </c>
      <c r="O429" s="242">
        <f>FŐLAP!$G$8</f>
        <v>0</v>
      </c>
      <c r="P429" s="241">
        <f>FŐLAP!$C$10</f>
        <v>0</v>
      </c>
      <c r="Q429" s="243" t="s">
        <v>494</v>
      </c>
    </row>
    <row r="430" spans="1:17" ht="49.5" hidden="1" customHeight="1" x14ac:dyDescent="0.25">
      <c r="A430" s="87" t="s">
        <v>752</v>
      </c>
      <c r="B430" s="405"/>
      <c r="C430" s="401"/>
      <c r="D430" s="402"/>
      <c r="E430" s="402"/>
      <c r="F430" s="194"/>
      <c r="G430" s="194"/>
      <c r="H430" s="408"/>
      <c r="I430" s="407"/>
      <c r="J430" s="407"/>
      <c r="K430" s="405"/>
      <c r="L430" s="411"/>
      <c r="M430" s="443">
        <v>0</v>
      </c>
      <c r="N430" s="420">
        <f t="shared" si="7"/>
        <v>0</v>
      </c>
      <c r="O430" s="242">
        <f>FŐLAP!$G$8</f>
        <v>0</v>
      </c>
      <c r="P430" s="241">
        <f>FŐLAP!$C$10</f>
        <v>0</v>
      </c>
      <c r="Q430" s="243" t="s">
        <v>494</v>
      </c>
    </row>
    <row r="431" spans="1:17" ht="49.5" hidden="1" customHeight="1" x14ac:dyDescent="0.25">
      <c r="A431" s="88" t="s">
        <v>753</v>
      </c>
      <c r="B431" s="405"/>
      <c r="C431" s="401"/>
      <c r="D431" s="402"/>
      <c r="E431" s="402"/>
      <c r="F431" s="194"/>
      <c r="G431" s="194"/>
      <c r="H431" s="408"/>
      <c r="I431" s="407"/>
      <c r="J431" s="407"/>
      <c r="K431" s="405"/>
      <c r="L431" s="411"/>
      <c r="M431" s="443">
        <v>0</v>
      </c>
      <c r="N431" s="420">
        <f t="shared" si="7"/>
        <v>0</v>
      </c>
      <c r="O431" s="242">
        <f>FŐLAP!$G$8</f>
        <v>0</v>
      </c>
      <c r="P431" s="241">
        <f>FŐLAP!$C$10</f>
        <v>0</v>
      </c>
      <c r="Q431" s="243" t="s">
        <v>494</v>
      </c>
    </row>
    <row r="432" spans="1:17" ht="49.5" hidden="1" customHeight="1" x14ac:dyDescent="0.25">
      <c r="A432" s="87" t="s">
        <v>754</v>
      </c>
      <c r="B432" s="405"/>
      <c r="C432" s="401"/>
      <c r="D432" s="402"/>
      <c r="E432" s="402"/>
      <c r="F432" s="194"/>
      <c r="G432" s="194"/>
      <c r="H432" s="408"/>
      <c r="I432" s="407"/>
      <c r="J432" s="407"/>
      <c r="K432" s="405"/>
      <c r="L432" s="411"/>
      <c r="M432" s="443">
        <v>0</v>
      </c>
      <c r="N432" s="420">
        <f t="shared" si="7"/>
        <v>0</v>
      </c>
      <c r="O432" s="242">
        <f>FŐLAP!$G$8</f>
        <v>0</v>
      </c>
      <c r="P432" s="241">
        <f>FŐLAP!$C$10</f>
        <v>0</v>
      </c>
      <c r="Q432" s="243" t="s">
        <v>494</v>
      </c>
    </row>
    <row r="433" spans="1:17" ht="49.5" hidden="1" customHeight="1" x14ac:dyDescent="0.25">
      <c r="A433" s="87" t="s">
        <v>755</v>
      </c>
      <c r="B433" s="405"/>
      <c r="C433" s="401"/>
      <c r="D433" s="402"/>
      <c r="E433" s="402"/>
      <c r="F433" s="194"/>
      <c r="G433" s="194"/>
      <c r="H433" s="408"/>
      <c r="I433" s="407"/>
      <c r="J433" s="407"/>
      <c r="K433" s="405"/>
      <c r="L433" s="411"/>
      <c r="M433" s="443">
        <v>0</v>
      </c>
      <c r="N433" s="420">
        <f t="shared" si="7"/>
        <v>0</v>
      </c>
      <c r="O433" s="242">
        <f>FŐLAP!$G$8</f>
        <v>0</v>
      </c>
      <c r="P433" s="241">
        <f>FŐLAP!$C$10</f>
        <v>0</v>
      </c>
      <c r="Q433" s="243" t="s">
        <v>494</v>
      </c>
    </row>
    <row r="434" spans="1:17" ht="49.5" hidden="1" customHeight="1" x14ac:dyDescent="0.25">
      <c r="A434" s="88" t="s">
        <v>756</v>
      </c>
      <c r="B434" s="405"/>
      <c r="C434" s="401"/>
      <c r="D434" s="402"/>
      <c r="E434" s="402"/>
      <c r="F434" s="194"/>
      <c r="G434" s="194"/>
      <c r="H434" s="408"/>
      <c r="I434" s="407"/>
      <c r="J434" s="407"/>
      <c r="K434" s="405"/>
      <c r="L434" s="411"/>
      <c r="M434" s="443">
        <v>0</v>
      </c>
      <c r="N434" s="420">
        <f t="shared" si="7"/>
        <v>0</v>
      </c>
      <c r="O434" s="242">
        <f>FŐLAP!$G$8</f>
        <v>0</v>
      </c>
      <c r="P434" s="241">
        <f>FŐLAP!$C$10</f>
        <v>0</v>
      </c>
      <c r="Q434" s="243" t="s">
        <v>494</v>
      </c>
    </row>
    <row r="435" spans="1:17" ht="49.5" hidden="1" customHeight="1" x14ac:dyDescent="0.25">
      <c r="A435" s="87" t="s">
        <v>757</v>
      </c>
      <c r="B435" s="405"/>
      <c r="C435" s="401"/>
      <c r="D435" s="402"/>
      <c r="E435" s="402"/>
      <c r="F435" s="194"/>
      <c r="G435" s="194"/>
      <c r="H435" s="408"/>
      <c r="I435" s="407"/>
      <c r="J435" s="407"/>
      <c r="K435" s="405"/>
      <c r="L435" s="411"/>
      <c r="M435" s="443">
        <v>0</v>
      </c>
      <c r="N435" s="420">
        <f t="shared" si="7"/>
        <v>0</v>
      </c>
      <c r="O435" s="242">
        <f>FŐLAP!$G$8</f>
        <v>0</v>
      </c>
      <c r="P435" s="241">
        <f>FŐLAP!$C$10</f>
        <v>0</v>
      </c>
      <c r="Q435" s="243" t="s">
        <v>494</v>
      </c>
    </row>
    <row r="436" spans="1:17" ht="49.5" hidden="1" customHeight="1" x14ac:dyDescent="0.25">
      <c r="A436" s="87" t="s">
        <v>758</v>
      </c>
      <c r="B436" s="405"/>
      <c r="C436" s="401"/>
      <c r="D436" s="402"/>
      <c r="E436" s="402"/>
      <c r="F436" s="194"/>
      <c r="G436" s="194"/>
      <c r="H436" s="408"/>
      <c r="I436" s="407"/>
      <c r="J436" s="407"/>
      <c r="K436" s="405"/>
      <c r="L436" s="411"/>
      <c r="M436" s="443">
        <v>0</v>
      </c>
      <c r="N436" s="420">
        <f t="shared" si="7"/>
        <v>0</v>
      </c>
      <c r="O436" s="242">
        <f>FŐLAP!$G$8</f>
        <v>0</v>
      </c>
      <c r="P436" s="241">
        <f>FŐLAP!$C$10</f>
        <v>0</v>
      </c>
      <c r="Q436" s="243" t="s">
        <v>494</v>
      </c>
    </row>
    <row r="437" spans="1:17" ht="49.5" hidden="1" customHeight="1" x14ac:dyDescent="0.25">
      <c r="A437" s="88" t="s">
        <v>759</v>
      </c>
      <c r="B437" s="405"/>
      <c r="C437" s="401"/>
      <c r="D437" s="402"/>
      <c r="E437" s="402"/>
      <c r="F437" s="194"/>
      <c r="G437" s="194"/>
      <c r="H437" s="408"/>
      <c r="I437" s="407"/>
      <c r="J437" s="407"/>
      <c r="K437" s="405"/>
      <c r="L437" s="411"/>
      <c r="M437" s="443">
        <v>0</v>
      </c>
      <c r="N437" s="420">
        <f t="shared" si="7"/>
        <v>0</v>
      </c>
      <c r="O437" s="242">
        <f>FŐLAP!$G$8</f>
        <v>0</v>
      </c>
      <c r="P437" s="241">
        <f>FŐLAP!$C$10</f>
        <v>0</v>
      </c>
      <c r="Q437" s="243" t="s">
        <v>494</v>
      </c>
    </row>
    <row r="438" spans="1:17" ht="49.5" hidden="1" customHeight="1" x14ac:dyDescent="0.25">
      <c r="A438" s="87" t="s">
        <v>760</v>
      </c>
      <c r="B438" s="405"/>
      <c r="C438" s="401"/>
      <c r="D438" s="402"/>
      <c r="E438" s="402"/>
      <c r="F438" s="194"/>
      <c r="G438" s="194"/>
      <c r="H438" s="408"/>
      <c r="I438" s="407"/>
      <c r="J438" s="407"/>
      <c r="K438" s="405"/>
      <c r="L438" s="411"/>
      <c r="M438" s="443">
        <v>0</v>
      </c>
      <c r="N438" s="420">
        <f t="shared" si="7"/>
        <v>0</v>
      </c>
      <c r="O438" s="242">
        <f>FŐLAP!$G$8</f>
        <v>0</v>
      </c>
      <c r="P438" s="241">
        <f>FŐLAP!$C$10</f>
        <v>0</v>
      </c>
      <c r="Q438" s="243" t="s">
        <v>494</v>
      </c>
    </row>
    <row r="439" spans="1:17" ht="49.5" hidden="1" customHeight="1" x14ac:dyDescent="0.25">
      <c r="A439" s="87" t="s">
        <v>761</v>
      </c>
      <c r="B439" s="405"/>
      <c r="C439" s="401"/>
      <c r="D439" s="402"/>
      <c r="E439" s="402"/>
      <c r="F439" s="194"/>
      <c r="G439" s="194"/>
      <c r="H439" s="408"/>
      <c r="I439" s="407"/>
      <c r="J439" s="407"/>
      <c r="K439" s="405"/>
      <c r="L439" s="411"/>
      <c r="M439" s="443">
        <v>0</v>
      </c>
      <c r="N439" s="420">
        <f t="shared" si="7"/>
        <v>0</v>
      </c>
      <c r="O439" s="242">
        <f>FŐLAP!$G$8</f>
        <v>0</v>
      </c>
      <c r="P439" s="241">
        <f>FŐLAP!$C$10</f>
        <v>0</v>
      </c>
      <c r="Q439" s="243" t="s">
        <v>494</v>
      </c>
    </row>
    <row r="440" spans="1:17" ht="49.5" hidden="1" customHeight="1" x14ac:dyDescent="0.25">
      <c r="A440" s="88" t="s">
        <v>762</v>
      </c>
      <c r="B440" s="405"/>
      <c r="C440" s="401"/>
      <c r="D440" s="402"/>
      <c r="E440" s="402"/>
      <c r="F440" s="194"/>
      <c r="G440" s="194"/>
      <c r="H440" s="408"/>
      <c r="I440" s="407"/>
      <c r="J440" s="407"/>
      <c r="K440" s="405"/>
      <c r="L440" s="411"/>
      <c r="M440" s="443">
        <v>0</v>
      </c>
      <c r="N440" s="420">
        <f t="shared" si="7"/>
        <v>0</v>
      </c>
      <c r="O440" s="242">
        <f>FŐLAP!$G$8</f>
        <v>0</v>
      </c>
      <c r="P440" s="241">
        <f>FŐLAP!$C$10</f>
        <v>0</v>
      </c>
      <c r="Q440" s="243" t="s">
        <v>494</v>
      </c>
    </row>
    <row r="441" spans="1:17" ht="49.5" hidden="1" customHeight="1" x14ac:dyDescent="0.25">
      <c r="A441" s="87" t="s">
        <v>763</v>
      </c>
      <c r="B441" s="405"/>
      <c r="C441" s="401"/>
      <c r="D441" s="402"/>
      <c r="E441" s="402"/>
      <c r="F441" s="194"/>
      <c r="G441" s="194"/>
      <c r="H441" s="408"/>
      <c r="I441" s="407"/>
      <c r="J441" s="407"/>
      <c r="K441" s="405"/>
      <c r="L441" s="411"/>
      <c r="M441" s="443">
        <v>0</v>
      </c>
      <c r="N441" s="420">
        <f t="shared" si="7"/>
        <v>0</v>
      </c>
      <c r="O441" s="242">
        <f>FŐLAP!$G$8</f>
        <v>0</v>
      </c>
      <c r="P441" s="241">
        <f>FŐLAP!$C$10</f>
        <v>0</v>
      </c>
      <c r="Q441" s="243" t="s">
        <v>494</v>
      </c>
    </row>
    <row r="442" spans="1:17" ht="49.5" hidden="1" customHeight="1" x14ac:dyDescent="0.25">
      <c r="A442" s="87" t="s">
        <v>764</v>
      </c>
      <c r="B442" s="405"/>
      <c r="C442" s="401"/>
      <c r="D442" s="402"/>
      <c r="E442" s="402"/>
      <c r="F442" s="194"/>
      <c r="G442" s="194"/>
      <c r="H442" s="408"/>
      <c r="I442" s="407"/>
      <c r="J442" s="407"/>
      <c r="K442" s="405"/>
      <c r="L442" s="411"/>
      <c r="M442" s="443">
        <v>0</v>
      </c>
      <c r="N442" s="420">
        <f t="shared" si="7"/>
        <v>0</v>
      </c>
      <c r="O442" s="242">
        <f>FŐLAP!$G$8</f>
        <v>0</v>
      </c>
      <c r="P442" s="241">
        <f>FŐLAP!$C$10</f>
        <v>0</v>
      </c>
      <c r="Q442" s="243" t="s">
        <v>494</v>
      </c>
    </row>
    <row r="443" spans="1:17" ht="49.5" hidden="1" customHeight="1" x14ac:dyDescent="0.25">
      <c r="A443" s="88" t="s">
        <v>765</v>
      </c>
      <c r="B443" s="405"/>
      <c r="C443" s="401"/>
      <c r="D443" s="402"/>
      <c r="E443" s="402"/>
      <c r="F443" s="194"/>
      <c r="G443" s="194"/>
      <c r="H443" s="408"/>
      <c r="I443" s="407"/>
      <c r="J443" s="407"/>
      <c r="K443" s="405"/>
      <c r="L443" s="411"/>
      <c r="M443" s="443">
        <v>0</v>
      </c>
      <c r="N443" s="420">
        <f t="shared" si="7"/>
        <v>0</v>
      </c>
      <c r="O443" s="242">
        <f>FŐLAP!$G$8</f>
        <v>0</v>
      </c>
      <c r="P443" s="241">
        <f>FŐLAP!$C$10</f>
        <v>0</v>
      </c>
      <c r="Q443" s="243" t="s">
        <v>494</v>
      </c>
    </row>
    <row r="444" spans="1:17" ht="49.5" hidden="1" customHeight="1" x14ac:dyDescent="0.25">
      <c r="A444" s="87" t="s">
        <v>766</v>
      </c>
      <c r="B444" s="405"/>
      <c r="C444" s="401"/>
      <c r="D444" s="402"/>
      <c r="E444" s="402"/>
      <c r="F444" s="194"/>
      <c r="G444" s="194"/>
      <c r="H444" s="408"/>
      <c r="I444" s="407"/>
      <c r="J444" s="407"/>
      <c r="K444" s="405"/>
      <c r="L444" s="411"/>
      <c r="M444" s="443">
        <v>0</v>
      </c>
      <c r="N444" s="420">
        <f t="shared" si="7"/>
        <v>0</v>
      </c>
      <c r="O444" s="242">
        <f>FŐLAP!$G$8</f>
        <v>0</v>
      </c>
      <c r="P444" s="241">
        <f>FŐLAP!$C$10</f>
        <v>0</v>
      </c>
      <c r="Q444" s="243" t="s">
        <v>494</v>
      </c>
    </row>
    <row r="445" spans="1:17" ht="49.5" hidden="1" customHeight="1" x14ac:dyDescent="0.25">
      <c r="A445" s="87" t="s">
        <v>767</v>
      </c>
      <c r="B445" s="405"/>
      <c r="C445" s="401"/>
      <c r="D445" s="402"/>
      <c r="E445" s="402"/>
      <c r="F445" s="194"/>
      <c r="G445" s="194"/>
      <c r="H445" s="408"/>
      <c r="I445" s="407"/>
      <c r="J445" s="407"/>
      <c r="K445" s="405"/>
      <c r="L445" s="411"/>
      <c r="M445" s="443">
        <v>0</v>
      </c>
      <c r="N445" s="420">
        <f t="shared" si="7"/>
        <v>0</v>
      </c>
      <c r="O445" s="242">
        <f>FŐLAP!$G$8</f>
        <v>0</v>
      </c>
      <c r="P445" s="241">
        <f>FŐLAP!$C$10</f>
        <v>0</v>
      </c>
      <c r="Q445" s="243" t="s">
        <v>494</v>
      </c>
    </row>
    <row r="446" spans="1:17" ht="49.5" hidden="1" customHeight="1" x14ac:dyDescent="0.25">
      <c r="A446" s="88" t="s">
        <v>768</v>
      </c>
      <c r="B446" s="405"/>
      <c r="C446" s="401"/>
      <c r="D446" s="402"/>
      <c r="E446" s="402"/>
      <c r="F446" s="194"/>
      <c r="G446" s="194"/>
      <c r="H446" s="408"/>
      <c r="I446" s="407"/>
      <c r="J446" s="407"/>
      <c r="K446" s="405"/>
      <c r="L446" s="411"/>
      <c r="M446" s="443">
        <v>0</v>
      </c>
      <c r="N446" s="420">
        <f t="shared" si="7"/>
        <v>0</v>
      </c>
      <c r="O446" s="242">
        <f>FŐLAP!$G$8</f>
        <v>0</v>
      </c>
      <c r="P446" s="241">
        <f>FŐLAP!$C$10</f>
        <v>0</v>
      </c>
      <c r="Q446" s="243" t="s">
        <v>494</v>
      </c>
    </row>
    <row r="447" spans="1:17" ht="49.5" hidden="1" customHeight="1" x14ac:dyDescent="0.25">
      <c r="A447" s="87" t="s">
        <v>769</v>
      </c>
      <c r="B447" s="405"/>
      <c r="C447" s="401"/>
      <c r="D447" s="402"/>
      <c r="E447" s="402"/>
      <c r="F447" s="194"/>
      <c r="G447" s="194"/>
      <c r="H447" s="408"/>
      <c r="I447" s="407"/>
      <c r="J447" s="407"/>
      <c r="K447" s="405"/>
      <c r="L447" s="411"/>
      <c r="M447" s="443">
        <v>0</v>
      </c>
      <c r="N447" s="420">
        <f t="shared" si="7"/>
        <v>0</v>
      </c>
      <c r="O447" s="242">
        <f>FŐLAP!$G$8</f>
        <v>0</v>
      </c>
      <c r="P447" s="241">
        <f>FŐLAP!$C$10</f>
        <v>0</v>
      </c>
      <c r="Q447" s="243" t="s">
        <v>494</v>
      </c>
    </row>
    <row r="448" spans="1:17" ht="49.5" hidden="1" customHeight="1" x14ac:dyDescent="0.25">
      <c r="A448" s="87" t="s">
        <v>770</v>
      </c>
      <c r="B448" s="405"/>
      <c r="C448" s="401"/>
      <c r="D448" s="402"/>
      <c r="E448" s="402"/>
      <c r="F448" s="194"/>
      <c r="G448" s="194"/>
      <c r="H448" s="408"/>
      <c r="I448" s="407"/>
      <c r="J448" s="407"/>
      <c r="K448" s="405"/>
      <c r="L448" s="411"/>
      <c r="M448" s="443">
        <v>0</v>
      </c>
      <c r="N448" s="420">
        <f t="shared" si="7"/>
        <v>0</v>
      </c>
      <c r="O448" s="242">
        <f>FŐLAP!$G$8</f>
        <v>0</v>
      </c>
      <c r="P448" s="241">
        <f>FŐLAP!$C$10</f>
        <v>0</v>
      </c>
      <c r="Q448" s="243" t="s">
        <v>494</v>
      </c>
    </row>
    <row r="449" spans="1:17" ht="49.5" hidden="1" customHeight="1" x14ac:dyDescent="0.25">
      <c r="A449" s="88" t="s">
        <v>771</v>
      </c>
      <c r="B449" s="405"/>
      <c r="C449" s="401"/>
      <c r="D449" s="402"/>
      <c r="E449" s="402"/>
      <c r="F449" s="194"/>
      <c r="G449" s="194"/>
      <c r="H449" s="408"/>
      <c r="I449" s="407"/>
      <c r="J449" s="407"/>
      <c r="K449" s="405"/>
      <c r="L449" s="411"/>
      <c r="M449" s="443">
        <v>0</v>
      </c>
      <c r="N449" s="420">
        <f t="shared" si="7"/>
        <v>0</v>
      </c>
      <c r="O449" s="242">
        <f>FŐLAP!$G$8</f>
        <v>0</v>
      </c>
      <c r="P449" s="241">
        <f>FŐLAP!$C$10</f>
        <v>0</v>
      </c>
      <c r="Q449" s="243" t="s">
        <v>494</v>
      </c>
    </row>
    <row r="450" spans="1:17" ht="49.5" hidden="1" customHeight="1" x14ac:dyDescent="0.25">
      <c r="A450" s="87" t="s">
        <v>772</v>
      </c>
      <c r="B450" s="405"/>
      <c r="C450" s="401"/>
      <c r="D450" s="402"/>
      <c r="E450" s="402"/>
      <c r="F450" s="194"/>
      <c r="G450" s="194"/>
      <c r="H450" s="408"/>
      <c r="I450" s="407"/>
      <c r="J450" s="407"/>
      <c r="K450" s="405"/>
      <c r="L450" s="411"/>
      <c r="M450" s="443">
        <v>0</v>
      </c>
      <c r="N450" s="420">
        <f t="shared" si="7"/>
        <v>0</v>
      </c>
      <c r="O450" s="242">
        <f>FŐLAP!$G$8</f>
        <v>0</v>
      </c>
      <c r="P450" s="241">
        <f>FŐLAP!$C$10</f>
        <v>0</v>
      </c>
      <c r="Q450" s="243" t="s">
        <v>494</v>
      </c>
    </row>
    <row r="451" spans="1:17" ht="49.5" hidden="1" customHeight="1" x14ac:dyDescent="0.25">
      <c r="A451" s="87" t="s">
        <v>773</v>
      </c>
      <c r="B451" s="405"/>
      <c r="C451" s="401"/>
      <c r="D451" s="402"/>
      <c r="E451" s="402"/>
      <c r="F451" s="194"/>
      <c r="G451" s="194"/>
      <c r="H451" s="408"/>
      <c r="I451" s="407"/>
      <c r="J451" s="407"/>
      <c r="K451" s="405"/>
      <c r="L451" s="411"/>
      <c r="M451" s="443">
        <v>0</v>
      </c>
      <c r="N451" s="420">
        <f t="shared" si="7"/>
        <v>0</v>
      </c>
      <c r="O451" s="242">
        <f>FŐLAP!$G$8</f>
        <v>0</v>
      </c>
      <c r="P451" s="241">
        <f>FŐLAP!$C$10</f>
        <v>0</v>
      </c>
      <c r="Q451" s="243" t="s">
        <v>494</v>
      </c>
    </row>
    <row r="452" spans="1:17" ht="49.5" hidden="1" customHeight="1" x14ac:dyDescent="0.25">
      <c r="A452" s="88" t="s">
        <v>774</v>
      </c>
      <c r="B452" s="405"/>
      <c r="C452" s="401"/>
      <c r="D452" s="402"/>
      <c r="E452" s="402"/>
      <c r="F452" s="194"/>
      <c r="G452" s="194"/>
      <c r="H452" s="408"/>
      <c r="I452" s="407"/>
      <c r="J452" s="407"/>
      <c r="K452" s="405"/>
      <c r="L452" s="411"/>
      <c r="M452" s="443">
        <v>0</v>
      </c>
      <c r="N452" s="420">
        <f t="shared" si="7"/>
        <v>0</v>
      </c>
      <c r="O452" s="242">
        <f>FŐLAP!$G$8</f>
        <v>0</v>
      </c>
      <c r="P452" s="241">
        <f>FŐLAP!$C$10</f>
        <v>0</v>
      </c>
      <c r="Q452" s="243" t="s">
        <v>494</v>
      </c>
    </row>
    <row r="453" spans="1:17" ht="49.5" hidden="1" customHeight="1" x14ac:dyDescent="0.25">
      <c r="A453" s="87" t="s">
        <v>775</v>
      </c>
      <c r="B453" s="405"/>
      <c r="C453" s="401"/>
      <c r="D453" s="402"/>
      <c r="E453" s="402"/>
      <c r="F453" s="194"/>
      <c r="G453" s="194"/>
      <c r="H453" s="408"/>
      <c r="I453" s="407"/>
      <c r="J453" s="407"/>
      <c r="K453" s="405"/>
      <c r="L453" s="411"/>
      <c r="M453" s="443">
        <v>0</v>
      </c>
      <c r="N453" s="420">
        <f t="shared" si="7"/>
        <v>0</v>
      </c>
      <c r="O453" s="242">
        <f>FŐLAP!$G$8</f>
        <v>0</v>
      </c>
      <c r="P453" s="241">
        <f>FŐLAP!$C$10</f>
        <v>0</v>
      </c>
      <c r="Q453" s="243" t="s">
        <v>494</v>
      </c>
    </row>
    <row r="454" spans="1:17" ht="49.5" hidden="1" customHeight="1" x14ac:dyDescent="0.25">
      <c r="A454" s="87" t="s">
        <v>776</v>
      </c>
      <c r="B454" s="405"/>
      <c r="C454" s="401"/>
      <c r="D454" s="402"/>
      <c r="E454" s="402"/>
      <c r="F454" s="194"/>
      <c r="G454" s="194"/>
      <c r="H454" s="408"/>
      <c r="I454" s="407"/>
      <c r="J454" s="407"/>
      <c r="K454" s="405"/>
      <c r="L454" s="411"/>
      <c r="M454" s="443">
        <v>0</v>
      </c>
      <c r="N454" s="420">
        <f t="shared" si="7"/>
        <v>0</v>
      </c>
      <c r="O454" s="242">
        <f>FŐLAP!$G$8</f>
        <v>0</v>
      </c>
      <c r="P454" s="241">
        <f>FŐLAP!$C$10</f>
        <v>0</v>
      </c>
      <c r="Q454" s="243" t="s">
        <v>494</v>
      </c>
    </row>
    <row r="455" spans="1:17" ht="49.5" hidden="1" customHeight="1" x14ac:dyDescent="0.25">
      <c r="A455" s="88" t="s">
        <v>777</v>
      </c>
      <c r="B455" s="405"/>
      <c r="C455" s="401"/>
      <c r="D455" s="402"/>
      <c r="E455" s="402"/>
      <c r="F455" s="194"/>
      <c r="G455" s="194"/>
      <c r="H455" s="408"/>
      <c r="I455" s="407"/>
      <c r="J455" s="407"/>
      <c r="K455" s="405"/>
      <c r="L455" s="411"/>
      <c r="M455" s="443">
        <v>0</v>
      </c>
      <c r="N455" s="420">
        <f t="shared" si="7"/>
        <v>0</v>
      </c>
      <c r="O455" s="242">
        <f>FŐLAP!$G$8</f>
        <v>0</v>
      </c>
      <c r="P455" s="241">
        <f>FŐLAP!$C$10</f>
        <v>0</v>
      </c>
      <c r="Q455" s="243" t="s">
        <v>494</v>
      </c>
    </row>
    <row r="456" spans="1:17" ht="49.5" hidden="1" customHeight="1" x14ac:dyDescent="0.25">
      <c r="A456" s="87" t="s">
        <v>778</v>
      </c>
      <c r="B456" s="405"/>
      <c r="C456" s="401"/>
      <c r="D456" s="402"/>
      <c r="E456" s="402"/>
      <c r="F456" s="194"/>
      <c r="G456" s="194"/>
      <c r="H456" s="408"/>
      <c r="I456" s="407"/>
      <c r="J456" s="407"/>
      <c r="K456" s="405"/>
      <c r="L456" s="411"/>
      <c r="M456" s="443">
        <v>0</v>
      </c>
      <c r="N456" s="420">
        <f t="shared" si="7"/>
        <v>0</v>
      </c>
      <c r="O456" s="242">
        <f>FŐLAP!$G$8</f>
        <v>0</v>
      </c>
      <c r="P456" s="241">
        <f>FŐLAP!$C$10</f>
        <v>0</v>
      </c>
      <c r="Q456" s="243" t="s">
        <v>494</v>
      </c>
    </row>
    <row r="457" spans="1:17" ht="49.5" hidden="1" customHeight="1" x14ac:dyDescent="0.25">
      <c r="A457" s="87" t="s">
        <v>779</v>
      </c>
      <c r="B457" s="405"/>
      <c r="C457" s="401"/>
      <c r="D457" s="402"/>
      <c r="E457" s="402"/>
      <c r="F457" s="194"/>
      <c r="G457" s="194"/>
      <c r="H457" s="408"/>
      <c r="I457" s="407"/>
      <c r="J457" s="407"/>
      <c r="K457" s="405"/>
      <c r="L457" s="411"/>
      <c r="M457" s="443">
        <v>0</v>
      </c>
      <c r="N457" s="420">
        <f t="shared" si="7"/>
        <v>0</v>
      </c>
      <c r="O457" s="242">
        <f>FŐLAP!$G$8</f>
        <v>0</v>
      </c>
      <c r="P457" s="241">
        <f>FŐLAP!$C$10</f>
        <v>0</v>
      </c>
      <c r="Q457" s="243" t="s">
        <v>494</v>
      </c>
    </row>
    <row r="458" spans="1:17" ht="49.5" hidden="1" customHeight="1" x14ac:dyDescent="0.25">
      <c r="A458" s="88" t="s">
        <v>780</v>
      </c>
      <c r="B458" s="405"/>
      <c r="C458" s="401"/>
      <c r="D458" s="402"/>
      <c r="E458" s="402"/>
      <c r="F458" s="194"/>
      <c r="G458" s="194"/>
      <c r="H458" s="408"/>
      <c r="I458" s="407"/>
      <c r="J458" s="407"/>
      <c r="K458" s="405"/>
      <c r="L458" s="411"/>
      <c r="M458" s="443">
        <v>0</v>
      </c>
      <c r="N458" s="420">
        <f t="shared" si="7"/>
        <v>0</v>
      </c>
      <c r="O458" s="242">
        <f>FŐLAP!$G$8</f>
        <v>0</v>
      </c>
      <c r="P458" s="241">
        <f>FŐLAP!$C$10</f>
        <v>0</v>
      </c>
      <c r="Q458" s="243" t="s">
        <v>494</v>
      </c>
    </row>
    <row r="459" spans="1:17" ht="49.5" hidden="1" customHeight="1" x14ac:dyDescent="0.25">
      <c r="A459" s="87" t="s">
        <v>781</v>
      </c>
      <c r="B459" s="405"/>
      <c r="C459" s="401"/>
      <c r="D459" s="402"/>
      <c r="E459" s="402"/>
      <c r="F459" s="194"/>
      <c r="G459" s="194"/>
      <c r="H459" s="408"/>
      <c r="I459" s="407"/>
      <c r="J459" s="407"/>
      <c r="K459" s="405"/>
      <c r="L459" s="411"/>
      <c r="M459" s="443">
        <v>0</v>
      </c>
      <c r="N459" s="420">
        <f t="shared" si="7"/>
        <v>0</v>
      </c>
      <c r="O459" s="242">
        <f>FŐLAP!$G$8</f>
        <v>0</v>
      </c>
      <c r="P459" s="241">
        <f>FŐLAP!$C$10</f>
        <v>0</v>
      </c>
      <c r="Q459" s="243" t="s">
        <v>494</v>
      </c>
    </row>
    <row r="460" spans="1:17" ht="49.5" hidden="1" customHeight="1" x14ac:dyDescent="0.25">
      <c r="A460" s="87" t="s">
        <v>782</v>
      </c>
      <c r="B460" s="405"/>
      <c r="C460" s="401"/>
      <c r="D460" s="402"/>
      <c r="E460" s="402"/>
      <c r="F460" s="194"/>
      <c r="G460" s="194"/>
      <c r="H460" s="408"/>
      <c r="I460" s="407"/>
      <c r="J460" s="407"/>
      <c r="K460" s="405"/>
      <c r="L460" s="411"/>
      <c r="M460" s="443">
        <v>0</v>
      </c>
      <c r="N460" s="420">
        <f t="shared" si="7"/>
        <v>0</v>
      </c>
      <c r="O460" s="242">
        <f>FŐLAP!$G$8</f>
        <v>0</v>
      </c>
      <c r="P460" s="241">
        <f>FŐLAP!$C$10</f>
        <v>0</v>
      </c>
      <c r="Q460" s="243" t="s">
        <v>494</v>
      </c>
    </row>
    <row r="461" spans="1:17" ht="49.5" hidden="1" customHeight="1" x14ac:dyDescent="0.25">
      <c r="A461" s="88" t="s">
        <v>783</v>
      </c>
      <c r="B461" s="405"/>
      <c r="C461" s="401"/>
      <c r="D461" s="402"/>
      <c r="E461" s="402"/>
      <c r="F461" s="194"/>
      <c r="G461" s="194"/>
      <c r="H461" s="408"/>
      <c r="I461" s="407"/>
      <c r="J461" s="407"/>
      <c r="K461" s="405"/>
      <c r="L461" s="411"/>
      <c r="M461" s="443">
        <v>0</v>
      </c>
      <c r="N461" s="420">
        <f t="shared" si="7"/>
        <v>0</v>
      </c>
      <c r="O461" s="242">
        <f>FŐLAP!$G$8</f>
        <v>0</v>
      </c>
      <c r="P461" s="241">
        <f>FŐLAP!$C$10</f>
        <v>0</v>
      </c>
      <c r="Q461" s="243" t="s">
        <v>494</v>
      </c>
    </row>
    <row r="462" spans="1:17" ht="49.5" hidden="1" customHeight="1" x14ac:dyDescent="0.25">
      <c r="A462" s="87" t="s">
        <v>784</v>
      </c>
      <c r="B462" s="405"/>
      <c r="C462" s="401"/>
      <c r="D462" s="402"/>
      <c r="E462" s="402"/>
      <c r="F462" s="194"/>
      <c r="G462" s="194"/>
      <c r="H462" s="408"/>
      <c r="I462" s="407"/>
      <c r="J462" s="407"/>
      <c r="K462" s="405"/>
      <c r="L462" s="411"/>
      <c r="M462" s="443">
        <v>0</v>
      </c>
      <c r="N462" s="420">
        <f t="shared" si="7"/>
        <v>0</v>
      </c>
      <c r="O462" s="242">
        <f>FŐLAP!$G$8</f>
        <v>0</v>
      </c>
      <c r="P462" s="241">
        <f>FŐLAP!$C$10</f>
        <v>0</v>
      </c>
      <c r="Q462" s="243" t="s">
        <v>494</v>
      </c>
    </row>
    <row r="463" spans="1:17" ht="49.5" hidden="1" customHeight="1" x14ac:dyDescent="0.25">
      <c r="A463" s="87" t="s">
        <v>785</v>
      </c>
      <c r="B463" s="405"/>
      <c r="C463" s="401"/>
      <c r="D463" s="402"/>
      <c r="E463" s="402"/>
      <c r="F463" s="194"/>
      <c r="G463" s="194"/>
      <c r="H463" s="408"/>
      <c r="I463" s="407"/>
      <c r="J463" s="407"/>
      <c r="K463" s="405"/>
      <c r="L463" s="411"/>
      <c r="M463" s="443">
        <v>0</v>
      </c>
      <c r="N463" s="420">
        <f t="shared" si="7"/>
        <v>0</v>
      </c>
      <c r="O463" s="242">
        <f>FŐLAP!$G$8</f>
        <v>0</v>
      </c>
      <c r="P463" s="241">
        <f>FŐLAP!$C$10</f>
        <v>0</v>
      </c>
      <c r="Q463" s="243" t="s">
        <v>494</v>
      </c>
    </row>
    <row r="464" spans="1:17" ht="49.5" hidden="1" customHeight="1" x14ac:dyDescent="0.25">
      <c r="A464" s="88" t="s">
        <v>786</v>
      </c>
      <c r="B464" s="405"/>
      <c r="C464" s="401"/>
      <c r="D464" s="402"/>
      <c r="E464" s="402"/>
      <c r="F464" s="194"/>
      <c r="G464" s="194"/>
      <c r="H464" s="408"/>
      <c r="I464" s="407"/>
      <c r="J464" s="407"/>
      <c r="K464" s="405"/>
      <c r="L464" s="411"/>
      <c r="M464" s="443">
        <v>0</v>
      </c>
      <c r="N464" s="420">
        <f t="shared" si="7"/>
        <v>0</v>
      </c>
      <c r="O464" s="242">
        <f>FŐLAP!$G$8</f>
        <v>0</v>
      </c>
      <c r="P464" s="241">
        <f>FŐLAP!$C$10</f>
        <v>0</v>
      </c>
      <c r="Q464" s="243" t="s">
        <v>494</v>
      </c>
    </row>
    <row r="465" spans="1:17" ht="49.5" hidden="1" customHeight="1" x14ac:dyDescent="0.25">
      <c r="A465" s="87" t="s">
        <v>787</v>
      </c>
      <c r="B465" s="405"/>
      <c r="C465" s="401"/>
      <c r="D465" s="402"/>
      <c r="E465" s="402"/>
      <c r="F465" s="194"/>
      <c r="G465" s="194"/>
      <c r="H465" s="408"/>
      <c r="I465" s="407"/>
      <c r="J465" s="407"/>
      <c r="K465" s="405"/>
      <c r="L465" s="411"/>
      <c r="M465" s="443">
        <v>0</v>
      </c>
      <c r="N465" s="420">
        <f t="shared" si="7"/>
        <v>0</v>
      </c>
      <c r="O465" s="242">
        <f>FŐLAP!$G$8</f>
        <v>0</v>
      </c>
      <c r="P465" s="241">
        <f>FŐLAP!$C$10</f>
        <v>0</v>
      </c>
      <c r="Q465" s="243" t="s">
        <v>494</v>
      </c>
    </row>
    <row r="466" spans="1:17" ht="49.5" hidden="1" customHeight="1" x14ac:dyDescent="0.25">
      <c r="A466" s="87" t="s">
        <v>788</v>
      </c>
      <c r="B466" s="405"/>
      <c r="C466" s="401"/>
      <c r="D466" s="402"/>
      <c r="E466" s="402"/>
      <c r="F466" s="194"/>
      <c r="G466" s="194"/>
      <c r="H466" s="408"/>
      <c r="I466" s="407"/>
      <c r="J466" s="407"/>
      <c r="K466" s="405"/>
      <c r="L466" s="411"/>
      <c r="M466" s="443">
        <v>0</v>
      </c>
      <c r="N466" s="420">
        <f t="shared" si="7"/>
        <v>0</v>
      </c>
      <c r="O466" s="242">
        <f>FŐLAP!$G$8</f>
        <v>0</v>
      </c>
      <c r="P466" s="241">
        <f>FŐLAP!$C$10</f>
        <v>0</v>
      </c>
      <c r="Q466" s="243" t="s">
        <v>494</v>
      </c>
    </row>
    <row r="467" spans="1:17" ht="49.5" hidden="1" customHeight="1" x14ac:dyDescent="0.25">
      <c r="A467" s="88" t="s">
        <v>789</v>
      </c>
      <c r="B467" s="405"/>
      <c r="C467" s="401"/>
      <c r="D467" s="402"/>
      <c r="E467" s="402"/>
      <c r="F467" s="194"/>
      <c r="G467" s="194"/>
      <c r="H467" s="408"/>
      <c r="I467" s="407"/>
      <c r="J467" s="407"/>
      <c r="K467" s="405"/>
      <c r="L467" s="411"/>
      <c r="M467" s="443">
        <v>0</v>
      </c>
      <c r="N467" s="420">
        <f t="shared" si="7"/>
        <v>0</v>
      </c>
      <c r="O467" s="242">
        <f>FŐLAP!$G$8</f>
        <v>0</v>
      </c>
      <c r="P467" s="241">
        <f>FŐLAP!$C$10</f>
        <v>0</v>
      </c>
      <c r="Q467" s="243" t="s">
        <v>494</v>
      </c>
    </row>
    <row r="468" spans="1:17" ht="49.5" hidden="1" customHeight="1" x14ac:dyDescent="0.25">
      <c r="A468" s="87" t="s">
        <v>790</v>
      </c>
      <c r="B468" s="405"/>
      <c r="C468" s="401"/>
      <c r="D468" s="402"/>
      <c r="E468" s="402"/>
      <c r="F468" s="194"/>
      <c r="G468" s="194"/>
      <c r="H468" s="408"/>
      <c r="I468" s="407"/>
      <c r="J468" s="407"/>
      <c r="K468" s="405"/>
      <c r="L468" s="411"/>
      <c r="M468" s="443">
        <v>0</v>
      </c>
      <c r="N468" s="420">
        <f t="shared" ref="N468:N507" si="8">L468*M468</f>
        <v>0</v>
      </c>
      <c r="O468" s="242">
        <f>FŐLAP!$G$8</f>
        <v>0</v>
      </c>
      <c r="P468" s="241">
        <f>FŐLAP!$C$10</f>
        <v>0</v>
      </c>
      <c r="Q468" s="243" t="s">
        <v>494</v>
      </c>
    </row>
    <row r="469" spans="1:17" ht="49.5" hidden="1" customHeight="1" x14ac:dyDescent="0.25">
      <c r="A469" s="87" t="s">
        <v>791</v>
      </c>
      <c r="B469" s="405"/>
      <c r="C469" s="401"/>
      <c r="D469" s="402"/>
      <c r="E469" s="402"/>
      <c r="F469" s="194"/>
      <c r="G469" s="194"/>
      <c r="H469" s="408"/>
      <c r="I469" s="407"/>
      <c r="J469" s="407"/>
      <c r="K469" s="405"/>
      <c r="L469" s="411"/>
      <c r="M469" s="443">
        <v>0</v>
      </c>
      <c r="N469" s="420">
        <f t="shared" si="8"/>
        <v>0</v>
      </c>
      <c r="O469" s="242">
        <f>FŐLAP!$G$8</f>
        <v>0</v>
      </c>
      <c r="P469" s="241">
        <f>FŐLAP!$C$10</f>
        <v>0</v>
      </c>
      <c r="Q469" s="243" t="s">
        <v>494</v>
      </c>
    </row>
    <row r="470" spans="1:17" ht="49.5" hidden="1" customHeight="1" x14ac:dyDescent="0.25">
      <c r="A470" s="88" t="s">
        <v>792</v>
      </c>
      <c r="B470" s="405"/>
      <c r="C470" s="401"/>
      <c r="D470" s="402"/>
      <c r="E470" s="402"/>
      <c r="F470" s="194"/>
      <c r="G470" s="194"/>
      <c r="H470" s="408"/>
      <c r="I470" s="407"/>
      <c r="J470" s="407"/>
      <c r="K470" s="405"/>
      <c r="L470" s="411"/>
      <c r="M470" s="443">
        <v>0</v>
      </c>
      <c r="N470" s="420">
        <f t="shared" si="8"/>
        <v>0</v>
      </c>
      <c r="O470" s="242">
        <f>FŐLAP!$G$8</f>
        <v>0</v>
      </c>
      <c r="P470" s="241">
        <f>FŐLAP!$C$10</f>
        <v>0</v>
      </c>
      <c r="Q470" s="243" t="s">
        <v>494</v>
      </c>
    </row>
    <row r="471" spans="1:17" ht="49.5" hidden="1" customHeight="1" x14ac:dyDescent="0.25">
      <c r="A471" s="87" t="s">
        <v>793</v>
      </c>
      <c r="B471" s="405"/>
      <c r="C471" s="401"/>
      <c r="D471" s="402"/>
      <c r="E471" s="402"/>
      <c r="F471" s="194"/>
      <c r="G471" s="194"/>
      <c r="H471" s="408"/>
      <c r="I471" s="407"/>
      <c r="J471" s="407"/>
      <c r="K471" s="405"/>
      <c r="L471" s="411"/>
      <c r="M471" s="443">
        <v>0</v>
      </c>
      <c r="N471" s="420">
        <f t="shared" si="8"/>
        <v>0</v>
      </c>
      <c r="O471" s="242">
        <f>FŐLAP!$G$8</f>
        <v>0</v>
      </c>
      <c r="P471" s="241">
        <f>FŐLAP!$C$10</f>
        <v>0</v>
      </c>
      <c r="Q471" s="243" t="s">
        <v>494</v>
      </c>
    </row>
    <row r="472" spans="1:17" ht="49.5" hidden="1" customHeight="1" x14ac:dyDescent="0.25">
      <c r="A472" s="87" t="s">
        <v>794</v>
      </c>
      <c r="B472" s="405"/>
      <c r="C472" s="401"/>
      <c r="D472" s="402"/>
      <c r="E472" s="402"/>
      <c r="F472" s="194"/>
      <c r="G472" s="194"/>
      <c r="H472" s="408"/>
      <c r="I472" s="407"/>
      <c r="J472" s="407"/>
      <c r="K472" s="405"/>
      <c r="L472" s="411"/>
      <c r="M472" s="443">
        <v>0</v>
      </c>
      <c r="N472" s="420">
        <f t="shared" si="8"/>
        <v>0</v>
      </c>
      <c r="O472" s="242">
        <f>FŐLAP!$G$8</f>
        <v>0</v>
      </c>
      <c r="P472" s="241">
        <f>FŐLAP!$C$10</f>
        <v>0</v>
      </c>
      <c r="Q472" s="243" t="s">
        <v>494</v>
      </c>
    </row>
    <row r="473" spans="1:17" ht="49.5" hidden="1" customHeight="1" x14ac:dyDescent="0.25">
      <c r="A473" s="88" t="s">
        <v>795</v>
      </c>
      <c r="B473" s="405"/>
      <c r="C473" s="401"/>
      <c r="D473" s="402"/>
      <c r="E473" s="402"/>
      <c r="F473" s="194"/>
      <c r="G473" s="194"/>
      <c r="H473" s="408"/>
      <c r="I473" s="407"/>
      <c r="J473" s="407"/>
      <c r="K473" s="405"/>
      <c r="L473" s="411"/>
      <c r="M473" s="443">
        <v>0</v>
      </c>
      <c r="N473" s="420">
        <f t="shared" si="8"/>
        <v>0</v>
      </c>
      <c r="O473" s="242">
        <f>FŐLAP!$G$8</f>
        <v>0</v>
      </c>
      <c r="P473" s="241">
        <f>FŐLAP!$C$10</f>
        <v>0</v>
      </c>
      <c r="Q473" s="243" t="s">
        <v>494</v>
      </c>
    </row>
    <row r="474" spans="1:17" ht="49.5" hidden="1" customHeight="1" x14ac:dyDescent="0.25">
      <c r="A474" s="87" t="s">
        <v>796</v>
      </c>
      <c r="B474" s="405"/>
      <c r="C474" s="401"/>
      <c r="D474" s="402"/>
      <c r="E474" s="402"/>
      <c r="F474" s="194"/>
      <c r="G474" s="194"/>
      <c r="H474" s="408"/>
      <c r="I474" s="407"/>
      <c r="J474" s="407"/>
      <c r="K474" s="405"/>
      <c r="L474" s="411"/>
      <c r="M474" s="443">
        <v>0</v>
      </c>
      <c r="N474" s="420">
        <f t="shared" si="8"/>
        <v>0</v>
      </c>
      <c r="O474" s="242">
        <f>FŐLAP!$G$8</f>
        <v>0</v>
      </c>
      <c r="P474" s="241">
        <f>FŐLAP!$C$10</f>
        <v>0</v>
      </c>
      <c r="Q474" s="243" t="s">
        <v>494</v>
      </c>
    </row>
    <row r="475" spans="1:17" ht="49.5" hidden="1" customHeight="1" x14ac:dyDescent="0.25">
      <c r="A475" s="87" t="s">
        <v>797</v>
      </c>
      <c r="B475" s="405"/>
      <c r="C475" s="401"/>
      <c r="D475" s="402"/>
      <c r="E475" s="402"/>
      <c r="F475" s="194"/>
      <c r="G475" s="194"/>
      <c r="H475" s="408"/>
      <c r="I475" s="407"/>
      <c r="J475" s="407"/>
      <c r="K475" s="405"/>
      <c r="L475" s="411"/>
      <c r="M475" s="443">
        <v>0</v>
      </c>
      <c r="N475" s="420">
        <f t="shared" si="8"/>
        <v>0</v>
      </c>
      <c r="O475" s="242">
        <f>FŐLAP!$G$8</f>
        <v>0</v>
      </c>
      <c r="P475" s="241">
        <f>FŐLAP!$C$10</f>
        <v>0</v>
      </c>
      <c r="Q475" s="243" t="s">
        <v>494</v>
      </c>
    </row>
    <row r="476" spans="1:17" ht="49.5" hidden="1" customHeight="1" x14ac:dyDescent="0.25">
      <c r="A476" s="88" t="s">
        <v>798</v>
      </c>
      <c r="B476" s="405"/>
      <c r="C476" s="401"/>
      <c r="D476" s="402"/>
      <c r="E476" s="402"/>
      <c r="F476" s="194"/>
      <c r="G476" s="194"/>
      <c r="H476" s="408"/>
      <c r="I476" s="407"/>
      <c r="J476" s="407"/>
      <c r="K476" s="405"/>
      <c r="L476" s="411"/>
      <c r="M476" s="443">
        <v>0</v>
      </c>
      <c r="N476" s="420">
        <f t="shared" si="8"/>
        <v>0</v>
      </c>
      <c r="O476" s="242">
        <f>FŐLAP!$G$8</f>
        <v>0</v>
      </c>
      <c r="P476" s="241">
        <f>FŐLAP!$C$10</f>
        <v>0</v>
      </c>
      <c r="Q476" s="243" t="s">
        <v>494</v>
      </c>
    </row>
    <row r="477" spans="1:17" ht="49.5" hidden="1" customHeight="1" x14ac:dyDescent="0.25">
      <c r="A477" s="87" t="s">
        <v>799</v>
      </c>
      <c r="B477" s="405"/>
      <c r="C477" s="401"/>
      <c r="D477" s="402"/>
      <c r="E477" s="402"/>
      <c r="F477" s="194"/>
      <c r="G477" s="194"/>
      <c r="H477" s="408"/>
      <c r="I477" s="407"/>
      <c r="J477" s="407"/>
      <c r="K477" s="405"/>
      <c r="L477" s="411"/>
      <c r="M477" s="443">
        <v>0</v>
      </c>
      <c r="N477" s="420">
        <f t="shared" si="8"/>
        <v>0</v>
      </c>
      <c r="O477" s="242">
        <f>FŐLAP!$G$8</f>
        <v>0</v>
      </c>
      <c r="P477" s="241">
        <f>FŐLAP!$C$10</f>
        <v>0</v>
      </c>
      <c r="Q477" s="243" t="s">
        <v>494</v>
      </c>
    </row>
    <row r="478" spans="1:17" ht="49.5" hidden="1" customHeight="1" x14ac:dyDescent="0.25">
      <c r="A478" s="87" t="s">
        <v>800</v>
      </c>
      <c r="B478" s="405"/>
      <c r="C478" s="401"/>
      <c r="D478" s="402"/>
      <c r="E478" s="402"/>
      <c r="F478" s="194"/>
      <c r="G478" s="194"/>
      <c r="H478" s="408"/>
      <c r="I478" s="407"/>
      <c r="J478" s="407"/>
      <c r="K478" s="405"/>
      <c r="L478" s="411"/>
      <c r="M478" s="443">
        <v>0</v>
      </c>
      <c r="N478" s="420">
        <f t="shared" si="8"/>
        <v>0</v>
      </c>
      <c r="O478" s="242">
        <f>FŐLAP!$G$8</f>
        <v>0</v>
      </c>
      <c r="P478" s="241">
        <f>FŐLAP!$C$10</f>
        <v>0</v>
      </c>
      <c r="Q478" s="243" t="s">
        <v>494</v>
      </c>
    </row>
    <row r="479" spans="1:17" ht="49.5" hidden="1" customHeight="1" x14ac:dyDescent="0.25">
      <c r="A479" s="88" t="s">
        <v>801</v>
      </c>
      <c r="B479" s="405"/>
      <c r="C479" s="401"/>
      <c r="D479" s="402"/>
      <c r="E479" s="402"/>
      <c r="F479" s="194"/>
      <c r="G479" s="194"/>
      <c r="H479" s="408"/>
      <c r="I479" s="407"/>
      <c r="J479" s="407"/>
      <c r="K479" s="405"/>
      <c r="L479" s="411"/>
      <c r="M479" s="443">
        <v>0</v>
      </c>
      <c r="N479" s="420">
        <f t="shared" si="8"/>
        <v>0</v>
      </c>
      <c r="O479" s="242">
        <f>FŐLAP!$G$8</f>
        <v>0</v>
      </c>
      <c r="P479" s="241">
        <f>FŐLAP!$C$10</f>
        <v>0</v>
      </c>
      <c r="Q479" s="243" t="s">
        <v>494</v>
      </c>
    </row>
    <row r="480" spans="1:17" ht="49.5" hidden="1" customHeight="1" x14ac:dyDescent="0.25">
      <c r="A480" s="87" t="s">
        <v>802</v>
      </c>
      <c r="B480" s="405"/>
      <c r="C480" s="401"/>
      <c r="D480" s="402"/>
      <c r="E480" s="402"/>
      <c r="F480" s="194"/>
      <c r="G480" s="194"/>
      <c r="H480" s="408"/>
      <c r="I480" s="407"/>
      <c r="J480" s="407"/>
      <c r="K480" s="405"/>
      <c r="L480" s="411"/>
      <c r="M480" s="443">
        <v>0</v>
      </c>
      <c r="N480" s="420">
        <f t="shared" si="8"/>
        <v>0</v>
      </c>
      <c r="O480" s="242">
        <f>FŐLAP!$G$8</f>
        <v>0</v>
      </c>
      <c r="P480" s="241">
        <f>FŐLAP!$C$10</f>
        <v>0</v>
      </c>
      <c r="Q480" s="243" t="s">
        <v>494</v>
      </c>
    </row>
    <row r="481" spans="1:17" ht="49.5" hidden="1" customHeight="1" x14ac:dyDescent="0.25">
      <c r="A481" s="87" t="s">
        <v>803</v>
      </c>
      <c r="B481" s="405"/>
      <c r="C481" s="401"/>
      <c r="D481" s="402"/>
      <c r="E481" s="402"/>
      <c r="F481" s="194"/>
      <c r="G481" s="194"/>
      <c r="H481" s="408"/>
      <c r="I481" s="407"/>
      <c r="J481" s="407"/>
      <c r="K481" s="405"/>
      <c r="L481" s="411"/>
      <c r="M481" s="443">
        <v>0</v>
      </c>
      <c r="N481" s="420">
        <f t="shared" si="8"/>
        <v>0</v>
      </c>
      <c r="O481" s="242">
        <f>FŐLAP!$G$8</f>
        <v>0</v>
      </c>
      <c r="P481" s="241">
        <f>FŐLAP!$C$10</f>
        <v>0</v>
      </c>
      <c r="Q481" s="243" t="s">
        <v>494</v>
      </c>
    </row>
    <row r="482" spans="1:17" ht="49.5" hidden="1" customHeight="1" x14ac:dyDescent="0.25">
      <c r="A482" s="88" t="s">
        <v>804</v>
      </c>
      <c r="B482" s="405"/>
      <c r="C482" s="401"/>
      <c r="D482" s="402"/>
      <c r="E482" s="402"/>
      <c r="F482" s="194"/>
      <c r="G482" s="194"/>
      <c r="H482" s="408"/>
      <c r="I482" s="407"/>
      <c r="J482" s="407"/>
      <c r="K482" s="405"/>
      <c r="L482" s="411"/>
      <c r="M482" s="443">
        <v>0</v>
      </c>
      <c r="N482" s="420">
        <f t="shared" si="8"/>
        <v>0</v>
      </c>
      <c r="O482" s="242">
        <f>FŐLAP!$G$8</f>
        <v>0</v>
      </c>
      <c r="P482" s="241">
        <f>FŐLAP!$C$10</f>
        <v>0</v>
      </c>
      <c r="Q482" s="243" t="s">
        <v>494</v>
      </c>
    </row>
    <row r="483" spans="1:17" ht="49.5" hidden="1" customHeight="1" x14ac:dyDescent="0.25">
      <c r="A483" s="87" t="s">
        <v>805</v>
      </c>
      <c r="B483" s="405"/>
      <c r="C483" s="401"/>
      <c r="D483" s="402"/>
      <c r="E483" s="402"/>
      <c r="F483" s="194"/>
      <c r="G483" s="194"/>
      <c r="H483" s="408"/>
      <c r="I483" s="407"/>
      <c r="J483" s="407"/>
      <c r="K483" s="405"/>
      <c r="L483" s="411"/>
      <c r="M483" s="443">
        <v>0</v>
      </c>
      <c r="N483" s="420">
        <f t="shared" si="8"/>
        <v>0</v>
      </c>
      <c r="O483" s="242">
        <f>FŐLAP!$G$8</f>
        <v>0</v>
      </c>
      <c r="P483" s="241">
        <f>FŐLAP!$C$10</f>
        <v>0</v>
      </c>
      <c r="Q483" s="243" t="s">
        <v>494</v>
      </c>
    </row>
    <row r="484" spans="1:17" ht="49.5" hidden="1" customHeight="1" x14ac:dyDescent="0.25">
      <c r="A484" s="87" t="s">
        <v>806</v>
      </c>
      <c r="B484" s="405"/>
      <c r="C484" s="401"/>
      <c r="D484" s="402"/>
      <c r="E484" s="402"/>
      <c r="F484" s="194"/>
      <c r="G484" s="194"/>
      <c r="H484" s="408"/>
      <c r="I484" s="407"/>
      <c r="J484" s="407"/>
      <c r="K484" s="405"/>
      <c r="L484" s="411"/>
      <c r="M484" s="443">
        <v>0</v>
      </c>
      <c r="N484" s="420">
        <f t="shared" si="8"/>
        <v>0</v>
      </c>
      <c r="O484" s="242">
        <f>FŐLAP!$G$8</f>
        <v>0</v>
      </c>
      <c r="P484" s="241">
        <f>FŐLAP!$C$10</f>
        <v>0</v>
      </c>
      <c r="Q484" s="243" t="s">
        <v>494</v>
      </c>
    </row>
    <row r="485" spans="1:17" ht="49.5" hidden="1" customHeight="1" x14ac:dyDescent="0.25">
      <c r="A485" s="88" t="s">
        <v>807</v>
      </c>
      <c r="B485" s="405"/>
      <c r="C485" s="401"/>
      <c r="D485" s="402"/>
      <c r="E485" s="402"/>
      <c r="F485" s="194"/>
      <c r="G485" s="194"/>
      <c r="H485" s="408"/>
      <c r="I485" s="407"/>
      <c r="J485" s="407"/>
      <c r="K485" s="405"/>
      <c r="L485" s="411"/>
      <c r="M485" s="443">
        <v>0</v>
      </c>
      <c r="N485" s="420">
        <f t="shared" si="8"/>
        <v>0</v>
      </c>
      <c r="O485" s="242">
        <f>FŐLAP!$G$8</f>
        <v>0</v>
      </c>
      <c r="P485" s="241">
        <f>FŐLAP!$C$10</f>
        <v>0</v>
      </c>
      <c r="Q485" s="243" t="s">
        <v>494</v>
      </c>
    </row>
    <row r="486" spans="1:17" ht="49.5" hidden="1" customHeight="1" x14ac:dyDescent="0.25">
      <c r="A486" s="87" t="s">
        <v>808</v>
      </c>
      <c r="B486" s="405"/>
      <c r="C486" s="401"/>
      <c r="D486" s="402"/>
      <c r="E486" s="402"/>
      <c r="F486" s="194"/>
      <c r="G486" s="194"/>
      <c r="H486" s="408"/>
      <c r="I486" s="407"/>
      <c r="J486" s="407"/>
      <c r="K486" s="405"/>
      <c r="L486" s="411"/>
      <c r="M486" s="443">
        <v>0</v>
      </c>
      <c r="N486" s="420">
        <f t="shared" si="8"/>
        <v>0</v>
      </c>
      <c r="O486" s="242">
        <f>FŐLAP!$G$8</f>
        <v>0</v>
      </c>
      <c r="P486" s="241">
        <f>FŐLAP!$C$10</f>
        <v>0</v>
      </c>
      <c r="Q486" s="243" t="s">
        <v>494</v>
      </c>
    </row>
    <row r="487" spans="1:17" ht="49.5" hidden="1" customHeight="1" x14ac:dyDescent="0.25">
      <c r="A487" s="87" t="s">
        <v>809</v>
      </c>
      <c r="B487" s="405"/>
      <c r="C487" s="401"/>
      <c r="D487" s="402"/>
      <c r="E487" s="402"/>
      <c r="F487" s="194"/>
      <c r="G487" s="194"/>
      <c r="H487" s="408"/>
      <c r="I487" s="407"/>
      <c r="J487" s="407"/>
      <c r="K487" s="405"/>
      <c r="L487" s="411"/>
      <c r="M487" s="443">
        <v>0</v>
      </c>
      <c r="N487" s="420">
        <f t="shared" si="8"/>
        <v>0</v>
      </c>
      <c r="O487" s="242">
        <f>FŐLAP!$G$8</f>
        <v>0</v>
      </c>
      <c r="P487" s="241">
        <f>FŐLAP!$C$10</f>
        <v>0</v>
      </c>
      <c r="Q487" s="243" t="s">
        <v>494</v>
      </c>
    </row>
    <row r="488" spans="1:17" ht="49.5" hidden="1" customHeight="1" x14ac:dyDescent="0.25">
      <c r="A488" s="88" t="s">
        <v>810</v>
      </c>
      <c r="B488" s="405"/>
      <c r="C488" s="401"/>
      <c r="D488" s="402"/>
      <c r="E488" s="402"/>
      <c r="F488" s="194"/>
      <c r="G488" s="194"/>
      <c r="H488" s="408"/>
      <c r="I488" s="407"/>
      <c r="J488" s="407"/>
      <c r="K488" s="405"/>
      <c r="L488" s="411"/>
      <c r="M488" s="443">
        <v>0</v>
      </c>
      <c r="N488" s="420">
        <f t="shared" si="8"/>
        <v>0</v>
      </c>
      <c r="O488" s="242">
        <f>FŐLAP!$G$8</f>
        <v>0</v>
      </c>
      <c r="P488" s="241">
        <f>FŐLAP!$C$10</f>
        <v>0</v>
      </c>
      <c r="Q488" s="243" t="s">
        <v>494</v>
      </c>
    </row>
    <row r="489" spans="1:17" ht="49.5" hidden="1" customHeight="1" x14ac:dyDescent="0.25">
      <c r="A489" s="87" t="s">
        <v>811</v>
      </c>
      <c r="B489" s="405"/>
      <c r="C489" s="401"/>
      <c r="D489" s="402"/>
      <c r="E489" s="402"/>
      <c r="F489" s="194"/>
      <c r="G489" s="194"/>
      <c r="H489" s="408"/>
      <c r="I489" s="407"/>
      <c r="J489" s="407"/>
      <c r="K489" s="405"/>
      <c r="L489" s="411"/>
      <c r="M489" s="443">
        <v>0</v>
      </c>
      <c r="N489" s="420">
        <f t="shared" si="8"/>
        <v>0</v>
      </c>
      <c r="O489" s="242">
        <f>FŐLAP!$G$8</f>
        <v>0</v>
      </c>
      <c r="P489" s="241">
        <f>FŐLAP!$C$10</f>
        <v>0</v>
      </c>
      <c r="Q489" s="243" t="s">
        <v>494</v>
      </c>
    </row>
    <row r="490" spans="1:17" ht="49.5" hidden="1" customHeight="1" x14ac:dyDescent="0.25">
      <c r="A490" s="87" t="s">
        <v>812</v>
      </c>
      <c r="B490" s="405"/>
      <c r="C490" s="401"/>
      <c r="D490" s="402"/>
      <c r="E490" s="402"/>
      <c r="F490" s="194"/>
      <c r="G490" s="194"/>
      <c r="H490" s="408"/>
      <c r="I490" s="407"/>
      <c r="J490" s="407"/>
      <c r="K490" s="405"/>
      <c r="L490" s="411"/>
      <c r="M490" s="443">
        <v>0</v>
      </c>
      <c r="N490" s="420">
        <f t="shared" si="8"/>
        <v>0</v>
      </c>
      <c r="O490" s="242">
        <f>FŐLAP!$G$8</f>
        <v>0</v>
      </c>
      <c r="P490" s="241">
        <f>FŐLAP!$C$10</f>
        <v>0</v>
      </c>
      <c r="Q490" s="243" t="s">
        <v>494</v>
      </c>
    </row>
    <row r="491" spans="1:17" ht="49.5" hidden="1" customHeight="1" x14ac:dyDescent="0.25">
      <c r="A491" s="88" t="s">
        <v>813</v>
      </c>
      <c r="B491" s="405"/>
      <c r="C491" s="401"/>
      <c r="D491" s="402"/>
      <c r="E491" s="402"/>
      <c r="F491" s="194"/>
      <c r="G491" s="194"/>
      <c r="H491" s="408"/>
      <c r="I491" s="407"/>
      <c r="J491" s="407"/>
      <c r="K491" s="405"/>
      <c r="L491" s="411"/>
      <c r="M491" s="443">
        <v>0</v>
      </c>
      <c r="N491" s="420">
        <f t="shared" si="8"/>
        <v>0</v>
      </c>
      <c r="O491" s="242">
        <f>FŐLAP!$G$8</f>
        <v>0</v>
      </c>
      <c r="P491" s="241">
        <f>FŐLAP!$C$10</f>
        <v>0</v>
      </c>
      <c r="Q491" s="243" t="s">
        <v>494</v>
      </c>
    </row>
    <row r="492" spans="1:17" ht="49.5" hidden="1" customHeight="1" x14ac:dyDescent="0.25">
      <c r="A492" s="87" t="s">
        <v>814</v>
      </c>
      <c r="B492" s="405"/>
      <c r="C492" s="401"/>
      <c r="D492" s="402"/>
      <c r="E492" s="402"/>
      <c r="F492" s="194"/>
      <c r="G492" s="194"/>
      <c r="H492" s="408"/>
      <c r="I492" s="407"/>
      <c r="J492" s="407"/>
      <c r="K492" s="405"/>
      <c r="L492" s="411"/>
      <c r="M492" s="443">
        <v>0</v>
      </c>
      <c r="N492" s="420">
        <f t="shared" si="8"/>
        <v>0</v>
      </c>
      <c r="O492" s="242">
        <f>FŐLAP!$G$8</f>
        <v>0</v>
      </c>
      <c r="P492" s="241">
        <f>FŐLAP!$C$10</f>
        <v>0</v>
      </c>
      <c r="Q492" s="243" t="s">
        <v>494</v>
      </c>
    </row>
    <row r="493" spans="1:17" ht="49.5" hidden="1" customHeight="1" x14ac:dyDescent="0.25">
      <c r="A493" s="87" t="s">
        <v>815</v>
      </c>
      <c r="B493" s="405"/>
      <c r="C493" s="401"/>
      <c r="D493" s="402"/>
      <c r="E493" s="402"/>
      <c r="F493" s="194"/>
      <c r="G493" s="194"/>
      <c r="H493" s="408"/>
      <c r="I493" s="407"/>
      <c r="J493" s="407"/>
      <c r="K493" s="405"/>
      <c r="L493" s="411"/>
      <c r="M493" s="443">
        <v>0</v>
      </c>
      <c r="N493" s="420">
        <f t="shared" si="8"/>
        <v>0</v>
      </c>
      <c r="O493" s="242">
        <f>FŐLAP!$G$8</f>
        <v>0</v>
      </c>
      <c r="P493" s="241">
        <f>FŐLAP!$C$10</f>
        <v>0</v>
      </c>
      <c r="Q493" s="243" t="s">
        <v>494</v>
      </c>
    </row>
    <row r="494" spans="1:17" ht="49.5" hidden="1" customHeight="1" x14ac:dyDescent="0.25">
      <c r="A494" s="88" t="s">
        <v>816</v>
      </c>
      <c r="B494" s="405"/>
      <c r="C494" s="401"/>
      <c r="D494" s="402"/>
      <c r="E494" s="402"/>
      <c r="F494" s="194"/>
      <c r="G494" s="194"/>
      <c r="H494" s="408"/>
      <c r="I494" s="407"/>
      <c r="J494" s="407"/>
      <c r="K494" s="405"/>
      <c r="L494" s="411"/>
      <c r="M494" s="443">
        <v>0</v>
      </c>
      <c r="N494" s="420">
        <f t="shared" si="8"/>
        <v>0</v>
      </c>
      <c r="O494" s="242">
        <f>FŐLAP!$G$8</f>
        <v>0</v>
      </c>
      <c r="P494" s="241">
        <f>FŐLAP!$C$10</f>
        <v>0</v>
      </c>
      <c r="Q494" s="243" t="s">
        <v>494</v>
      </c>
    </row>
    <row r="495" spans="1:17" ht="49.5" hidden="1" customHeight="1" x14ac:dyDescent="0.25">
      <c r="A495" s="87" t="s">
        <v>817</v>
      </c>
      <c r="B495" s="405"/>
      <c r="C495" s="401"/>
      <c r="D495" s="402"/>
      <c r="E495" s="402"/>
      <c r="F495" s="194"/>
      <c r="G495" s="194"/>
      <c r="H495" s="408"/>
      <c r="I495" s="407"/>
      <c r="J495" s="407"/>
      <c r="K495" s="405"/>
      <c r="L495" s="411"/>
      <c r="M495" s="443">
        <v>0</v>
      </c>
      <c r="N495" s="420">
        <f t="shared" si="8"/>
        <v>0</v>
      </c>
      <c r="O495" s="242">
        <f>FŐLAP!$G$8</f>
        <v>0</v>
      </c>
      <c r="P495" s="241">
        <f>FŐLAP!$C$10</f>
        <v>0</v>
      </c>
      <c r="Q495" s="243" t="s">
        <v>494</v>
      </c>
    </row>
    <row r="496" spans="1:17" ht="49.5" hidden="1" customHeight="1" x14ac:dyDescent="0.25">
      <c r="A496" s="87" t="s">
        <v>818</v>
      </c>
      <c r="B496" s="405"/>
      <c r="C496" s="401"/>
      <c r="D496" s="402"/>
      <c r="E496" s="402"/>
      <c r="F496" s="194"/>
      <c r="G496" s="194"/>
      <c r="H496" s="408"/>
      <c r="I496" s="407"/>
      <c r="J496" s="407"/>
      <c r="K496" s="405"/>
      <c r="L496" s="411"/>
      <c r="M496" s="443">
        <v>0</v>
      </c>
      <c r="N496" s="420">
        <f t="shared" si="8"/>
        <v>0</v>
      </c>
      <c r="O496" s="242">
        <f>FŐLAP!$G$8</f>
        <v>0</v>
      </c>
      <c r="P496" s="241">
        <f>FŐLAP!$C$10</f>
        <v>0</v>
      </c>
      <c r="Q496" s="243" t="s">
        <v>494</v>
      </c>
    </row>
    <row r="497" spans="1:17" ht="49.5" hidden="1" customHeight="1" x14ac:dyDescent="0.25">
      <c r="A497" s="88" t="s">
        <v>819</v>
      </c>
      <c r="B497" s="405"/>
      <c r="C497" s="401"/>
      <c r="D497" s="402"/>
      <c r="E497" s="402"/>
      <c r="F497" s="194"/>
      <c r="G497" s="194"/>
      <c r="H497" s="408"/>
      <c r="I497" s="407"/>
      <c r="J497" s="407"/>
      <c r="K497" s="405"/>
      <c r="L497" s="411"/>
      <c r="M497" s="443">
        <v>0</v>
      </c>
      <c r="N497" s="420">
        <f t="shared" si="8"/>
        <v>0</v>
      </c>
      <c r="O497" s="242">
        <f>FŐLAP!$G$8</f>
        <v>0</v>
      </c>
      <c r="P497" s="241">
        <f>FŐLAP!$C$10</f>
        <v>0</v>
      </c>
      <c r="Q497" s="243" t="s">
        <v>494</v>
      </c>
    </row>
    <row r="498" spans="1:17" ht="49.5" hidden="1" customHeight="1" x14ac:dyDescent="0.25">
      <c r="A498" s="87" t="s">
        <v>820</v>
      </c>
      <c r="B498" s="405"/>
      <c r="C498" s="401"/>
      <c r="D498" s="402"/>
      <c r="E498" s="402"/>
      <c r="F498" s="194"/>
      <c r="G498" s="194"/>
      <c r="H498" s="408"/>
      <c r="I498" s="407"/>
      <c r="J498" s="407"/>
      <c r="K498" s="405"/>
      <c r="L498" s="411"/>
      <c r="M498" s="443">
        <v>0</v>
      </c>
      <c r="N498" s="420">
        <f t="shared" si="8"/>
        <v>0</v>
      </c>
      <c r="O498" s="242">
        <f>FŐLAP!$G$8</f>
        <v>0</v>
      </c>
      <c r="P498" s="241">
        <f>FŐLAP!$C$10</f>
        <v>0</v>
      </c>
      <c r="Q498" s="243" t="s">
        <v>494</v>
      </c>
    </row>
    <row r="499" spans="1:17" ht="49.5" hidden="1" customHeight="1" x14ac:dyDescent="0.25">
      <c r="A499" s="87" t="s">
        <v>821</v>
      </c>
      <c r="B499" s="405"/>
      <c r="C499" s="401"/>
      <c r="D499" s="402"/>
      <c r="E499" s="402"/>
      <c r="F499" s="194"/>
      <c r="G499" s="194"/>
      <c r="H499" s="408"/>
      <c r="I499" s="407"/>
      <c r="J499" s="407"/>
      <c r="K499" s="405"/>
      <c r="L499" s="411"/>
      <c r="M499" s="443">
        <v>0</v>
      </c>
      <c r="N499" s="420">
        <f t="shared" si="8"/>
        <v>0</v>
      </c>
      <c r="O499" s="242">
        <f>FŐLAP!$G$8</f>
        <v>0</v>
      </c>
      <c r="P499" s="241">
        <f>FŐLAP!$C$10</f>
        <v>0</v>
      </c>
      <c r="Q499" s="243" t="s">
        <v>494</v>
      </c>
    </row>
    <row r="500" spans="1:17" ht="49.5" hidden="1" customHeight="1" x14ac:dyDescent="0.25">
      <c r="A500" s="88" t="s">
        <v>822</v>
      </c>
      <c r="B500" s="405"/>
      <c r="C500" s="401"/>
      <c r="D500" s="402"/>
      <c r="E500" s="402"/>
      <c r="F500" s="194"/>
      <c r="G500" s="194"/>
      <c r="H500" s="408"/>
      <c r="I500" s="407"/>
      <c r="J500" s="407"/>
      <c r="K500" s="405"/>
      <c r="L500" s="411"/>
      <c r="M500" s="443">
        <v>0</v>
      </c>
      <c r="N500" s="420">
        <f t="shared" si="8"/>
        <v>0</v>
      </c>
      <c r="O500" s="242">
        <f>FŐLAP!$G$8</f>
        <v>0</v>
      </c>
      <c r="P500" s="241">
        <f>FŐLAP!$C$10</f>
        <v>0</v>
      </c>
      <c r="Q500" s="243" t="s">
        <v>494</v>
      </c>
    </row>
    <row r="501" spans="1:17" ht="49.5" hidden="1" customHeight="1" x14ac:dyDescent="0.25">
      <c r="A501" s="87" t="s">
        <v>823</v>
      </c>
      <c r="B501" s="405"/>
      <c r="C501" s="401"/>
      <c r="D501" s="402"/>
      <c r="E501" s="402"/>
      <c r="F501" s="194"/>
      <c r="G501" s="194"/>
      <c r="H501" s="408"/>
      <c r="I501" s="407"/>
      <c r="J501" s="407"/>
      <c r="K501" s="405"/>
      <c r="L501" s="411"/>
      <c r="M501" s="443">
        <v>0</v>
      </c>
      <c r="N501" s="420">
        <f t="shared" si="8"/>
        <v>0</v>
      </c>
      <c r="O501" s="242">
        <f>FŐLAP!$G$8</f>
        <v>0</v>
      </c>
      <c r="P501" s="241">
        <f>FŐLAP!$C$10</f>
        <v>0</v>
      </c>
      <c r="Q501" s="243" t="s">
        <v>494</v>
      </c>
    </row>
    <row r="502" spans="1:17" ht="49.5" hidden="1" customHeight="1" x14ac:dyDescent="0.25">
      <c r="A502" s="87" t="s">
        <v>824</v>
      </c>
      <c r="B502" s="405"/>
      <c r="C502" s="401"/>
      <c r="D502" s="402"/>
      <c r="E502" s="402"/>
      <c r="F502" s="194"/>
      <c r="G502" s="194"/>
      <c r="H502" s="408"/>
      <c r="I502" s="407"/>
      <c r="J502" s="407"/>
      <c r="K502" s="405"/>
      <c r="L502" s="411"/>
      <c r="M502" s="443">
        <v>0</v>
      </c>
      <c r="N502" s="420">
        <f t="shared" si="8"/>
        <v>0</v>
      </c>
      <c r="O502" s="242">
        <f>FŐLAP!$G$8</f>
        <v>0</v>
      </c>
      <c r="P502" s="241">
        <f>FŐLAP!$C$10</f>
        <v>0</v>
      </c>
      <c r="Q502" s="243" t="s">
        <v>494</v>
      </c>
    </row>
    <row r="503" spans="1:17" ht="49.5" hidden="1" customHeight="1" x14ac:dyDescent="0.25">
      <c r="A503" s="88" t="s">
        <v>825</v>
      </c>
      <c r="B503" s="405"/>
      <c r="C503" s="401"/>
      <c r="D503" s="402"/>
      <c r="E503" s="402"/>
      <c r="F503" s="194"/>
      <c r="G503" s="194"/>
      <c r="H503" s="408"/>
      <c r="I503" s="407"/>
      <c r="J503" s="407"/>
      <c r="K503" s="405"/>
      <c r="L503" s="411"/>
      <c r="M503" s="443">
        <v>0</v>
      </c>
      <c r="N503" s="420">
        <f t="shared" si="8"/>
        <v>0</v>
      </c>
      <c r="O503" s="242">
        <f>FŐLAP!$G$8</f>
        <v>0</v>
      </c>
      <c r="P503" s="241">
        <f>FŐLAP!$C$10</f>
        <v>0</v>
      </c>
      <c r="Q503" s="243" t="s">
        <v>494</v>
      </c>
    </row>
    <row r="504" spans="1:17" ht="49.5" hidden="1" customHeight="1" x14ac:dyDescent="0.25">
      <c r="A504" s="87" t="s">
        <v>826</v>
      </c>
      <c r="B504" s="405"/>
      <c r="C504" s="401"/>
      <c r="D504" s="402"/>
      <c r="E504" s="402"/>
      <c r="F504" s="194"/>
      <c r="G504" s="194"/>
      <c r="H504" s="408"/>
      <c r="I504" s="407"/>
      <c r="J504" s="407"/>
      <c r="K504" s="405"/>
      <c r="L504" s="411"/>
      <c r="M504" s="443">
        <v>0</v>
      </c>
      <c r="N504" s="420">
        <f t="shared" si="8"/>
        <v>0</v>
      </c>
      <c r="O504" s="242">
        <f>FŐLAP!$G$8</f>
        <v>0</v>
      </c>
      <c r="P504" s="241">
        <f>FŐLAP!$C$10</f>
        <v>0</v>
      </c>
      <c r="Q504" s="243" t="s">
        <v>494</v>
      </c>
    </row>
    <row r="505" spans="1:17" ht="49.5" hidden="1" customHeight="1" x14ac:dyDescent="0.25">
      <c r="A505" s="87" t="s">
        <v>827</v>
      </c>
      <c r="B505" s="405"/>
      <c r="C505" s="401"/>
      <c r="D505" s="402"/>
      <c r="E505" s="402"/>
      <c r="F505" s="194"/>
      <c r="G505" s="194"/>
      <c r="H505" s="408"/>
      <c r="I505" s="407"/>
      <c r="J505" s="407"/>
      <c r="K505" s="405"/>
      <c r="L505" s="411"/>
      <c r="M505" s="443">
        <v>0</v>
      </c>
      <c r="N505" s="420">
        <f t="shared" si="8"/>
        <v>0</v>
      </c>
      <c r="O505" s="242">
        <f>FŐLAP!$G$8</f>
        <v>0</v>
      </c>
      <c r="P505" s="241">
        <f>FŐLAP!$C$10</f>
        <v>0</v>
      </c>
      <c r="Q505" s="243" t="s">
        <v>494</v>
      </c>
    </row>
    <row r="506" spans="1:17" ht="49.5" hidden="1" customHeight="1" x14ac:dyDescent="0.25">
      <c r="A506" s="88" t="s">
        <v>828</v>
      </c>
      <c r="B506" s="405"/>
      <c r="C506" s="401"/>
      <c r="D506" s="402"/>
      <c r="E506" s="402"/>
      <c r="F506" s="194"/>
      <c r="G506" s="194"/>
      <c r="H506" s="408"/>
      <c r="I506" s="407"/>
      <c r="J506" s="407"/>
      <c r="K506" s="405"/>
      <c r="L506" s="411"/>
      <c r="M506" s="443">
        <v>0</v>
      </c>
      <c r="N506" s="420">
        <f t="shared" si="8"/>
        <v>0</v>
      </c>
      <c r="O506" s="242">
        <f>FŐLAP!$G$8</f>
        <v>0</v>
      </c>
      <c r="P506" s="241">
        <f>FŐLAP!$C$10</f>
        <v>0</v>
      </c>
      <c r="Q506" s="243" t="s">
        <v>494</v>
      </c>
    </row>
    <row r="507" spans="1:17" ht="49.5" hidden="1" customHeight="1" x14ac:dyDescent="0.25">
      <c r="A507" s="87" t="s">
        <v>829</v>
      </c>
      <c r="B507" s="405"/>
      <c r="C507" s="401"/>
      <c r="D507" s="402"/>
      <c r="E507" s="402"/>
      <c r="F507" s="194"/>
      <c r="G507" s="194"/>
      <c r="H507" s="408"/>
      <c r="I507" s="407"/>
      <c r="J507" s="407"/>
      <c r="K507" s="405"/>
      <c r="L507" s="411"/>
      <c r="M507" s="443">
        <v>0</v>
      </c>
      <c r="N507" s="420">
        <f t="shared" si="8"/>
        <v>0</v>
      </c>
      <c r="O507" s="242">
        <f>FŐLAP!$G$8</f>
        <v>0</v>
      </c>
      <c r="P507" s="241">
        <f>FŐLAP!$C$10</f>
        <v>0</v>
      </c>
      <c r="Q507" s="243" t="s">
        <v>494</v>
      </c>
    </row>
    <row r="508" spans="1:17" ht="49.5" customHeight="1" x14ac:dyDescent="0.25">
      <c r="A508" s="87" t="s">
        <v>830</v>
      </c>
      <c r="B508" s="405"/>
      <c r="C508" s="401"/>
      <c r="D508" s="402"/>
      <c r="E508" s="402"/>
      <c r="F508" s="194"/>
      <c r="G508" s="194"/>
      <c r="H508" s="408"/>
      <c r="I508" s="407"/>
      <c r="J508" s="407"/>
      <c r="K508" s="405"/>
      <c r="L508" s="411"/>
      <c r="M508" s="444">
        <v>0</v>
      </c>
      <c r="N508" s="420">
        <f t="shared" ref="N508" si="9">L508*M508</f>
        <v>0</v>
      </c>
      <c r="O508" s="242">
        <f>FŐLAP!$G$8</f>
        <v>0</v>
      </c>
      <c r="P508" s="241">
        <f>FŐLAP!$C$10</f>
        <v>0</v>
      </c>
      <c r="Q508" s="243" t="s">
        <v>494</v>
      </c>
    </row>
    <row r="509" spans="1:17" ht="50.1" customHeight="1" x14ac:dyDescent="0.25">
      <c r="A509" s="585" t="s">
        <v>43</v>
      </c>
      <c r="B509" s="586"/>
      <c r="C509" s="586"/>
      <c r="D509" s="586"/>
      <c r="E509" s="586"/>
      <c r="F509" s="586"/>
      <c r="G509" s="586"/>
      <c r="H509" s="586"/>
      <c r="I509" s="586"/>
      <c r="J509" s="586"/>
      <c r="K509" s="587"/>
      <c r="L509" s="413">
        <f>SUM(L9:L508)</f>
        <v>0</v>
      </c>
      <c r="M509" s="445">
        <v>0</v>
      </c>
      <c r="N509" s="413">
        <f>SUM(N9:N508)</f>
        <v>0</v>
      </c>
    </row>
    <row r="510" spans="1:17" ht="50.1" customHeight="1" x14ac:dyDescent="0.25">
      <c r="A510" s="99"/>
      <c r="B510" s="100"/>
      <c r="C510" s="100"/>
      <c r="D510" s="100"/>
      <c r="E510" s="100"/>
      <c r="F510" s="100"/>
      <c r="G510" s="100"/>
      <c r="H510" s="586" t="s">
        <v>481</v>
      </c>
      <c r="I510" s="586"/>
      <c r="J510" s="586"/>
      <c r="K510" s="587"/>
      <c r="L510" s="413">
        <f>SUMIF(G9:G508,"141007030",L9:L508)</f>
        <v>0</v>
      </c>
      <c r="M510" s="446">
        <v>0</v>
      </c>
      <c r="N510" s="413">
        <f>ROUNDUP(SUMIF(G9:G508,"141007030",N9:N508),0)</f>
        <v>0</v>
      </c>
    </row>
    <row r="511" spans="1:17" ht="50.1" customHeight="1" x14ac:dyDescent="0.25">
      <c r="A511" s="99"/>
      <c r="B511" s="100"/>
      <c r="C511" s="100"/>
      <c r="D511" s="100"/>
      <c r="E511" s="100"/>
      <c r="F511" s="100"/>
      <c r="G511" s="100"/>
      <c r="H511" s="586" t="s">
        <v>482</v>
      </c>
      <c r="I511" s="586"/>
      <c r="J511" s="586"/>
      <c r="K511" s="587"/>
      <c r="L511" s="413">
        <f>SUMIF(G9:G508,"241007030",L9:L508)</f>
        <v>0</v>
      </c>
      <c r="M511" s="446">
        <v>0</v>
      </c>
      <c r="N511" s="413">
        <f>ROUNDUP(SUMIF(G9:G508,"241007030",N9:N508),0)</f>
        <v>0</v>
      </c>
    </row>
    <row r="512" spans="1:17" ht="50.1" customHeight="1" x14ac:dyDescent="0.25">
      <c r="A512" s="585" t="s">
        <v>571</v>
      </c>
      <c r="B512" s="586"/>
      <c r="C512" s="586"/>
      <c r="D512" s="586"/>
      <c r="E512" s="586"/>
      <c r="F512" s="586"/>
      <c r="G512" s="586"/>
      <c r="H512" s="586"/>
      <c r="I512" s="586"/>
      <c r="J512" s="586"/>
      <c r="K512" s="587"/>
      <c r="L512" s="414">
        <v>0</v>
      </c>
      <c r="M512" s="446">
        <v>0</v>
      </c>
      <c r="N512" s="414">
        <v>0</v>
      </c>
    </row>
    <row r="513" spans="1:15" ht="50.1" customHeight="1" x14ac:dyDescent="0.25">
      <c r="A513" s="585" t="s">
        <v>572</v>
      </c>
      <c r="B513" s="586"/>
      <c r="C513" s="586"/>
      <c r="D513" s="586"/>
      <c r="E513" s="586"/>
      <c r="F513" s="586"/>
      <c r="G513" s="586"/>
      <c r="H513" s="586"/>
      <c r="I513" s="586"/>
      <c r="J513" s="586"/>
      <c r="K513" s="587"/>
      <c r="L513" s="414">
        <v>0</v>
      </c>
      <c r="M513" s="446">
        <v>0</v>
      </c>
      <c r="N513" s="414">
        <v>0</v>
      </c>
    </row>
    <row r="514" spans="1:15" ht="50.1" customHeight="1" x14ac:dyDescent="0.25">
      <c r="A514" s="588" t="s">
        <v>573</v>
      </c>
      <c r="B514" s="589"/>
      <c r="C514" s="589"/>
      <c r="D514" s="589"/>
      <c r="E514" s="589"/>
      <c r="F514" s="589"/>
      <c r="G514" s="589"/>
      <c r="H514" s="589"/>
      <c r="I514" s="589"/>
      <c r="J514" s="589"/>
      <c r="K514" s="590"/>
      <c r="L514" s="415">
        <f>ROUNDUP((L510-L512),0)</f>
        <v>0</v>
      </c>
      <c r="M514" s="447">
        <v>0</v>
      </c>
      <c r="N514" s="415">
        <f>N510-N512</f>
        <v>0</v>
      </c>
    </row>
    <row r="515" spans="1:15" ht="50.1" customHeight="1" x14ac:dyDescent="0.25">
      <c r="A515" s="588" t="s">
        <v>574</v>
      </c>
      <c r="B515" s="589"/>
      <c r="C515" s="589"/>
      <c r="D515" s="589"/>
      <c r="E515" s="589"/>
      <c r="F515" s="589"/>
      <c r="G515" s="589"/>
      <c r="H515" s="589"/>
      <c r="I515" s="589"/>
      <c r="J515" s="589"/>
      <c r="K515" s="590"/>
      <c r="L515" s="415">
        <f>ROUNDUP((L511-L513),0)</f>
        <v>0</v>
      </c>
      <c r="M515" s="447">
        <v>0</v>
      </c>
      <c r="N515" s="415">
        <f>N511-N513</f>
        <v>0</v>
      </c>
    </row>
    <row r="516" spans="1:15" ht="50.1" customHeight="1" x14ac:dyDescent="0.25">
      <c r="A516" s="585" t="s">
        <v>543</v>
      </c>
      <c r="B516" s="586"/>
      <c r="C516" s="586"/>
      <c r="D516" s="586"/>
      <c r="E516" s="586"/>
      <c r="F516" s="586"/>
      <c r="G516" s="586"/>
      <c r="H516" s="586"/>
      <c r="I516" s="586"/>
      <c r="J516" s="586"/>
      <c r="K516" s="587"/>
      <c r="L516" s="413">
        <f>SUM(L514:L515)</f>
        <v>0</v>
      </c>
      <c r="M516" s="446">
        <v>0</v>
      </c>
      <c r="N516" s="413">
        <f>SUM(N514:N515)</f>
        <v>0</v>
      </c>
    </row>
    <row r="517" spans="1:15" ht="50.1" customHeight="1" x14ac:dyDescent="0.25">
      <c r="A517" s="51" t="s">
        <v>546</v>
      </c>
      <c r="B517" s="298"/>
      <c r="C517" s="298"/>
      <c r="D517" s="298"/>
      <c r="E517" s="298"/>
      <c r="F517" s="298"/>
      <c r="G517" s="298"/>
      <c r="H517" s="298"/>
      <c r="I517" s="298"/>
      <c r="J517" s="298"/>
      <c r="K517" s="298"/>
      <c r="L517" s="299"/>
      <c r="M517" s="304"/>
      <c r="N517" s="299"/>
    </row>
    <row r="518" spans="1:15" ht="50.25" customHeight="1" x14ac:dyDescent="0.25">
      <c r="A518" s="51" t="s">
        <v>588</v>
      </c>
      <c r="L518" s="90"/>
      <c r="M518" s="90"/>
      <c r="N518" s="19"/>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row>
    <row r="521" spans="1:15" ht="35.25" customHeight="1" x14ac:dyDescent="0.25">
      <c r="A521" s="21" t="s">
        <v>477</v>
      </c>
      <c r="B521" s="22"/>
      <c r="C521" s="21"/>
      <c r="D521" s="21"/>
      <c r="E521" s="21"/>
      <c r="F521" s="21"/>
      <c r="G521" s="21"/>
      <c r="H521" s="21"/>
      <c r="I521" s="21"/>
      <c r="J521" s="21"/>
      <c r="K521" s="21"/>
      <c r="L521" s="21"/>
      <c r="M521" s="21"/>
      <c r="N521" s="21"/>
    </row>
    <row r="522" spans="1:15" ht="35.25" customHeight="1" x14ac:dyDescent="0.25">
      <c r="A522" s="22" t="s">
        <v>502</v>
      </c>
      <c r="B522" s="23"/>
      <c r="C522" s="21"/>
      <c r="D522" s="21"/>
      <c r="E522" s="21"/>
      <c r="F522" s="21"/>
      <c r="G522" s="21"/>
      <c r="H522" s="21"/>
      <c r="I522" s="21"/>
      <c r="J522" s="21"/>
      <c r="K522" s="21"/>
      <c r="L522" s="21"/>
      <c r="M522" s="21"/>
      <c r="N522" s="21"/>
    </row>
    <row r="523" spans="1:15" ht="35.25" customHeight="1" x14ac:dyDescent="0.25">
      <c r="A523" s="22" t="s">
        <v>479</v>
      </c>
      <c r="B523" s="23"/>
      <c r="C523" s="22"/>
      <c r="D523" s="22"/>
      <c r="E523" s="22"/>
      <c r="F523" s="22"/>
      <c r="G523" s="22"/>
      <c r="M523" s="19"/>
      <c r="N523" s="19"/>
    </row>
    <row r="524" spans="1:15" ht="18.75" customHeight="1" x14ac:dyDescent="0.25">
      <c r="A524" s="23"/>
      <c r="B524" s="23"/>
      <c r="C524" s="23"/>
      <c r="D524" s="23"/>
      <c r="E524" s="23"/>
      <c r="F524" s="23"/>
      <c r="G524" s="23"/>
      <c r="M524" s="23"/>
      <c r="N524" s="23"/>
    </row>
    <row r="525" spans="1:15" ht="32.25" customHeight="1" x14ac:dyDescent="0.25">
      <c r="A525" s="593" t="s">
        <v>42</v>
      </c>
      <c r="B525" s="593"/>
      <c r="C525" s="316"/>
      <c r="D525" s="23"/>
      <c r="E525" s="23"/>
      <c r="F525" s="23"/>
      <c r="G525" s="23"/>
      <c r="L525" s="301"/>
      <c r="M525" s="23"/>
      <c r="N525" s="19"/>
    </row>
    <row r="526" spans="1:15" ht="36" customHeight="1" x14ac:dyDescent="0.25">
      <c r="A526" s="23"/>
      <c r="B526" s="23"/>
      <c r="C526" s="23"/>
      <c r="D526" s="23"/>
      <c r="E526" s="23"/>
      <c r="F526" s="23"/>
      <c r="G526" s="23"/>
      <c r="L526" s="302"/>
      <c r="M526" s="23"/>
      <c r="N526" s="19"/>
    </row>
    <row r="527" spans="1:15" ht="27" customHeight="1" x14ac:dyDescent="0.25">
      <c r="A527" s="22"/>
      <c r="B527" s="22"/>
      <c r="C527" s="22"/>
      <c r="D527" s="22"/>
      <c r="E527" s="22"/>
      <c r="F527" s="22"/>
      <c r="G527" s="22"/>
      <c r="L527" s="302"/>
      <c r="M527" s="19"/>
      <c r="N527" s="19"/>
    </row>
  </sheetData>
  <sheetProtection password="9D8B" sheet="1" objects="1" scenarios="1" formatRows="0" selectLockedCells="1"/>
  <dataConsolidate/>
  <mergeCells count="15">
    <mergeCell ref="A6:B6"/>
    <mergeCell ref="A525:B525"/>
    <mergeCell ref="A514:K514"/>
    <mergeCell ref="A515:K515"/>
    <mergeCell ref="A516:K516"/>
    <mergeCell ref="A509:K509"/>
    <mergeCell ref="H510:K510"/>
    <mergeCell ref="H511:K511"/>
    <mergeCell ref="A512:K512"/>
    <mergeCell ref="A513:K513"/>
    <mergeCell ref="A5:B5"/>
    <mergeCell ref="C5:L5"/>
    <mergeCell ref="E3:J3"/>
    <mergeCell ref="E4:J4"/>
    <mergeCell ref="B3:C3"/>
  </mergeCells>
  <dataValidations count="12">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allowBlank="1" showErrorMessage="1" errorTitle="Tájékoztatás" error="A nettó átadott mennyiség nem lehet nagyobb a bruttó átadott mennyiségnél. _x000a__x000a_Kattintson a Mégse gombra és adja meg a helyes értéket." sqref="N512:N513">
      <formula1>0</formula1>
      <formula2>N510</formula2>
    </dataValidation>
    <dataValidation type="list" allowBlank="1" showErrorMessage="1" errorTitle="Tájékoztatás" error="Csak hiánypótlás esetén töltendő ki!" sqref="B3">
      <formula1>"Kifizetési kérelem, Hiánypótlás"</formula1>
    </dataValidation>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list" allowBlank="1" showInputMessage="1" showErrorMessage="1" sqref="G9:G508">
      <formula1>"141007030,241007030"</formula1>
    </dataValidation>
    <dataValidation type="list" allowBlank="1" showInputMessage="1" showErrorMessage="1" sqref="F9:F508">
      <formula1>"ELŐKEZELÉS,HASZNOSÍTÁS,KEZELÉS,KERESKEDÉS"</formula1>
    </dataValidation>
    <dataValidation operator="greaterThan" allowBlank="1" showInputMessage="1" showErrorMessage="1" sqref="O9:Q508"/>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3"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X527"/>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6.7109375" style="19" customWidth="1"/>
    <col min="3" max="3" width="66.85546875" style="19" customWidth="1"/>
    <col min="4" max="4" width="45.7109375" style="19" customWidth="1"/>
    <col min="5" max="5" width="48" style="19" customWidth="1"/>
    <col min="6" max="6" width="40" style="19" customWidth="1"/>
    <col min="7" max="7" width="32.28515625" style="19" customWidth="1"/>
    <col min="8" max="8" width="40.5703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75</v>
      </c>
      <c r="F4" s="596"/>
      <c r="G4" s="596"/>
      <c r="H4" s="596"/>
      <c r="I4" s="596"/>
      <c r="J4" s="596"/>
      <c r="K4" s="370"/>
      <c r="L4" s="370"/>
      <c r="M4" s="370"/>
      <c r="N4" s="370"/>
      <c r="O4" s="67"/>
    </row>
    <row r="5" spans="1:24" ht="35.25" thickBot="1" x14ac:dyDescent="0.3">
      <c r="A5" s="580" t="s">
        <v>66</v>
      </c>
      <c r="B5" s="580"/>
      <c r="C5" s="581">
        <f>FŐLAP!C10</f>
        <v>0</v>
      </c>
      <c r="D5" s="581"/>
      <c r="E5" s="581"/>
      <c r="F5" s="581"/>
      <c r="G5" s="581"/>
      <c r="H5" s="581"/>
      <c r="I5" s="581"/>
      <c r="J5" s="581"/>
      <c r="K5" s="581"/>
      <c r="L5" s="581"/>
      <c r="M5" s="71"/>
      <c r="N5" s="68"/>
    </row>
    <row r="6" spans="1:24" ht="35.25" thickBot="1" x14ac:dyDescent="0.3">
      <c r="A6" s="580" t="s">
        <v>32</v>
      </c>
      <c r="B6" s="580"/>
      <c r="C6" s="72">
        <f>FŐLAP!C12</f>
        <v>0</v>
      </c>
      <c r="D6" s="73"/>
      <c r="E6" s="73"/>
      <c r="F6" s="73"/>
      <c r="G6" s="73"/>
      <c r="H6" s="73"/>
      <c r="I6" s="73"/>
      <c r="J6" s="73"/>
      <c r="K6" s="73"/>
      <c r="L6" s="74"/>
      <c r="M6" s="75" t="s">
        <v>20</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436"/>
      <c r="D9" s="437"/>
      <c r="E9" s="437"/>
      <c r="F9" s="231"/>
      <c r="G9" s="194"/>
      <c r="H9" s="406"/>
      <c r="I9" s="406"/>
      <c r="J9" s="407"/>
      <c r="K9" s="404"/>
      <c r="L9" s="409"/>
      <c r="M9" s="410"/>
      <c r="N9" s="421" t="e">
        <f>IF(M9&lt;0,0,1-(M9/L9))</f>
        <v>#DIV/0!</v>
      </c>
      <c r="O9" s="242">
        <f>FŐLAP!$G$8</f>
        <v>0</v>
      </c>
      <c r="P9" s="241">
        <f>FŐLAP!$C$10</f>
        <v>0</v>
      </c>
      <c r="Q9" s="243" t="s">
        <v>503</v>
      </c>
    </row>
    <row r="10" spans="1:24" ht="50.1" customHeight="1" x14ac:dyDescent="0.25">
      <c r="A10" s="87" t="s">
        <v>104</v>
      </c>
      <c r="B10" s="405"/>
      <c r="C10" s="441"/>
      <c r="D10" s="439"/>
      <c r="E10" s="439"/>
      <c r="F10" s="194"/>
      <c r="G10" s="194"/>
      <c r="H10" s="408"/>
      <c r="I10" s="407"/>
      <c r="J10" s="407"/>
      <c r="K10" s="405"/>
      <c r="L10" s="411"/>
      <c r="M10" s="412"/>
      <c r="N10" s="421" t="e">
        <f t="shared" ref="N10:N18" si="0">IF(M10&lt;0,0,1-(M10/L10))</f>
        <v>#DIV/0!</v>
      </c>
      <c r="O10" s="242">
        <f>FŐLAP!$G$8</f>
        <v>0</v>
      </c>
      <c r="P10" s="241">
        <f>FŐLAP!$C$10</f>
        <v>0</v>
      </c>
      <c r="Q10" s="243" t="s">
        <v>503</v>
      </c>
    </row>
    <row r="11" spans="1:24" ht="50.1" customHeight="1" x14ac:dyDescent="0.25">
      <c r="A11" s="88" t="s">
        <v>105</v>
      </c>
      <c r="B11" s="405"/>
      <c r="C11" s="441"/>
      <c r="D11" s="439"/>
      <c r="E11" s="439"/>
      <c r="F11" s="194"/>
      <c r="G11" s="194"/>
      <c r="H11" s="408"/>
      <c r="I11" s="407"/>
      <c r="J11" s="407"/>
      <c r="K11" s="405"/>
      <c r="L11" s="411"/>
      <c r="M11" s="412"/>
      <c r="N11" s="421" t="e">
        <f t="shared" si="0"/>
        <v>#DIV/0!</v>
      </c>
      <c r="O11" s="242">
        <f>FŐLAP!$G$8</f>
        <v>0</v>
      </c>
      <c r="P11" s="241">
        <f>FŐLAP!$C$10</f>
        <v>0</v>
      </c>
      <c r="Q11" s="243" t="s">
        <v>503</v>
      </c>
    </row>
    <row r="12" spans="1:24" ht="50.1" customHeight="1" x14ac:dyDescent="0.25">
      <c r="A12" s="87" t="s">
        <v>106</v>
      </c>
      <c r="B12" s="405"/>
      <c r="C12" s="441"/>
      <c r="D12" s="439"/>
      <c r="E12" s="439"/>
      <c r="F12" s="194"/>
      <c r="G12" s="194"/>
      <c r="H12" s="408"/>
      <c r="I12" s="407"/>
      <c r="J12" s="407"/>
      <c r="K12" s="405"/>
      <c r="L12" s="411"/>
      <c r="M12" s="412"/>
      <c r="N12" s="421" t="e">
        <f t="shared" si="0"/>
        <v>#DIV/0!</v>
      </c>
      <c r="O12" s="242">
        <f>FŐLAP!$G$8</f>
        <v>0</v>
      </c>
      <c r="P12" s="241">
        <f>FŐLAP!$C$10</f>
        <v>0</v>
      </c>
      <c r="Q12" s="243" t="s">
        <v>503</v>
      </c>
    </row>
    <row r="13" spans="1:24" ht="50.1" customHeight="1" x14ac:dyDescent="0.25">
      <c r="A13" s="87" t="s">
        <v>107</v>
      </c>
      <c r="B13" s="405"/>
      <c r="C13" s="441"/>
      <c r="D13" s="439"/>
      <c r="E13" s="439"/>
      <c r="F13" s="194"/>
      <c r="G13" s="194"/>
      <c r="H13" s="408"/>
      <c r="I13" s="407"/>
      <c r="J13" s="407"/>
      <c r="K13" s="405"/>
      <c r="L13" s="411"/>
      <c r="M13" s="412"/>
      <c r="N13" s="421" t="e">
        <f t="shared" si="0"/>
        <v>#DIV/0!</v>
      </c>
      <c r="O13" s="242">
        <f>FŐLAP!$G$8</f>
        <v>0</v>
      </c>
      <c r="P13" s="241">
        <f>FŐLAP!$C$10</f>
        <v>0</v>
      </c>
      <c r="Q13" s="243" t="s">
        <v>503</v>
      </c>
    </row>
    <row r="14" spans="1:24" ht="50.1" customHeight="1" x14ac:dyDescent="0.25">
      <c r="A14" s="88" t="s">
        <v>108</v>
      </c>
      <c r="B14" s="405"/>
      <c r="C14" s="441"/>
      <c r="D14" s="439"/>
      <c r="E14" s="439"/>
      <c r="F14" s="194"/>
      <c r="G14" s="194"/>
      <c r="H14" s="408"/>
      <c r="I14" s="407"/>
      <c r="J14" s="407"/>
      <c r="K14" s="405"/>
      <c r="L14" s="411"/>
      <c r="M14" s="412"/>
      <c r="N14" s="421" t="e">
        <f t="shared" si="0"/>
        <v>#DIV/0!</v>
      </c>
      <c r="O14" s="242">
        <f>FŐLAP!$G$8</f>
        <v>0</v>
      </c>
      <c r="P14" s="241">
        <f>FŐLAP!$C$10</f>
        <v>0</v>
      </c>
      <c r="Q14" s="243" t="s">
        <v>503</v>
      </c>
    </row>
    <row r="15" spans="1:24" ht="50.1" customHeight="1" x14ac:dyDescent="0.25">
      <c r="A15" s="87" t="s">
        <v>109</v>
      </c>
      <c r="B15" s="405"/>
      <c r="C15" s="441"/>
      <c r="D15" s="439"/>
      <c r="E15" s="439"/>
      <c r="F15" s="194"/>
      <c r="G15" s="194"/>
      <c r="H15" s="408"/>
      <c r="I15" s="407"/>
      <c r="J15" s="407"/>
      <c r="K15" s="405"/>
      <c r="L15" s="411"/>
      <c r="M15" s="412"/>
      <c r="N15" s="421" t="e">
        <f t="shared" si="0"/>
        <v>#DIV/0!</v>
      </c>
      <c r="O15" s="242">
        <f>FŐLAP!$G$8</f>
        <v>0</v>
      </c>
      <c r="P15" s="241">
        <f>FŐLAP!$C$10</f>
        <v>0</v>
      </c>
      <c r="Q15" s="243" t="s">
        <v>503</v>
      </c>
    </row>
    <row r="16" spans="1:24" ht="50.1" customHeight="1" x14ac:dyDescent="0.25">
      <c r="A16" s="87" t="s">
        <v>110</v>
      </c>
      <c r="B16" s="405"/>
      <c r="C16" s="441"/>
      <c r="D16" s="439"/>
      <c r="E16" s="439"/>
      <c r="F16" s="194"/>
      <c r="G16" s="194"/>
      <c r="H16" s="408"/>
      <c r="I16" s="407"/>
      <c r="J16" s="407"/>
      <c r="K16" s="405"/>
      <c r="L16" s="411"/>
      <c r="M16" s="412"/>
      <c r="N16" s="421" t="e">
        <f t="shared" si="0"/>
        <v>#DIV/0!</v>
      </c>
      <c r="O16" s="242">
        <f>FŐLAP!$G$8</f>
        <v>0</v>
      </c>
      <c r="P16" s="241">
        <f>FŐLAP!$C$10</f>
        <v>0</v>
      </c>
      <c r="Q16" s="243" t="s">
        <v>503</v>
      </c>
    </row>
    <row r="17" spans="1:17" ht="50.1" customHeight="1" x14ac:dyDescent="0.25">
      <c r="A17" s="88" t="s">
        <v>111</v>
      </c>
      <c r="B17" s="405"/>
      <c r="C17" s="441"/>
      <c r="D17" s="439"/>
      <c r="E17" s="439"/>
      <c r="F17" s="194"/>
      <c r="G17" s="194"/>
      <c r="H17" s="408"/>
      <c r="I17" s="407"/>
      <c r="J17" s="407"/>
      <c r="K17" s="405"/>
      <c r="L17" s="411"/>
      <c r="M17" s="412"/>
      <c r="N17" s="421" t="e">
        <f t="shared" si="0"/>
        <v>#DIV/0!</v>
      </c>
      <c r="O17" s="242">
        <f>FŐLAP!$G$8</f>
        <v>0</v>
      </c>
      <c r="P17" s="241">
        <f>FŐLAP!$C$10</f>
        <v>0</v>
      </c>
      <c r="Q17" s="243" t="s">
        <v>503</v>
      </c>
    </row>
    <row r="18" spans="1:17" ht="50.1" customHeight="1" x14ac:dyDescent="0.25">
      <c r="A18" s="87" t="s">
        <v>98</v>
      </c>
      <c r="B18" s="405"/>
      <c r="C18" s="441"/>
      <c r="D18" s="439"/>
      <c r="E18" s="439"/>
      <c r="F18" s="194"/>
      <c r="G18" s="194"/>
      <c r="H18" s="408"/>
      <c r="I18" s="407"/>
      <c r="J18" s="407"/>
      <c r="K18" s="405"/>
      <c r="L18" s="411"/>
      <c r="M18" s="412"/>
      <c r="N18" s="421" t="e">
        <f t="shared" si="0"/>
        <v>#DIV/0!</v>
      </c>
      <c r="O18" s="242">
        <f>FŐLAP!$G$8</f>
        <v>0</v>
      </c>
      <c r="P18" s="241">
        <f>FŐLAP!$C$10</f>
        <v>0</v>
      </c>
      <c r="Q18" s="243" t="s">
        <v>503</v>
      </c>
    </row>
    <row r="19" spans="1:17" ht="50.1" customHeight="1" x14ac:dyDescent="0.25">
      <c r="A19" s="87" t="s">
        <v>112</v>
      </c>
      <c r="B19" s="405"/>
      <c r="C19" s="441"/>
      <c r="D19" s="439"/>
      <c r="E19" s="439"/>
      <c r="F19" s="194"/>
      <c r="G19" s="194"/>
      <c r="H19" s="408"/>
      <c r="I19" s="407"/>
      <c r="J19" s="407"/>
      <c r="K19" s="405"/>
      <c r="L19" s="411"/>
      <c r="M19" s="412"/>
      <c r="N19" s="421" t="e">
        <f t="shared" ref="N19:N82" si="1">IF(M19&lt;0,0,1-(M19/L19))</f>
        <v>#DIV/0!</v>
      </c>
      <c r="O19" s="242">
        <f>FŐLAP!$G$8</f>
        <v>0</v>
      </c>
      <c r="P19" s="241">
        <f>FŐLAP!$C$10</f>
        <v>0</v>
      </c>
      <c r="Q19" s="243" t="s">
        <v>503</v>
      </c>
    </row>
    <row r="20" spans="1:17" ht="49.5" customHeight="1" x14ac:dyDescent="0.25">
      <c r="A20" s="88" t="s">
        <v>113</v>
      </c>
      <c r="B20" s="405"/>
      <c r="C20" s="441"/>
      <c r="D20" s="439"/>
      <c r="E20" s="439"/>
      <c r="F20" s="194"/>
      <c r="G20" s="194"/>
      <c r="H20" s="408"/>
      <c r="I20" s="407"/>
      <c r="J20" s="407"/>
      <c r="K20" s="405"/>
      <c r="L20" s="411"/>
      <c r="M20" s="412"/>
      <c r="N20" s="421" t="e">
        <f t="shared" si="1"/>
        <v>#DIV/0!</v>
      </c>
      <c r="O20" s="242">
        <f>FŐLAP!$G$8</f>
        <v>0</v>
      </c>
      <c r="P20" s="241">
        <f>FŐLAP!$C$10</f>
        <v>0</v>
      </c>
      <c r="Q20" s="243" t="s">
        <v>503</v>
      </c>
    </row>
    <row r="21" spans="1:17" ht="49.5" customHeight="1" x14ac:dyDescent="0.25">
      <c r="A21" s="87" t="s">
        <v>114</v>
      </c>
      <c r="B21" s="405"/>
      <c r="C21" s="441"/>
      <c r="D21" s="439"/>
      <c r="E21" s="439"/>
      <c r="F21" s="194"/>
      <c r="G21" s="194"/>
      <c r="H21" s="408"/>
      <c r="I21" s="407"/>
      <c r="J21" s="407"/>
      <c r="K21" s="405"/>
      <c r="L21" s="411"/>
      <c r="M21" s="412"/>
      <c r="N21" s="421" t="e">
        <f t="shared" si="1"/>
        <v>#DIV/0!</v>
      </c>
      <c r="O21" s="242">
        <f>FŐLAP!$G$8</f>
        <v>0</v>
      </c>
      <c r="P21" s="241">
        <f>FŐLAP!$C$10</f>
        <v>0</v>
      </c>
      <c r="Q21" s="243" t="s">
        <v>503</v>
      </c>
    </row>
    <row r="22" spans="1:17" ht="49.5" hidden="1" customHeight="1" x14ac:dyDescent="0.25">
      <c r="A22" s="87" t="s">
        <v>115</v>
      </c>
      <c r="B22" s="405"/>
      <c r="C22" s="441"/>
      <c r="D22" s="439"/>
      <c r="E22" s="439"/>
      <c r="F22" s="194"/>
      <c r="G22" s="194"/>
      <c r="H22" s="408"/>
      <c r="I22" s="407"/>
      <c r="J22" s="407"/>
      <c r="K22" s="405"/>
      <c r="L22" s="411"/>
      <c r="M22" s="412"/>
      <c r="N22" s="421" t="e">
        <f t="shared" si="1"/>
        <v>#DIV/0!</v>
      </c>
      <c r="O22" s="242">
        <f>FŐLAP!$G$8</f>
        <v>0</v>
      </c>
      <c r="P22" s="241">
        <f>FŐLAP!$C$10</f>
        <v>0</v>
      </c>
      <c r="Q22" s="243" t="s">
        <v>503</v>
      </c>
    </row>
    <row r="23" spans="1:17" ht="49.5" hidden="1" customHeight="1" x14ac:dyDescent="0.25">
      <c r="A23" s="88" t="s">
        <v>116</v>
      </c>
      <c r="B23" s="405"/>
      <c r="C23" s="441"/>
      <c r="D23" s="439"/>
      <c r="E23" s="439"/>
      <c r="F23" s="194"/>
      <c r="G23" s="194"/>
      <c r="H23" s="408"/>
      <c r="I23" s="407"/>
      <c r="J23" s="407"/>
      <c r="K23" s="405"/>
      <c r="L23" s="411"/>
      <c r="M23" s="412"/>
      <c r="N23" s="421" t="e">
        <f t="shared" si="1"/>
        <v>#DIV/0!</v>
      </c>
      <c r="O23" s="242">
        <f>FŐLAP!$G$8</f>
        <v>0</v>
      </c>
      <c r="P23" s="241">
        <f>FŐLAP!$C$10</f>
        <v>0</v>
      </c>
      <c r="Q23" s="243" t="s">
        <v>503</v>
      </c>
    </row>
    <row r="24" spans="1:17" ht="49.5" hidden="1" customHeight="1" x14ac:dyDescent="0.25">
      <c r="A24" s="87" t="s">
        <v>117</v>
      </c>
      <c r="B24" s="405"/>
      <c r="C24" s="441"/>
      <c r="D24" s="439"/>
      <c r="E24" s="439"/>
      <c r="F24" s="194"/>
      <c r="G24" s="194"/>
      <c r="H24" s="408"/>
      <c r="I24" s="407"/>
      <c r="J24" s="407"/>
      <c r="K24" s="405"/>
      <c r="L24" s="411"/>
      <c r="M24" s="412"/>
      <c r="N24" s="421" t="e">
        <f t="shared" si="1"/>
        <v>#DIV/0!</v>
      </c>
      <c r="O24" s="242">
        <f>FŐLAP!$G$8</f>
        <v>0</v>
      </c>
      <c r="P24" s="241">
        <f>FŐLAP!$C$10</f>
        <v>0</v>
      </c>
      <c r="Q24" s="243" t="s">
        <v>503</v>
      </c>
    </row>
    <row r="25" spans="1:17" ht="49.5" hidden="1" customHeight="1" x14ac:dyDescent="0.25">
      <c r="A25" s="87" t="s">
        <v>118</v>
      </c>
      <c r="B25" s="405"/>
      <c r="C25" s="441"/>
      <c r="D25" s="439"/>
      <c r="E25" s="439"/>
      <c r="F25" s="194"/>
      <c r="G25" s="194"/>
      <c r="H25" s="408"/>
      <c r="I25" s="407"/>
      <c r="J25" s="407"/>
      <c r="K25" s="405"/>
      <c r="L25" s="411"/>
      <c r="M25" s="412"/>
      <c r="N25" s="421" t="e">
        <f t="shared" si="1"/>
        <v>#DIV/0!</v>
      </c>
      <c r="O25" s="242">
        <f>FŐLAP!$G$8</f>
        <v>0</v>
      </c>
      <c r="P25" s="241">
        <f>FŐLAP!$C$10</f>
        <v>0</v>
      </c>
      <c r="Q25" s="243" t="s">
        <v>503</v>
      </c>
    </row>
    <row r="26" spans="1:17" ht="49.5" hidden="1" customHeight="1" x14ac:dyDescent="0.25">
      <c r="A26" s="88" t="s">
        <v>119</v>
      </c>
      <c r="B26" s="405"/>
      <c r="C26" s="441"/>
      <c r="D26" s="439"/>
      <c r="E26" s="439"/>
      <c r="F26" s="194"/>
      <c r="G26" s="194"/>
      <c r="H26" s="408"/>
      <c r="I26" s="407"/>
      <c r="J26" s="407"/>
      <c r="K26" s="405"/>
      <c r="L26" s="411"/>
      <c r="M26" s="412"/>
      <c r="N26" s="421" t="e">
        <f t="shared" si="1"/>
        <v>#DIV/0!</v>
      </c>
      <c r="O26" s="242">
        <f>FŐLAP!$G$8</f>
        <v>0</v>
      </c>
      <c r="P26" s="241">
        <f>FŐLAP!$C$10</f>
        <v>0</v>
      </c>
      <c r="Q26" s="243" t="s">
        <v>503</v>
      </c>
    </row>
    <row r="27" spans="1:17" ht="49.5" hidden="1" customHeight="1" x14ac:dyDescent="0.25">
      <c r="A27" s="87" t="s">
        <v>120</v>
      </c>
      <c r="B27" s="405"/>
      <c r="C27" s="441"/>
      <c r="D27" s="439"/>
      <c r="E27" s="439"/>
      <c r="F27" s="194"/>
      <c r="G27" s="194"/>
      <c r="H27" s="408"/>
      <c r="I27" s="407"/>
      <c r="J27" s="407"/>
      <c r="K27" s="405"/>
      <c r="L27" s="411"/>
      <c r="M27" s="412"/>
      <c r="N27" s="421" t="e">
        <f t="shared" si="1"/>
        <v>#DIV/0!</v>
      </c>
      <c r="O27" s="242">
        <f>FŐLAP!$G$8</f>
        <v>0</v>
      </c>
      <c r="P27" s="241">
        <f>FŐLAP!$C$10</f>
        <v>0</v>
      </c>
      <c r="Q27" s="243" t="s">
        <v>503</v>
      </c>
    </row>
    <row r="28" spans="1:17" ht="49.5" hidden="1" customHeight="1" x14ac:dyDescent="0.25">
      <c r="A28" s="87" t="s">
        <v>99</v>
      </c>
      <c r="B28" s="405"/>
      <c r="C28" s="441"/>
      <c r="D28" s="439"/>
      <c r="E28" s="439"/>
      <c r="F28" s="194"/>
      <c r="G28" s="194"/>
      <c r="H28" s="408"/>
      <c r="I28" s="407"/>
      <c r="J28" s="407"/>
      <c r="K28" s="405"/>
      <c r="L28" s="411"/>
      <c r="M28" s="412"/>
      <c r="N28" s="421" t="e">
        <f t="shared" si="1"/>
        <v>#DIV/0!</v>
      </c>
      <c r="O28" s="242">
        <f>FŐLAP!$G$8</f>
        <v>0</v>
      </c>
      <c r="P28" s="241">
        <f>FŐLAP!$C$10</f>
        <v>0</v>
      </c>
      <c r="Q28" s="243" t="s">
        <v>503</v>
      </c>
    </row>
    <row r="29" spans="1:17" ht="49.5" hidden="1" customHeight="1" x14ac:dyDescent="0.25">
      <c r="A29" s="88" t="s">
        <v>121</v>
      </c>
      <c r="B29" s="405"/>
      <c r="C29" s="441"/>
      <c r="D29" s="439"/>
      <c r="E29" s="439"/>
      <c r="F29" s="194"/>
      <c r="G29" s="194"/>
      <c r="H29" s="408"/>
      <c r="I29" s="407"/>
      <c r="J29" s="407"/>
      <c r="K29" s="405"/>
      <c r="L29" s="411"/>
      <c r="M29" s="412"/>
      <c r="N29" s="421" t="e">
        <f t="shared" si="1"/>
        <v>#DIV/0!</v>
      </c>
      <c r="O29" s="242">
        <f>FŐLAP!$G$8</f>
        <v>0</v>
      </c>
      <c r="P29" s="241">
        <f>FŐLAP!$C$10</f>
        <v>0</v>
      </c>
      <c r="Q29" s="243" t="s">
        <v>503</v>
      </c>
    </row>
    <row r="30" spans="1:17" ht="49.5" hidden="1" customHeight="1" x14ac:dyDescent="0.25">
      <c r="A30" s="87" t="s">
        <v>122</v>
      </c>
      <c r="B30" s="405"/>
      <c r="C30" s="441"/>
      <c r="D30" s="439"/>
      <c r="E30" s="439"/>
      <c r="F30" s="194"/>
      <c r="G30" s="194"/>
      <c r="H30" s="408"/>
      <c r="I30" s="407"/>
      <c r="J30" s="407"/>
      <c r="K30" s="405"/>
      <c r="L30" s="411"/>
      <c r="M30" s="412"/>
      <c r="N30" s="421" t="e">
        <f t="shared" si="1"/>
        <v>#DIV/0!</v>
      </c>
      <c r="O30" s="242">
        <f>FŐLAP!$G$8</f>
        <v>0</v>
      </c>
      <c r="P30" s="241">
        <f>FŐLAP!$C$10</f>
        <v>0</v>
      </c>
      <c r="Q30" s="243" t="s">
        <v>503</v>
      </c>
    </row>
    <row r="31" spans="1:17" ht="49.5" hidden="1" customHeight="1" x14ac:dyDescent="0.25">
      <c r="A31" s="87" t="s">
        <v>123</v>
      </c>
      <c r="B31" s="405"/>
      <c r="C31" s="441"/>
      <c r="D31" s="439"/>
      <c r="E31" s="439"/>
      <c r="F31" s="194"/>
      <c r="G31" s="194"/>
      <c r="H31" s="408"/>
      <c r="I31" s="407"/>
      <c r="J31" s="407"/>
      <c r="K31" s="405"/>
      <c r="L31" s="411"/>
      <c r="M31" s="412"/>
      <c r="N31" s="421" t="e">
        <f t="shared" si="1"/>
        <v>#DIV/0!</v>
      </c>
      <c r="O31" s="242">
        <f>FŐLAP!$G$8</f>
        <v>0</v>
      </c>
      <c r="P31" s="241">
        <f>FŐLAP!$C$10</f>
        <v>0</v>
      </c>
      <c r="Q31" s="243" t="s">
        <v>503</v>
      </c>
    </row>
    <row r="32" spans="1:17" ht="49.5" hidden="1" customHeight="1" x14ac:dyDescent="0.25">
      <c r="A32" s="88" t="s">
        <v>124</v>
      </c>
      <c r="B32" s="405"/>
      <c r="C32" s="441"/>
      <c r="D32" s="439"/>
      <c r="E32" s="439"/>
      <c r="F32" s="194"/>
      <c r="G32" s="194"/>
      <c r="H32" s="408"/>
      <c r="I32" s="407"/>
      <c r="J32" s="407"/>
      <c r="K32" s="405"/>
      <c r="L32" s="411"/>
      <c r="M32" s="412"/>
      <c r="N32" s="421" t="e">
        <f t="shared" si="1"/>
        <v>#DIV/0!</v>
      </c>
      <c r="O32" s="242">
        <f>FŐLAP!$G$8</f>
        <v>0</v>
      </c>
      <c r="P32" s="241">
        <f>FŐLAP!$C$10</f>
        <v>0</v>
      </c>
      <c r="Q32" s="243" t="s">
        <v>503</v>
      </c>
    </row>
    <row r="33" spans="1:17" ht="49.5" hidden="1" customHeight="1" x14ac:dyDescent="0.25">
      <c r="A33" s="87" t="s">
        <v>125</v>
      </c>
      <c r="B33" s="405"/>
      <c r="C33" s="441"/>
      <c r="D33" s="439"/>
      <c r="E33" s="439"/>
      <c r="F33" s="194"/>
      <c r="G33" s="194"/>
      <c r="H33" s="408"/>
      <c r="I33" s="407"/>
      <c r="J33" s="407"/>
      <c r="K33" s="405"/>
      <c r="L33" s="411"/>
      <c r="M33" s="412"/>
      <c r="N33" s="421" t="e">
        <f t="shared" si="1"/>
        <v>#DIV/0!</v>
      </c>
      <c r="O33" s="242">
        <f>FŐLAP!$G$8</f>
        <v>0</v>
      </c>
      <c r="P33" s="241">
        <f>FŐLAP!$C$10</f>
        <v>0</v>
      </c>
      <c r="Q33" s="243" t="s">
        <v>503</v>
      </c>
    </row>
    <row r="34" spans="1:17" ht="49.5" hidden="1" customHeight="1" x14ac:dyDescent="0.25">
      <c r="A34" s="87" t="s">
        <v>126</v>
      </c>
      <c r="B34" s="405"/>
      <c r="C34" s="441"/>
      <c r="D34" s="439"/>
      <c r="E34" s="439"/>
      <c r="F34" s="194"/>
      <c r="G34" s="194"/>
      <c r="H34" s="408"/>
      <c r="I34" s="407"/>
      <c r="J34" s="407"/>
      <c r="K34" s="405"/>
      <c r="L34" s="411"/>
      <c r="M34" s="412"/>
      <c r="N34" s="421" t="e">
        <f t="shared" si="1"/>
        <v>#DIV/0!</v>
      </c>
      <c r="O34" s="242">
        <f>FŐLAP!$G$8</f>
        <v>0</v>
      </c>
      <c r="P34" s="241">
        <f>FŐLAP!$C$10</f>
        <v>0</v>
      </c>
      <c r="Q34" s="243" t="s">
        <v>503</v>
      </c>
    </row>
    <row r="35" spans="1:17" ht="49.5" hidden="1" customHeight="1" x14ac:dyDescent="0.25">
      <c r="A35" s="88" t="s">
        <v>127</v>
      </c>
      <c r="B35" s="405"/>
      <c r="C35" s="441"/>
      <c r="D35" s="439"/>
      <c r="E35" s="439"/>
      <c r="F35" s="194"/>
      <c r="G35" s="194"/>
      <c r="H35" s="408"/>
      <c r="I35" s="407"/>
      <c r="J35" s="407"/>
      <c r="K35" s="405"/>
      <c r="L35" s="411"/>
      <c r="M35" s="412"/>
      <c r="N35" s="421" t="e">
        <f t="shared" si="1"/>
        <v>#DIV/0!</v>
      </c>
      <c r="O35" s="242">
        <f>FŐLAP!$G$8</f>
        <v>0</v>
      </c>
      <c r="P35" s="241">
        <f>FŐLAP!$C$10</f>
        <v>0</v>
      </c>
      <c r="Q35" s="243" t="s">
        <v>503</v>
      </c>
    </row>
    <row r="36" spans="1:17" ht="49.5" hidden="1" customHeight="1" x14ac:dyDescent="0.25">
      <c r="A36" s="87" t="s">
        <v>128</v>
      </c>
      <c r="B36" s="405"/>
      <c r="C36" s="441"/>
      <c r="D36" s="439"/>
      <c r="E36" s="439"/>
      <c r="F36" s="194"/>
      <c r="G36" s="194"/>
      <c r="H36" s="408"/>
      <c r="I36" s="407"/>
      <c r="J36" s="407"/>
      <c r="K36" s="405"/>
      <c r="L36" s="411"/>
      <c r="M36" s="412"/>
      <c r="N36" s="421" t="e">
        <f t="shared" si="1"/>
        <v>#DIV/0!</v>
      </c>
      <c r="O36" s="242">
        <f>FŐLAP!$G$8</f>
        <v>0</v>
      </c>
      <c r="P36" s="241">
        <f>FŐLAP!$C$10</f>
        <v>0</v>
      </c>
      <c r="Q36" s="243" t="s">
        <v>503</v>
      </c>
    </row>
    <row r="37" spans="1:17" ht="49.5" hidden="1" customHeight="1" x14ac:dyDescent="0.25">
      <c r="A37" s="87" t="s">
        <v>129</v>
      </c>
      <c r="B37" s="405"/>
      <c r="C37" s="441"/>
      <c r="D37" s="439"/>
      <c r="E37" s="439"/>
      <c r="F37" s="194"/>
      <c r="G37" s="194"/>
      <c r="H37" s="408"/>
      <c r="I37" s="407"/>
      <c r="J37" s="407"/>
      <c r="K37" s="405"/>
      <c r="L37" s="411"/>
      <c r="M37" s="412"/>
      <c r="N37" s="421" t="e">
        <f t="shared" si="1"/>
        <v>#DIV/0!</v>
      </c>
      <c r="O37" s="242">
        <f>FŐLAP!$G$8</f>
        <v>0</v>
      </c>
      <c r="P37" s="241">
        <f>FŐLAP!$C$10</f>
        <v>0</v>
      </c>
      <c r="Q37" s="243" t="s">
        <v>503</v>
      </c>
    </row>
    <row r="38" spans="1:17" ht="49.5" hidden="1" customHeight="1" x14ac:dyDescent="0.25">
      <c r="A38" s="88" t="s">
        <v>130</v>
      </c>
      <c r="B38" s="405"/>
      <c r="C38" s="441"/>
      <c r="D38" s="439"/>
      <c r="E38" s="439"/>
      <c r="F38" s="194"/>
      <c r="G38" s="194"/>
      <c r="H38" s="408"/>
      <c r="I38" s="407"/>
      <c r="J38" s="407"/>
      <c r="K38" s="405"/>
      <c r="L38" s="411"/>
      <c r="M38" s="412"/>
      <c r="N38" s="421" t="e">
        <f t="shared" si="1"/>
        <v>#DIV/0!</v>
      </c>
      <c r="O38" s="242">
        <f>FŐLAP!$G$8</f>
        <v>0</v>
      </c>
      <c r="P38" s="241">
        <f>FŐLAP!$C$10</f>
        <v>0</v>
      </c>
      <c r="Q38" s="243" t="s">
        <v>503</v>
      </c>
    </row>
    <row r="39" spans="1:17" ht="49.5" hidden="1" customHeight="1" x14ac:dyDescent="0.25">
      <c r="A39" s="87" t="s">
        <v>131</v>
      </c>
      <c r="B39" s="405"/>
      <c r="C39" s="441"/>
      <c r="D39" s="439"/>
      <c r="E39" s="439"/>
      <c r="F39" s="194"/>
      <c r="G39" s="194"/>
      <c r="H39" s="408"/>
      <c r="I39" s="407"/>
      <c r="J39" s="407"/>
      <c r="K39" s="405"/>
      <c r="L39" s="411"/>
      <c r="M39" s="412"/>
      <c r="N39" s="421" t="e">
        <f t="shared" si="1"/>
        <v>#DIV/0!</v>
      </c>
      <c r="O39" s="242">
        <f>FŐLAP!$G$8</f>
        <v>0</v>
      </c>
      <c r="P39" s="241">
        <f>FŐLAP!$C$10</f>
        <v>0</v>
      </c>
      <c r="Q39" s="243" t="s">
        <v>503</v>
      </c>
    </row>
    <row r="40" spans="1:17" ht="49.5" hidden="1" customHeight="1" x14ac:dyDescent="0.25">
      <c r="A40" s="87" t="s">
        <v>132</v>
      </c>
      <c r="B40" s="405"/>
      <c r="C40" s="441"/>
      <c r="D40" s="439"/>
      <c r="E40" s="439"/>
      <c r="F40" s="194"/>
      <c r="G40" s="194"/>
      <c r="H40" s="408"/>
      <c r="I40" s="407"/>
      <c r="J40" s="407"/>
      <c r="K40" s="405"/>
      <c r="L40" s="411"/>
      <c r="M40" s="412"/>
      <c r="N40" s="421" t="e">
        <f t="shared" si="1"/>
        <v>#DIV/0!</v>
      </c>
      <c r="O40" s="242">
        <f>FŐLAP!$G$8</f>
        <v>0</v>
      </c>
      <c r="P40" s="241">
        <f>FŐLAP!$C$10</f>
        <v>0</v>
      </c>
      <c r="Q40" s="243" t="s">
        <v>503</v>
      </c>
    </row>
    <row r="41" spans="1:17" ht="49.5" hidden="1" customHeight="1" x14ac:dyDescent="0.25">
      <c r="A41" s="88" t="s">
        <v>133</v>
      </c>
      <c r="B41" s="405"/>
      <c r="C41" s="441"/>
      <c r="D41" s="439"/>
      <c r="E41" s="439"/>
      <c r="F41" s="194"/>
      <c r="G41" s="194"/>
      <c r="H41" s="408"/>
      <c r="I41" s="407"/>
      <c r="J41" s="407"/>
      <c r="K41" s="405"/>
      <c r="L41" s="411"/>
      <c r="M41" s="412"/>
      <c r="N41" s="421" t="e">
        <f t="shared" si="1"/>
        <v>#DIV/0!</v>
      </c>
      <c r="O41" s="242">
        <f>FŐLAP!$G$8</f>
        <v>0</v>
      </c>
      <c r="P41" s="241">
        <f>FŐLAP!$C$10</f>
        <v>0</v>
      </c>
      <c r="Q41" s="243" t="s">
        <v>503</v>
      </c>
    </row>
    <row r="42" spans="1:17" ht="49.5" hidden="1" customHeight="1" x14ac:dyDescent="0.25">
      <c r="A42" s="87" t="s">
        <v>134</v>
      </c>
      <c r="B42" s="405"/>
      <c r="C42" s="441"/>
      <c r="D42" s="439"/>
      <c r="E42" s="439"/>
      <c r="F42" s="194"/>
      <c r="G42" s="194"/>
      <c r="H42" s="408"/>
      <c r="I42" s="407"/>
      <c r="J42" s="407"/>
      <c r="K42" s="405"/>
      <c r="L42" s="411"/>
      <c r="M42" s="412"/>
      <c r="N42" s="421" t="e">
        <f t="shared" si="1"/>
        <v>#DIV/0!</v>
      </c>
      <c r="O42" s="242">
        <f>FŐLAP!$G$8</f>
        <v>0</v>
      </c>
      <c r="P42" s="241">
        <f>FŐLAP!$C$10</f>
        <v>0</v>
      </c>
      <c r="Q42" s="243" t="s">
        <v>503</v>
      </c>
    </row>
    <row r="43" spans="1:17" ht="49.5" hidden="1" customHeight="1" x14ac:dyDescent="0.25">
      <c r="A43" s="87" t="s">
        <v>135</v>
      </c>
      <c r="B43" s="405"/>
      <c r="C43" s="441"/>
      <c r="D43" s="439"/>
      <c r="E43" s="439"/>
      <c r="F43" s="194"/>
      <c r="G43" s="194"/>
      <c r="H43" s="408"/>
      <c r="I43" s="407"/>
      <c r="J43" s="407"/>
      <c r="K43" s="405"/>
      <c r="L43" s="411"/>
      <c r="M43" s="412"/>
      <c r="N43" s="421" t="e">
        <f t="shared" si="1"/>
        <v>#DIV/0!</v>
      </c>
      <c r="O43" s="242">
        <f>FŐLAP!$G$8</f>
        <v>0</v>
      </c>
      <c r="P43" s="241">
        <f>FŐLAP!$C$10</f>
        <v>0</v>
      </c>
      <c r="Q43" s="243" t="s">
        <v>503</v>
      </c>
    </row>
    <row r="44" spans="1:17" ht="49.5" hidden="1" customHeight="1" x14ac:dyDescent="0.25">
      <c r="A44" s="88" t="s">
        <v>136</v>
      </c>
      <c r="B44" s="405"/>
      <c r="C44" s="441"/>
      <c r="D44" s="439"/>
      <c r="E44" s="439"/>
      <c r="F44" s="194"/>
      <c r="G44" s="194"/>
      <c r="H44" s="408"/>
      <c r="I44" s="407"/>
      <c r="J44" s="407"/>
      <c r="K44" s="405"/>
      <c r="L44" s="411"/>
      <c r="M44" s="412"/>
      <c r="N44" s="421" t="e">
        <f t="shared" si="1"/>
        <v>#DIV/0!</v>
      </c>
      <c r="O44" s="242">
        <f>FŐLAP!$G$8</f>
        <v>0</v>
      </c>
      <c r="P44" s="241">
        <f>FŐLAP!$C$10</f>
        <v>0</v>
      </c>
      <c r="Q44" s="243" t="s">
        <v>503</v>
      </c>
    </row>
    <row r="45" spans="1:17" ht="49.5" hidden="1" customHeight="1" x14ac:dyDescent="0.25">
      <c r="A45" s="87" t="s">
        <v>137</v>
      </c>
      <c r="B45" s="405"/>
      <c r="C45" s="441"/>
      <c r="D45" s="439"/>
      <c r="E45" s="439"/>
      <c r="F45" s="194"/>
      <c r="G45" s="194"/>
      <c r="H45" s="408"/>
      <c r="I45" s="407"/>
      <c r="J45" s="407"/>
      <c r="K45" s="405"/>
      <c r="L45" s="411"/>
      <c r="M45" s="412"/>
      <c r="N45" s="421" t="e">
        <f t="shared" si="1"/>
        <v>#DIV/0!</v>
      </c>
      <c r="O45" s="242">
        <f>FŐLAP!$G$8</f>
        <v>0</v>
      </c>
      <c r="P45" s="241">
        <f>FŐLAP!$C$10</f>
        <v>0</v>
      </c>
      <c r="Q45" s="243" t="s">
        <v>503</v>
      </c>
    </row>
    <row r="46" spans="1:17" ht="49.5" hidden="1" customHeight="1" x14ac:dyDescent="0.25">
      <c r="A46" s="87" t="s">
        <v>138</v>
      </c>
      <c r="B46" s="405"/>
      <c r="C46" s="441"/>
      <c r="D46" s="439"/>
      <c r="E46" s="439"/>
      <c r="F46" s="194"/>
      <c r="G46" s="194"/>
      <c r="H46" s="408"/>
      <c r="I46" s="407"/>
      <c r="J46" s="407"/>
      <c r="K46" s="405"/>
      <c r="L46" s="411"/>
      <c r="M46" s="412"/>
      <c r="N46" s="421" t="e">
        <f t="shared" si="1"/>
        <v>#DIV/0!</v>
      </c>
      <c r="O46" s="242">
        <f>FŐLAP!$G$8</f>
        <v>0</v>
      </c>
      <c r="P46" s="241">
        <f>FŐLAP!$C$10</f>
        <v>0</v>
      </c>
      <c r="Q46" s="243" t="s">
        <v>503</v>
      </c>
    </row>
    <row r="47" spans="1:17" ht="49.5" hidden="1" customHeight="1" x14ac:dyDescent="0.25">
      <c r="A47" s="88" t="s">
        <v>139</v>
      </c>
      <c r="B47" s="405"/>
      <c r="C47" s="441"/>
      <c r="D47" s="439"/>
      <c r="E47" s="439"/>
      <c r="F47" s="194"/>
      <c r="G47" s="194"/>
      <c r="H47" s="408"/>
      <c r="I47" s="407"/>
      <c r="J47" s="407"/>
      <c r="K47" s="405"/>
      <c r="L47" s="411"/>
      <c r="M47" s="412"/>
      <c r="N47" s="421" t="e">
        <f t="shared" si="1"/>
        <v>#DIV/0!</v>
      </c>
      <c r="O47" s="242">
        <f>FŐLAP!$G$8</f>
        <v>0</v>
      </c>
      <c r="P47" s="241">
        <f>FŐLAP!$C$10</f>
        <v>0</v>
      </c>
      <c r="Q47" s="243" t="s">
        <v>503</v>
      </c>
    </row>
    <row r="48" spans="1:17" ht="49.5" hidden="1" customHeight="1" x14ac:dyDescent="0.25">
      <c r="A48" s="87" t="s">
        <v>140</v>
      </c>
      <c r="B48" s="405"/>
      <c r="C48" s="441"/>
      <c r="D48" s="439"/>
      <c r="E48" s="439"/>
      <c r="F48" s="194"/>
      <c r="G48" s="194"/>
      <c r="H48" s="408"/>
      <c r="I48" s="407"/>
      <c r="J48" s="407"/>
      <c r="K48" s="405"/>
      <c r="L48" s="411"/>
      <c r="M48" s="412"/>
      <c r="N48" s="421" t="e">
        <f t="shared" si="1"/>
        <v>#DIV/0!</v>
      </c>
      <c r="O48" s="242">
        <f>FŐLAP!$G$8</f>
        <v>0</v>
      </c>
      <c r="P48" s="241">
        <f>FŐLAP!$C$10</f>
        <v>0</v>
      </c>
      <c r="Q48" s="243" t="s">
        <v>503</v>
      </c>
    </row>
    <row r="49" spans="1:17" ht="49.5" hidden="1" customHeight="1" x14ac:dyDescent="0.25">
      <c r="A49" s="87" t="s">
        <v>141</v>
      </c>
      <c r="B49" s="405"/>
      <c r="C49" s="441"/>
      <c r="D49" s="439"/>
      <c r="E49" s="439"/>
      <c r="F49" s="194"/>
      <c r="G49" s="194"/>
      <c r="H49" s="408"/>
      <c r="I49" s="407"/>
      <c r="J49" s="407"/>
      <c r="K49" s="405"/>
      <c r="L49" s="411"/>
      <c r="M49" s="412"/>
      <c r="N49" s="421" t="e">
        <f t="shared" si="1"/>
        <v>#DIV/0!</v>
      </c>
      <c r="O49" s="242">
        <f>FŐLAP!$G$8</f>
        <v>0</v>
      </c>
      <c r="P49" s="241">
        <f>FŐLAP!$C$10</f>
        <v>0</v>
      </c>
      <c r="Q49" s="243" t="s">
        <v>503</v>
      </c>
    </row>
    <row r="50" spans="1:17" ht="49.5" hidden="1" customHeight="1" x14ac:dyDescent="0.25">
      <c r="A50" s="88" t="s">
        <v>142</v>
      </c>
      <c r="B50" s="405"/>
      <c r="C50" s="441"/>
      <c r="D50" s="439"/>
      <c r="E50" s="439"/>
      <c r="F50" s="194"/>
      <c r="G50" s="194"/>
      <c r="H50" s="408"/>
      <c r="I50" s="407"/>
      <c r="J50" s="407"/>
      <c r="K50" s="405"/>
      <c r="L50" s="411"/>
      <c r="M50" s="412"/>
      <c r="N50" s="421" t="e">
        <f t="shared" si="1"/>
        <v>#DIV/0!</v>
      </c>
      <c r="O50" s="242">
        <f>FŐLAP!$G$8</f>
        <v>0</v>
      </c>
      <c r="P50" s="241">
        <f>FŐLAP!$C$10</f>
        <v>0</v>
      </c>
      <c r="Q50" s="243" t="s">
        <v>503</v>
      </c>
    </row>
    <row r="51" spans="1:17" ht="49.5" hidden="1" customHeight="1" x14ac:dyDescent="0.25">
      <c r="A51" s="87" t="s">
        <v>143</v>
      </c>
      <c r="B51" s="405"/>
      <c r="C51" s="441"/>
      <c r="D51" s="439"/>
      <c r="E51" s="439"/>
      <c r="F51" s="194"/>
      <c r="G51" s="194"/>
      <c r="H51" s="408"/>
      <c r="I51" s="407"/>
      <c r="J51" s="407"/>
      <c r="K51" s="405"/>
      <c r="L51" s="411"/>
      <c r="M51" s="412"/>
      <c r="N51" s="421" t="e">
        <f t="shared" si="1"/>
        <v>#DIV/0!</v>
      </c>
      <c r="O51" s="242">
        <f>FŐLAP!$G$8</f>
        <v>0</v>
      </c>
      <c r="P51" s="241">
        <f>FŐLAP!$C$10</f>
        <v>0</v>
      </c>
      <c r="Q51" s="243" t="s">
        <v>503</v>
      </c>
    </row>
    <row r="52" spans="1:17" ht="49.5" hidden="1" customHeight="1" x14ac:dyDescent="0.25">
      <c r="A52" s="87" t="s">
        <v>144</v>
      </c>
      <c r="B52" s="405"/>
      <c r="C52" s="441"/>
      <c r="D52" s="439"/>
      <c r="E52" s="439"/>
      <c r="F52" s="194"/>
      <c r="G52" s="194"/>
      <c r="H52" s="408"/>
      <c r="I52" s="407"/>
      <c r="J52" s="407"/>
      <c r="K52" s="405"/>
      <c r="L52" s="411"/>
      <c r="M52" s="412"/>
      <c r="N52" s="421" t="e">
        <f t="shared" si="1"/>
        <v>#DIV/0!</v>
      </c>
      <c r="O52" s="242">
        <f>FŐLAP!$G$8</f>
        <v>0</v>
      </c>
      <c r="P52" s="241">
        <f>FŐLAP!$C$10</f>
        <v>0</v>
      </c>
      <c r="Q52" s="243" t="s">
        <v>503</v>
      </c>
    </row>
    <row r="53" spans="1:17" ht="49.5" hidden="1" customHeight="1" x14ac:dyDescent="0.25">
      <c r="A53" s="88" t="s">
        <v>145</v>
      </c>
      <c r="B53" s="405"/>
      <c r="C53" s="441"/>
      <c r="D53" s="439"/>
      <c r="E53" s="439"/>
      <c r="F53" s="194"/>
      <c r="G53" s="194"/>
      <c r="H53" s="408"/>
      <c r="I53" s="407"/>
      <c r="J53" s="407"/>
      <c r="K53" s="405"/>
      <c r="L53" s="411"/>
      <c r="M53" s="412"/>
      <c r="N53" s="421" t="e">
        <f t="shared" si="1"/>
        <v>#DIV/0!</v>
      </c>
      <c r="O53" s="242">
        <f>FŐLAP!$G$8</f>
        <v>0</v>
      </c>
      <c r="P53" s="241">
        <f>FŐLAP!$C$10</f>
        <v>0</v>
      </c>
      <c r="Q53" s="243" t="s">
        <v>503</v>
      </c>
    </row>
    <row r="54" spans="1:17" ht="49.5" hidden="1" customHeight="1" x14ac:dyDescent="0.25">
      <c r="A54" s="87" t="s">
        <v>146</v>
      </c>
      <c r="B54" s="405"/>
      <c r="C54" s="441"/>
      <c r="D54" s="439"/>
      <c r="E54" s="439"/>
      <c r="F54" s="194"/>
      <c r="G54" s="194"/>
      <c r="H54" s="408"/>
      <c r="I54" s="407"/>
      <c r="J54" s="407"/>
      <c r="K54" s="405"/>
      <c r="L54" s="411"/>
      <c r="M54" s="412"/>
      <c r="N54" s="421" t="e">
        <f t="shared" si="1"/>
        <v>#DIV/0!</v>
      </c>
      <c r="O54" s="242">
        <f>FŐLAP!$G$8</f>
        <v>0</v>
      </c>
      <c r="P54" s="241">
        <f>FŐLAP!$C$10</f>
        <v>0</v>
      </c>
      <c r="Q54" s="243" t="s">
        <v>503</v>
      </c>
    </row>
    <row r="55" spans="1:17" ht="49.5" hidden="1" customHeight="1" x14ac:dyDescent="0.25">
      <c r="A55" s="87" t="s">
        <v>147</v>
      </c>
      <c r="B55" s="405"/>
      <c r="C55" s="441"/>
      <c r="D55" s="439"/>
      <c r="E55" s="439"/>
      <c r="F55" s="194"/>
      <c r="G55" s="194"/>
      <c r="H55" s="408"/>
      <c r="I55" s="407"/>
      <c r="J55" s="407"/>
      <c r="K55" s="405"/>
      <c r="L55" s="411"/>
      <c r="M55" s="412"/>
      <c r="N55" s="421" t="e">
        <f t="shared" si="1"/>
        <v>#DIV/0!</v>
      </c>
      <c r="O55" s="242">
        <f>FŐLAP!$G$8</f>
        <v>0</v>
      </c>
      <c r="P55" s="241">
        <f>FŐLAP!$C$10</f>
        <v>0</v>
      </c>
      <c r="Q55" s="243" t="s">
        <v>503</v>
      </c>
    </row>
    <row r="56" spans="1:17" ht="49.5" hidden="1" customHeight="1" x14ac:dyDescent="0.25">
      <c r="A56" s="88" t="s">
        <v>148</v>
      </c>
      <c r="B56" s="405"/>
      <c r="C56" s="441"/>
      <c r="D56" s="439"/>
      <c r="E56" s="439"/>
      <c r="F56" s="194"/>
      <c r="G56" s="194"/>
      <c r="H56" s="408"/>
      <c r="I56" s="407"/>
      <c r="J56" s="407"/>
      <c r="K56" s="405"/>
      <c r="L56" s="411"/>
      <c r="M56" s="412"/>
      <c r="N56" s="421" t="e">
        <f t="shared" si="1"/>
        <v>#DIV/0!</v>
      </c>
      <c r="O56" s="242">
        <f>FŐLAP!$G$8</f>
        <v>0</v>
      </c>
      <c r="P56" s="241">
        <f>FŐLAP!$C$10</f>
        <v>0</v>
      </c>
      <c r="Q56" s="243" t="s">
        <v>503</v>
      </c>
    </row>
    <row r="57" spans="1:17" ht="49.5" hidden="1" customHeight="1" x14ac:dyDescent="0.25">
      <c r="A57" s="87" t="s">
        <v>149</v>
      </c>
      <c r="B57" s="405"/>
      <c r="C57" s="441"/>
      <c r="D57" s="439"/>
      <c r="E57" s="439"/>
      <c r="F57" s="194"/>
      <c r="G57" s="194"/>
      <c r="H57" s="408"/>
      <c r="I57" s="407"/>
      <c r="J57" s="407"/>
      <c r="K57" s="405"/>
      <c r="L57" s="411"/>
      <c r="M57" s="412"/>
      <c r="N57" s="421" t="e">
        <f t="shared" si="1"/>
        <v>#DIV/0!</v>
      </c>
      <c r="O57" s="242">
        <f>FŐLAP!$G$8</f>
        <v>0</v>
      </c>
      <c r="P57" s="241">
        <f>FŐLAP!$C$10</f>
        <v>0</v>
      </c>
      <c r="Q57" s="243" t="s">
        <v>503</v>
      </c>
    </row>
    <row r="58" spans="1:17" ht="49.5" hidden="1" customHeight="1" x14ac:dyDescent="0.25">
      <c r="A58" s="87" t="s">
        <v>150</v>
      </c>
      <c r="B58" s="405"/>
      <c r="C58" s="441"/>
      <c r="D58" s="439"/>
      <c r="E58" s="439"/>
      <c r="F58" s="194"/>
      <c r="G58" s="194"/>
      <c r="H58" s="408"/>
      <c r="I58" s="407"/>
      <c r="J58" s="407"/>
      <c r="K58" s="405"/>
      <c r="L58" s="411"/>
      <c r="M58" s="412"/>
      <c r="N58" s="421" t="e">
        <f t="shared" si="1"/>
        <v>#DIV/0!</v>
      </c>
      <c r="O58" s="242">
        <f>FŐLAP!$G$8</f>
        <v>0</v>
      </c>
      <c r="P58" s="241">
        <f>FŐLAP!$C$10</f>
        <v>0</v>
      </c>
      <c r="Q58" s="243" t="s">
        <v>503</v>
      </c>
    </row>
    <row r="59" spans="1:17" ht="49.5" hidden="1" customHeight="1" x14ac:dyDescent="0.25">
      <c r="A59" s="88" t="s">
        <v>151</v>
      </c>
      <c r="B59" s="405"/>
      <c r="C59" s="441"/>
      <c r="D59" s="439"/>
      <c r="E59" s="439"/>
      <c r="F59" s="194"/>
      <c r="G59" s="194"/>
      <c r="H59" s="408"/>
      <c r="I59" s="407"/>
      <c r="J59" s="407"/>
      <c r="K59" s="405"/>
      <c r="L59" s="411"/>
      <c r="M59" s="412"/>
      <c r="N59" s="421" t="e">
        <f t="shared" si="1"/>
        <v>#DIV/0!</v>
      </c>
      <c r="O59" s="242">
        <f>FŐLAP!$G$8</f>
        <v>0</v>
      </c>
      <c r="P59" s="241">
        <f>FŐLAP!$C$10</f>
        <v>0</v>
      </c>
      <c r="Q59" s="243" t="s">
        <v>503</v>
      </c>
    </row>
    <row r="60" spans="1:17" ht="49.5" hidden="1" customHeight="1" x14ac:dyDescent="0.25">
      <c r="A60" s="87" t="s">
        <v>152</v>
      </c>
      <c r="B60" s="405"/>
      <c r="C60" s="441"/>
      <c r="D60" s="439"/>
      <c r="E60" s="439"/>
      <c r="F60" s="194"/>
      <c r="G60" s="194"/>
      <c r="H60" s="408"/>
      <c r="I60" s="407"/>
      <c r="J60" s="407"/>
      <c r="K60" s="405"/>
      <c r="L60" s="411"/>
      <c r="M60" s="412"/>
      <c r="N60" s="421" t="e">
        <f t="shared" si="1"/>
        <v>#DIV/0!</v>
      </c>
      <c r="O60" s="242">
        <f>FŐLAP!$G$8</f>
        <v>0</v>
      </c>
      <c r="P60" s="241">
        <f>FŐLAP!$C$10</f>
        <v>0</v>
      </c>
      <c r="Q60" s="243" t="s">
        <v>503</v>
      </c>
    </row>
    <row r="61" spans="1:17" ht="49.5" hidden="1" customHeight="1" x14ac:dyDescent="0.25">
      <c r="A61" s="87" t="s">
        <v>153</v>
      </c>
      <c r="B61" s="405"/>
      <c r="C61" s="441"/>
      <c r="D61" s="439"/>
      <c r="E61" s="439"/>
      <c r="F61" s="194"/>
      <c r="G61" s="194"/>
      <c r="H61" s="408"/>
      <c r="I61" s="407"/>
      <c r="J61" s="407"/>
      <c r="K61" s="405"/>
      <c r="L61" s="411"/>
      <c r="M61" s="412"/>
      <c r="N61" s="421" t="e">
        <f t="shared" si="1"/>
        <v>#DIV/0!</v>
      </c>
      <c r="O61" s="242">
        <f>FŐLAP!$G$8</f>
        <v>0</v>
      </c>
      <c r="P61" s="241">
        <f>FŐLAP!$C$10</f>
        <v>0</v>
      </c>
      <c r="Q61" s="243" t="s">
        <v>503</v>
      </c>
    </row>
    <row r="62" spans="1:17" ht="49.5" hidden="1" customHeight="1" x14ac:dyDescent="0.25">
      <c r="A62" s="88" t="s">
        <v>154</v>
      </c>
      <c r="B62" s="405"/>
      <c r="C62" s="441"/>
      <c r="D62" s="439"/>
      <c r="E62" s="439"/>
      <c r="F62" s="194"/>
      <c r="G62" s="194"/>
      <c r="H62" s="408"/>
      <c r="I62" s="407"/>
      <c r="J62" s="407"/>
      <c r="K62" s="405"/>
      <c r="L62" s="411"/>
      <c r="M62" s="412"/>
      <c r="N62" s="421" t="e">
        <f t="shared" si="1"/>
        <v>#DIV/0!</v>
      </c>
      <c r="O62" s="242">
        <f>FŐLAP!$G$8</f>
        <v>0</v>
      </c>
      <c r="P62" s="241">
        <f>FŐLAP!$C$10</f>
        <v>0</v>
      </c>
      <c r="Q62" s="243" t="s">
        <v>503</v>
      </c>
    </row>
    <row r="63" spans="1:17" ht="49.5" hidden="1" customHeight="1" x14ac:dyDescent="0.25">
      <c r="A63" s="87" t="s">
        <v>155</v>
      </c>
      <c r="B63" s="405"/>
      <c r="C63" s="441"/>
      <c r="D63" s="439"/>
      <c r="E63" s="439"/>
      <c r="F63" s="194"/>
      <c r="G63" s="194"/>
      <c r="H63" s="408"/>
      <c r="I63" s="407"/>
      <c r="J63" s="407"/>
      <c r="K63" s="405"/>
      <c r="L63" s="411"/>
      <c r="M63" s="412"/>
      <c r="N63" s="421" t="e">
        <f t="shared" si="1"/>
        <v>#DIV/0!</v>
      </c>
      <c r="O63" s="242">
        <f>FŐLAP!$G$8</f>
        <v>0</v>
      </c>
      <c r="P63" s="241">
        <f>FŐLAP!$C$10</f>
        <v>0</v>
      </c>
      <c r="Q63" s="243" t="s">
        <v>503</v>
      </c>
    </row>
    <row r="64" spans="1:17" ht="49.5" hidden="1" customHeight="1" x14ac:dyDescent="0.25">
      <c r="A64" s="87" t="s">
        <v>156</v>
      </c>
      <c r="B64" s="405"/>
      <c r="C64" s="441"/>
      <c r="D64" s="439"/>
      <c r="E64" s="439"/>
      <c r="F64" s="194"/>
      <c r="G64" s="194"/>
      <c r="H64" s="408"/>
      <c r="I64" s="407"/>
      <c r="J64" s="407"/>
      <c r="K64" s="405"/>
      <c r="L64" s="411"/>
      <c r="M64" s="412"/>
      <c r="N64" s="421" t="e">
        <f t="shared" si="1"/>
        <v>#DIV/0!</v>
      </c>
      <c r="O64" s="242">
        <f>FŐLAP!$G$8</f>
        <v>0</v>
      </c>
      <c r="P64" s="241">
        <f>FŐLAP!$C$10</f>
        <v>0</v>
      </c>
      <c r="Q64" s="243" t="s">
        <v>503</v>
      </c>
    </row>
    <row r="65" spans="1:17" ht="49.5" hidden="1" customHeight="1" x14ac:dyDescent="0.25">
      <c r="A65" s="88" t="s">
        <v>157</v>
      </c>
      <c r="B65" s="405"/>
      <c r="C65" s="441"/>
      <c r="D65" s="439"/>
      <c r="E65" s="439"/>
      <c r="F65" s="194"/>
      <c r="G65" s="194"/>
      <c r="H65" s="408"/>
      <c r="I65" s="407"/>
      <c r="J65" s="407"/>
      <c r="K65" s="405"/>
      <c r="L65" s="411"/>
      <c r="M65" s="412"/>
      <c r="N65" s="421" t="e">
        <f t="shared" si="1"/>
        <v>#DIV/0!</v>
      </c>
      <c r="O65" s="242">
        <f>FŐLAP!$G$8</f>
        <v>0</v>
      </c>
      <c r="P65" s="241">
        <f>FŐLAP!$C$10</f>
        <v>0</v>
      </c>
      <c r="Q65" s="243" t="s">
        <v>503</v>
      </c>
    </row>
    <row r="66" spans="1:17" ht="49.5" hidden="1" customHeight="1" x14ac:dyDescent="0.25">
      <c r="A66" s="87" t="s">
        <v>158</v>
      </c>
      <c r="B66" s="405"/>
      <c r="C66" s="441"/>
      <c r="D66" s="439"/>
      <c r="E66" s="439"/>
      <c r="F66" s="194"/>
      <c r="G66" s="194"/>
      <c r="H66" s="408"/>
      <c r="I66" s="407"/>
      <c r="J66" s="407"/>
      <c r="K66" s="405"/>
      <c r="L66" s="411"/>
      <c r="M66" s="412"/>
      <c r="N66" s="421" t="e">
        <f t="shared" si="1"/>
        <v>#DIV/0!</v>
      </c>
      <c r="O66" s="242">
        <f>FŐLAP!$G$8</f>
        <v>0</v>
      </c>
      <c r="P66" s="241">
        <f>FŐLAP!$C$10</f>
        <v>0</v>
      </c>
      <c r="Q66" s="243" t="s">
        <v>503</v>
      </c>
    </row>
    <row r="67" spans="1:17" ht="49.5" hidden="1" customHeight="1" x14ac:dyDescent="0.25">
      <c r="A67" s="87" t="s">
        <v>159</v>
      </c>
      <c r="B67" s="405"/>
      <c r="C67" s="441"/>
      <c r="D67" s="439"/>
      <c r="E67" s="439"/>
      <c r="F67" s="194"/>
      <c r="G67" s="194"/>
      <c r="H67" s="408"/>
      <c r="I67" s="407"/>
      <c r="J67" s="407"/>
      <c r="K67" s="405"/>
      <c r="L67" s="411"/>
      <c r="M67" s="412"/>
      <c r="N67" s="421" t="e">
        <f t="shared" si="1"/>
        <v>#DIV/0!</v>
      </c>
      <c r="O67" s="242">
        <f>FŐLAP!$G$8</f>
        <v>0</v>
      </c>
      <c r="P67" s="241">
        <f>FŐLAP!$C$10</f>
        <v>0</v>
      </c>
      <c r="Q67" s="243" t="s">
        <v>503</v>
      </c>
    </row>
    <row r="68" spans="1:17" ht="49.5" hidden="1" customHeight="1" x14ac:dyDescent="0.25">
      <c r="A68" s="88" t="s">
        <v>160</v>
      </c>
      <c r="B68" s="405"/>
      <c r="C68" s="441"/>
      <c r="D68" s="439"/>
      <c r="E68" s="439"/>
      <c r="F68" s="194"/>
      <c r="G68" s="194"/>
      <c r="H68" s="408"/>
      <c r="I68" s="407"/>
      <c r="J68" s="407"/>
      <c r="K68" s="405"/>
      <c r="L68" s="411"/>
      <c r="M68" s="412"/>
      <c r="N68" s="421" t="e">
        <f t="shared" si="1"/>
        <v>#DIV/0!</v>
      </c>
      <c r="O68" s="242">
        <f>FŐLAP!$G$8</f>
        <v>0</v>
      </c>
      <c r="P68" s="241">
        <f>FŐLAP!$C$10</f>
        <v>0</v>
      </c>
      <c r="Q68" s="243" t="s">
        <v>503</v>
      </c>
    </row>
    <row r="69" spans="1:17" ht="49.5" hidden="1" customHeight="1" x14ac:dyDescent="0.25">
      <c r="A69" s="87" t="s">
        <v>161</v>
      </c>
      <c r="B69" s="405"/>
      <c r="C69" s="441"/>
      <c r="D69" s="439"/>
      <c r="E69" s="439"/>
      <c r="F69" s="194"/>
      <c r="G69" s="194"/>
      <c r="H69" s="408"/>
      <c r="I69" s="407"/>
      <c r="J69" s="407"/>
      <c r="K69" s="405"/>
      <c r="L69" s="411"/>
      <c r="M69" s="412"/>
      <c r="N69" s="421" t="e">
        <f t="shared" si="1"/>
        <v>#DIV/0!</v>
      </c>
      <c r="O69" s="242">
        <f>FŐLAP!$G$8</f>
        <v>0</v>
      </c>
      <c r="P69" s="241">
        <f>FŐLAP!$C$10</f>
        <v>0</v>
      </c>
      <c r="Q69" s="243" t="s">
        <v>503</v>
      </c>
    </row>
    <row r="70" spans="1:17" ht="49.5" hidden="1" customHeight="1" x14ac:dyDescent="0.25">
      <c r="A70" s="87" t="s">
        <v>162</v>
      </c>
      <c r="B70" s="405"/>
      <c r="C70" s="441"/>
      <c r="D70" s="439"/>
      <c r="E70" s="439"/>
      <c r="F70" s="194"/>
      <c r="G70" s="194"/>
      <c r="H70" s="408"/>
      <c r="I70" s="407"/>
      <c r="J70" s="407"/>
      <c r="K70" s="405"/>
      <c r="L70" s="411"/>
      <c r="M70" s="412"/>
      <c r="N70" s="421" t="e">
        <f t="shared" si="1"/>
        <v>#DIV/0!</v>
      </c>
      <c r="O70" s="242">
        <f>FŐLAP!$G$8</f>
        <v>0</v>
      </c>
      <c r="P70" s="241">
        <f>FŐLAP!$C$10</f>
        <v>0</v>
      </c>
      <c r="Q70" s="243" t="s">
        <v>503</v>
      </c>
    </row>
    <row r="71" spans="1:17" ht="49.5" hidden="1" customHeight="1" x14ac:dyDescent="0.25">
      <c r="A71" s="88" t="s">
        <v>163</v>
      </c>
      <c r="B71" s="405"/>
      <c r="C71" s="441"/>
      <c r="D71" s="439"/>
      <c r="E71" s="439"/>
      <c r="F71" s="194"/>
      <c r="G71" s="194"/>
      <c r="H71" s="408"/>
      <c r="I71" s="407"/>
      <c r="J71" s="407"/>
      <c r="K71" s="405"/>
      <c r="L71" s="411"/>
      <c r="M71" s="412"/>
      <c r="N71" s="421" t="e">
        <f t="shared" si="1"/>
        <v>#DIV/0!</v>
      </c>
      <c r="O71" s="242">
        <f>FŐLAP!$G$8</f>
        <v>0</v>
      </c>
      <c r="P71" s="241">
        <f>FŐLAP!$C$10</f>
        <v>0</v>
      </c>
      <c r="Q71" s="243" t="s">
        <v>503</v>
      </c>
    </row>
    <row r="72" spans="1:17" ht="49.5" hidden="1" customHeight="1" x14ac:dyDescent="0.25">
      <c r="A72" s="87" t="s">
        <v>164</v>
      </c>
      <c r="B72" s="405"/>
      <c r="C72" s="441"/>
      <c r="D72" s="439"/>
      <c r="E72" s="439"/>
      <c r="F72" s="194"/>
      <c r="G72" s="194"/>
      <c r="H72" s="408"/>
      <c r="I72" s="407"/>
      <c r="J72" s="407"/>
      <c r="K72" s="405"/>
      <c r="L72" s="411"/>
      <c r="M72" s="412"/>
      <c r="N72" s="421" t="e">
        <f t="shared" si="1"/>
        <v>#DIV/0!</v>
      </c>
      <c r="O72" s="242">
        <f>FŐLAP!$G$8</f>
        <v>0</v>
      </c>
      <c r="P72" s="241">
        <f>FŐLAP!$C$10</f>
        <v>0</v>
      </c>
      <c r="Q72" s="243" t="s">
        <v>503</v>
      </c>
    </row>
    <row r="73" spans="1:17" ht="49.5" hidden="1" customHeight="1" x14ac:dyDescent="0.25">
      <c r="A73" s="87" t="s">
        <v>165</v>
      </c>
      <c r="B73" s="405"/>
      <c r="C73" s="441"/>
      <c r="D73" s="439"/>
      <c r="E73" s="439"/>
      <c r="F73" s="194"/>
      <c r="G73" s="194"/>
      <c r="H73" s="408"/>
      <c r="I73" s="407"/>
      <c r="J73" s="407"/>
      <c r="K73" s="405"/>
      <c r="L73" s="411"/>
      <c r="M73" s="412"/>
      <c r="N73" s="421" t="e">
        <f t="shared" si="1"/>
        <v>#DIV/0!</v>
      </c>
      <c r="O73" s="242">
        <f>FŐLAP!$G$8</f>
        <v>0</v>
      </c>
      <c r="P73" s="241">
        <f>FŐLAP!$C$10</f>
        <v>0</v>
      </c>
      <c r="Q73" s="243" t="s">
        <v>503</v>
      </c>
    </row>
    <row r="74" spans="1:17" ht="49.5" hidden="1" customHeight="1" x14ac:dyDescent="0.25">
      <c r="A74" s="88" t="s">
        <v>166</v>
      </c>
      <c r="B74" s="405"/>
      <c r="C74" s="441"/>
      <c r="D74" s="439"/>
      <c r="E74" s="439"/>
      <c r="F74" s="194"/>
      <c r="G74" s="194"/>
      <c r="H74" s="408"/>
      <c r="I74" s="407"/>
      <c r="J74" s="407"/>
      <c r="K74" s="405"/>
      <c r="L74" s="411"/>
      <c r="M74" s="412"/>
      <c r="N74" s="421" t="e">
        <f t="shared" si="1"/>
        <v>#DIV/0!</v>
      </c>
      <c r="O74" s="242">
        <f>FŐLAP!$G$8</f>
        <v>0</v>
      </c>
      <c r="P74" s="241">
        <f>FŐLAP!$C$10</f>
        <v>0</v>
      </c>
      <c r="Q74" s="243" t="s">
        <v>503</v>
      </c>
    </row>
    <row r="75" spans="1:17" ht="49.5" hidden="1" customHeight="1" x14ac:dyDescent="0.25">
      <c r="A75" s="87" t="s">
        <v>167</v>
      </c>
      <c r="B75" s="405"/>
      <c r="C75" s="441"/>
      <c r="D75" s="439"/>
      <c r="E75" s="439"/>
      <c r="F75" s="194"/>
      <c r="G75" s="194"/>
      <c r="H75" s="408"/>
      <c r="I75" s="407"/>
      <c r="J75" s="407"/>
      <c r="K75" s="405"/>
      <c r="L75" s="411"/>
      <c r="M75" s="412"/>
      <c r="N75" s="421" t="e">
        <f t="shared" si="1"/>
        <v>#DIV/0!</v>
      </c>
      <c r="O75" s="242">
        <f>FŐLAP!$G$8</f>
        <v>0</v>
      </c>
      <c r="P75" s="241">
        <f>FŐLAP!$C$10</f>
        <v>0</v>
      </c>
      <c r="Q75" s="243" t="s">
        <v>503</v>
      </c>
    </row>
    <row r="76" spans="1:17" ht="49.5" hidden="1" customHeight="1" x14ac:dyDescent="0.25">
      <c r="A76" s="87" t="s">
        <v>168</v>
      </c>
      <c r="B76" s="405"/>
      <c r="C76" s="441"/>
      <c r="D76" s="439"/>
      <c r="E76" s="439"/>
      <c r="F76" s="194"/>
      <c r="G76" s="194"/>
      <c r="H76" s="408"/>
      <c r="I76" s="407"/>
      <c r="J76" s="407"/>
      <c r="K76" s="405"/>
      <c r="L76" s="411"/>
      <c r="M76" s="412"/>
      <c r="N76" s="421" t="e">
        <f t="shared" si="1"/>
        <v>#DIV/0!</v>
      </c>
      <c r="O76" s="242">
        <f>FŐLAP!$G$8</f>
        <v>0</v>
      </c>
      <c r="P76" s="241">
        <f>FŐLAP!$C$10</f>
        <v>0</v>
      </c>
      <c r="Q76" s="243" t="s">
        <v>503</v>
      </c>
    </row>
    <row r="77" spans="1:17" ht="49.5" hidden="1" customHeight="1" x14ac:dyDescent="0.25">
      <c r="A77" s="88" t="s">
        <v>169</v>
      </c>
      <c r="B77" s="405"/>
      <c r="C77" s="441"/>
      <c r="D77" s="439"/>
      <c r="E77" s="439"/>
      <c r="F77" s="194"/>
      <c r="G77" s="194"/>
      <c r="H77" s="408"/>
      <c r="I77" s="407"/>
      <c r="J77" s="407"/>
      <c r="K77" s="405"/>
      <c r="L77" s="411"/>
      <c r="M77" s="412"/>
      <c r="N77" s="421" t="e">
        <f t="shared" si="1"/>
        <v>#DIV/0!</v>
      </c>
      <c r="O77" s="242">
        <f>FŐLAP!$G$8</f>
        <v>0</v>
      </c>
      <c r="P77" s="241">
        <f>FŐLAP!$C$10</f>
        <v>0</v>
      </c>
      <c r="Q77" s="243" t="s">
        <v>503</v>
      </c>
    </row>
    <row r="78" spans="1:17" ht="49.5" hidden="1" customHeight="1" x14ac:dyDescent="0.25">
      <c r="A78" s="87" t="s">
        <v>170</v>
      </c>
      <c r="B78" s="405"/>
      <c r="C78" s="441"/>
      <c r="D78" s="439"/>
      <c r="E78" s="439"/>
      <c r="F78" s="194"/>
      <c r="G78" s="194"/>
      <c r="H78" s="408"/>
      <c r="I78" s="407"/>
      <c r="J78" s="407"/>
      <c r="K78" s="405"/>
      <c r="L78" s="411"/>
      <c r="M78" s="412"/>
      <c r="N78" s="421" t="e">
        <f t="shared" si="1"/>
        <v>#DIV/0!</v>
      </c>
      <c r="O78" s="242">
        <f>FŐLAP!$G$8</f>
        <v>0</v>
      </c>
      <c r="P78" s="241">
        <f>FŐLAP!$C$10</f>
        <v>0</v>
      </c>
      <c r="Q78" s="243" t="s">
        <v>503</v>
      </c>
    </row>
    <row r="79" spans="1:17" ht="49.5" hidden="1" customHeight="1" x14ac:dyDescent="0.25">
      <c r="A79" s="87" t="s">
        <v>171</v>
      </c>
      <c r="B79" s="405"/>
      <c r="C79" s="441"/>
      <c r="D79" s="439"/>
      <c r="E79" s="439"/>
      <c r="F79" s="194"/>
      <c r="G79" s="194"/>
      <c r="H79" s="408"/>
      <c r="I79" s="407"/>
      <c r="J79" s="407"/>
      <c r="K79" s="405"/>
      <c r="L79" s="411"/>
      <c r="M79" s="412"/>
      <c r="N79" s="421" t="e">
        <f t="shared" si="1"/>
        <v>#DIV/0!</v>
      </c>
      <c r="O79" s="242">
        <f>FŐLAP!$G$8</f>
        <v>0</v>
      </c>
      <c r="P79" s="241">
        <f>FŐLAP!$C$10</f>
        <v>0</v>
      </c>
      <c r="Q79" s="243" t="s">
        <v>503</v>
      </c>
    </row>
    <row r="80" spans="1:17" ht="49.5" hidden="1" customHeight="1" x14ac:dyDescent="0.25">
      <c r="A80" s="88" t="s">
        <v>172</v>
      </c>
      <c r="B80" s="405"/>
      <c r="C80" s="441"/>
      <c r="D80" s="439"/>
      <c r="E80" s="439"/>
      <c r="F80" s="194"/>
      <c r="G80" s="194"/>
      <c r="H80" s="408"/>
      <c r="I80" s="407"/>
      <c r="J80" s="407"/>
      <c r="K80" s="405"/>
      <c r="L80" s="411"/>
      <c r="M80" s="412"/>
      <c r="N80" s="421" t="e">
        <f t="shared" si="1"/>
        <v>#DIV/0!</v>
      </c>
      <c r="O80" s="242">
        <f>FŐLAP!$G$8</f>
        <v>0</v>
      </c>
      <c r="P80" s="241">
        <f>FŐLAP!$C$10</f>
        <v>0</v>
      </c>
      <c r="Q80" s="243" t="s">
        <v>503</v>
      </c>
    </row>
    <row r="81" spans="1:17" ht="49.5" hidden="1" customHeight="1" x14ac:dyDescent="0.25">
      <c r="A81" s="87" t="s">
        <v>173</v>
      </c>
      <c r="B81" s="405"/>
      <c r="C81" s="441"/>
      <c r="D81" s="439"/>
      <c r="E81" s="439"/>
      <c r="F81" s="194"/>
      <c r="G81" s="194"/>
      <c r="H81" s="408"/>
      <c r="I81" s="407"/>
      <c r="J81" s="407"/>
      <c r="K81" s="405"/>
      <c r="L81" s="411"/>
      <c r="M81" s="412"/>
      <c r="N81" s="421" t="e">
        <f t="shared" si="1"/>
        <v>#DIV/0!</v>
      </c>
      <c r="O81" s="242">
        <f>FŐLAP!$G$8</f>
        <v>0</v>
      </c>
      <c r="P81" s="241">
        <f>FŐLAP!$C$10</f>
        <v>0</v>
      </c>
      <c r="Q81" s="243" t="s">
        <v>503</v>
      </c>
    </row>
    <row r="82" spans="1:17" ht="49.5" hidden="1" customHeight="1" x14ac:dyDescent="0.25">
      <c r="A82" s="87" t="s">
        <v>174</v>
      </c>
      <c r="B82" s="405"/>
      <c r="C82" s="441"/>
      <c r="D82" s="439"/>
      <c r="E82" s="439"/>
      <c r="F82" s="194"/>
      <c r="G82" s="194"/>
      <c r="H82" s="408"/>
      <c r="I82" s="407"/>
      <c r="J82" s="407"/>
      <c r="K82" s="405"/>
      <c r="L82" s="411"/>
      <c r="M82" s="412"/>
      <c r="N82" s="421" t="e">
        <f t="shared" si="1"/>
        <v>#DIV/0!</v>
      </c>
      <c r="O82" s="242">
        <f>FŐLAP!$G$8</f>
        <v>0</v>
      </c>
      <c r="P82" s="241">
        <f>FŐLAP!$C$10</f>
        <v>0</v>
      </c>
      <c r="Q82" s="243" t="s">
        <v>503</v>
      </c>
    </row>
    <row r="83" spans="1:17" ht="49.5" hidden="1" customHeight="1" x14ac:dyDescent="0.25">
      <c r="A83" s="88" t="s">
        <v>175</v>
      </c>
      <c r="B83" s="405"/>
      <c r="C83" s="441"/>
      <c r="D83" s="439"/>
      <c r="E83" s="439"/>
      <c r="F83" s="194"/>
      <c r="G83" s="194"/>
      <c r="H83" s="408"/>
      <c r="I83" s="407"/>
      <c r="J83" s="407"/>
      <c r="K83" s="405"/>
      <c r="L83" s="411"/>
      <c r="M83" s="412"/>
      <c r="N83" s="421" t="e">
        <f t="shared" ref="N83:N146" si="2">IF(M83&lt;0,0,1-(M83/L83))</f>
        <v>#DIV/0!</v>
      </c>
      <c r="O83" s="242">
        <f>FŐLAP!$G$8</f>
        <v>0</v>
      </c>
      <c r="P83" s="241">
        <f>FŐLAP!$C$10</f>
        <v>0</v>
      </c>
      <c r="Q83" s="243" t="s">
        <v>503</v>
      </c>
    </row>
    <row r="84" spans="1:17" ht="49.5" hidden="1" customHeight="1" x14ac:dyDescent="0.25">
      <c r="A84" s="87" t="s">
        <v>176</v>
      </c>
      <c r="B84" s="405"/>
      <c r="C84" s="441"/>
      <c r="D84" s="439"/>
      <c r="E84" s="439"/>
      <c r="F84" s="194"/>
      <c r="G84" s="194"/>
      <c r="H84" s="408"/>
      <c r="I84" s="407"/>
      <c r="J84" s="407"/>
      <c r="K84" s="405"/>
      <c r="L84" s="411"/>
      <c r="M84" s="412"/>
      <c r="N84" s="421" t="e">
        <f t="shared" si="2"/>
        <v>#DIV/0!</v>
      </c>
      <c r="O84" s="242">
        <f>FŐLAP!$G$8</f>
        <v>0</v>
      </c>
      <c r="P84" s="241">
        <f>FŐLAP!$C$10</f>
        <v>0</v>
      </c>
      <c r="Q84" s="243" t="s">
        <v>503</v>
      </c>
    </row>
    <row r="85" spans="1:17" ht="49.5" hidden="1" customHeight="1" x14ac:dyDescent="0.25">
      <c r="A85" s="87" t="s">
        <v>177</v>
      </c>
      <c r="B85" s="405"/>
      <c r="C85" s="441"/>
      <c r="D85" s="439"/>
      <c r="E85" s="439"/>
      <c r="F85" s="194"/>
      <c r="G85" s="194"/>
      <c r="H85" s="408"/>
      <c r="I85" s="407"/>
      <c r="J85" s="407"/>
      <c r="K85" s="405"/>
      <c r="L85" s="411"/>
      <c r="M85" s="412"/>
      <c r="N85" s="421" t="e">
        <f t="shared" si="2"/>
        <v>#DIV/0!</v>
      </c>
      <c r="O85" s="242">
        <f>FŐLAP!$G$8</f>
        <v>0</v>
      </c>
      <c r="P85" s="241">
        <f>FŐLAP!$C$10</f>
        <v>0</v>
      </c>
      <c r="Q85" s="243" t="s">
        <v>503</v>
      </c>
    </row>
    <row r="86" spans="1:17" ht="49.5" hidden="1" customHeight="1" x14ac:dyDescent="0.25">
      <c r="A86" s="88" t="s">
        <v>178</v>
      </c>
      <c r="B86" s="405"/>
      <c r="C86" s="441"/>
      <c r="D86" s="439"/>
      <c r="E86" s="439"/>
      <c r="F86" s="194"/>
      <c r="G86" s="194"/>
      <c r="H86" s="408"/>
      <c r="I86" s="407"/>
      <c r="J86" s="407"/>
      <c r="K86" s="405"/>
      <c r="L86" s="411"/>
      <c r="M86" s="412"/>
      <c r="N86" s="421" t="e">
        <f t="shared" si="2"/>
        <v>#DIV/0!</v>
      </c>
      <c r="O86" s="242">
        <f>FŐLAP!$G$8</f>
        <v>0</v>
      </c>
      <c r="P86" s="241">
        <f>FŐLAP!$C$10</f>
        <v>0</v>
      </c>
      <c r="Q86" s="243" t="s">
        <v>503</v>
      </c>
    </row>
    <row r="87" spans="1:17" ht="49.5" hidden="1" customHeight="1" x14ac:dyDescent="0.25">
      <c r="A87" s="87" t="s">
        <v>179</v>
      </c>
      <c r="B87" s="405"/>
      <c r="C87" s="441"/>
      <c r="D87" s="439"/>
      <c r="E87" s="439"/>
      <c r="F87" s="194"/>
      <c r="G87" s="194"/>
      <c r="H87" s="408"/>
      <c r="I87" s="407"/>
      <c r="J87" s="407"/>
      <c r="K87" s="405"/>
      <c r="L87" s="411"/>
      <c r="M87" s="412"/>
      <c r="N87" s="421" t="e">
        <f t="shared" si="2"/>
        <v>#DIV/0!</v>
      </c>
      <c r="O87" s="242">
        <f>FŐLAP!$G$8</f>
        <v>0</v>
      </c>
      <c r="P87" s="241">
        <f>FŐLAP!$C$10</f>
        <v>0</v>
      </c>
      <c r="Q87" s="243" t="s">
        <v>503</v>
      </c>
    </row>
    <row r="88" spans="1:17" ht="49.5" hidden="1" customHeight="1" x14ac:dyDescent="0.25">
      <c r="A88" s="87" t="s">
        <v>180</v>
      </c>
      <c r="B88" s="405"/>
      <c r="C88" s="441"/>
      <c r="D88" s="439"/>
      <c r="E88" s="439"/>
      <c r="F88" s="194"/>
      <c r="G88" s="194"/>
      <c r="H88" s="408"/>
      <c r="I88" s="407"/>
      <c r="J88" s="407"/>
      <c r="K88" s="405"/>
      <c r="L88" s="411"/>
      <c r="M88" s="412"/>
      <c r="N88" s="421" t="e">
        <f t="shared" si="2"/>
        <v>#DIV/0!</v>
      </c>
      <c r="O88" s="242">
        <f>FŐLAP!$G$8</f>
        <v>0</v>
      </c>
      <c r="P88" s="241">
        <f>FŐLAP!$C$10</f>
        <v>0</v>
      </c>
      <c r="Q88" s="243" t="s">
        <v>503</v>
      </c>
    </row>
    <row r="89" spans="1:17" ht="49.5" hidden="1" customHeight="1" x14ac:dyDescent="0.25">
      <c r="A89" s="88" t="s">
        <v>181</v>
      </c>
      <c r="B89" s="405"/>
      <c r="C89" s="441"/>
      <c r="D89" s="439"/>
      <c r="E89" s="439"/>
      <c r="F89" s="194"/>
      <c r="G89" s="194"/>
      <c r="H89" s="408"/>
      <c r="I89" s="407"/>
      <c r="J89" s="407"/>
      <c r="K89" s="405"/>
      <c r="L89" s="411"/>
      <c r="M89" s="412"/>
      <c r="N89" s="421" t="e">
        <f t="shared" si="2"/>
        <v>#DIV/0!</v>
      </c>
      <c r="O89" s="242">
        <f>FŐLAP!$G$8</f>
        <v>0</v>
      </c>
      <c r="P89" s="241">
        <f>FŐLAP!$C$10</f>
        <v>0</v>
      </c>
      <c r="Q89" s="243" t="s">
        <v>503</v>
      </c>
    </row>
    <row r="90" spans="1:17" ht="49.5" hidden="1" customHeight="1" x14ac:dyDescent="0.25">
      <c r="A90" s="87" t="s">
        <v>182</v>
      </c>
      <c r="B90" s="405"/>
      <c r="C90" s="441"/>
      <c r="D90" s="439"/>
      <c r="E90" s="439"/>
      <c r="F90" s="194"/>
      <c r="G90" s="194"/>
      <c r="H90" s="408"/>
      <c r="I90" s="407"/>
      <c r="J90" s="407"/>
      <c r="K90" s="405"/>
      <c r="L90" s="411"/>
      <c r="M90" s="412"/>
      <c r="N90" s="421" t="e">
        <f t="shared" si="2"/>
        <v>#DIV/0!</v>
      </c>
      <c r="O90" s="242">
        <f>FŐLAP!$G$8</f>
        <v>0</v>
      </c>
      <c r="P90" s="241">
        <f>FŐLAP!$C$10</f>
        <v>0</v>
      </c>
      <c r="Q90" s="243" t="s">
        <v>503</v>
      </c>
    </row>
    <row r="91" spans="1:17" ht="49.5" hidden="1" customHeight="1" x14ac:dyDescent="0.25">
      <c r="A91" s="87" t="s">
        <v>183</v>
      </c>
      <c r="B91" s="405"/>
      <c r="C91" s="441"/>
      <c r="D91" s="439"/>
      <c r="E91" s="439"/>
      <c r="F91" s="194"/>
      <c r="G91" s="194"/>
      <c r="H91" s="408"/>
      <c r="I91" s="407"/>
      <c r="J91" s="407"/>
      <c r="K91" s="405"/>
      <c r="L91" s="411"/>
      <c r="M91" s="412"/>
      <c r="N91" s="421" t="e">
        <f t="shared" si="2"/>
        <v>#DIV/0!</v>
      </c>
      <c r="O91" s="242">
        <f>FŐLAP!$G$8</f>
        <v>0</v>
      </c>
      <c r="P91" s="241">
        <f>FŐLAP!$C$10</f>
        <v>0</v>
      </c>
      <c r="Q91" s="243" t="s">
        <v>503</v>
      </c>
    </row>
    <row r="92" spans="1:17" ht="49.5" hidden="1" customHeight="1" x14ac:dyDescent="0.25">
      <c r="A92" s="88" t="s">
        <v>184</v>
      </c>
      <c r="B92" s="405"/>
      <c r="C92" s="441"/>
      <c r="D92" s="439"/>
      <c r="E92" s="439"/>
      <c r="F92" s="194"/>
      <c r="G92" s="194"/>
      <c r="H92" s="408"/>
      <c r="I92" s="407"/>
      <c r="J92" s="407"/>
      <c r="K92" s="405"/>
      <c r="L92" s="411"/>
      <c r="M92" s="412"/>
      <c r="N92" s="421" t="e">
        <f t="shared" si="2"/>
        <v>#DIV/0!</v>
      </c>
      <c r="O92" s="242">
        <f>FŐLAP!$G$8</f>
        <v>0</v>
      </c>
      <c r="P92" s="241">
        <f>FŐLAP!$C$10</f>
        <v>0</v>
      </c>
      <c r="Q92" s="243" t="s">
        <v>503</v>
      </c>
    </row>
    <row r="93" spans="1:17" ht="49.5" hidden="1" customHeight="1" x14ac:dyDescent="0.25">
      <c r="A93" s="87" t="s">
        <v>185</v>
      </c>
      <c r="B93" s="405"/>
      <c r="C93" s="441"/>
      <c r="D93" s="439"/>
      <c r="E93" s="439"/>
      <c r="F93" s="194"/>
      <c r="G93" s="194"/>
      <c r="H93" s="408"/>
      <c r="I93" s="407"/>
      <c r="J93" s="407"/>
      <c r="K93" s="405"/>
      <c r="L93" s="411"/>
      <c r="M93" s="412"/>
      <c r="N93" s="421" t="e">
        <f t="shared" si="2"/>
        <v>#DIV/0!</v>
      </c>
      <c r="O93" s="242">
        <f>FŐLAP!$G$8</f>
        <v>0</v>
      </c>
      <c r="P93" s="241">
        <f>FŐLAP!$C$10</f>
        <v>0</v>
      </c>
      <c r="Q93" s="243" t="s">
        <v>503</v>
      </c>
    </row>
    <row r="94" spans="1:17" ht="49.5" hidden="1" customHeight="1" x14ac:dyDescent="0.25">
      <c r="A94" s="87" t="s">
        <v>186</v>
      </c>
      <c r="B94" s="405"/>
      <c r="C94" s="441"/>
      <c r="D94" s="439"/>
      <c r="E94" s="439"/>
      <c r="F94" s="194"/>
      <c r="G94" s="194"/>
      <c r="H94" s="408"/>
      <c r="I94" s="407"/>
      <c r="J94" s="407"/>
      <c r="K94" s="405"/>
      <c r="L94" s="411"/>
      <c r="M94" s="412"/>
      <c r="N94" s="421" t="e">
        <f t="shared" si="2"/>
        <v>#DIV/0!</v>
      </c>
      <c r="O94" s="242">
        <f>FŐLAP!$G$8</f>
        <v>0</v>
      </c>
      <c r="P94" s="241">
        <f>FŐLAP!$C$10</f>
        <v>0</v>
      </c>
      <c r="Q94" s="243" t="s">
        <v>503</v>
      </c>
    </row>
    <row r="95" spans="1:17" ht="49.5" hidden="1" customHeight="1" x14ac:dyDescent="0.25">
      <c r="A95" s="88" t="s">
        <v>187</v>
      </c>
      <c r="B95" s="405"/>
      <c r="C95" s="441"/>
      <c r="D95" s="439"/>
      <c r="E95" s="439"/>
      <c r="F95" s="194"/>
      <c r="G95" s="194"/>
      <c r="H95" s="408"/>
      <c r="I95" s="407"/>
      <c r="J95" s="407"/>
      <c r="K95" s="405"/>
      <c r="L95" s="411"/>
      <c r="M95" s="412"/>
      <c r="N95" s="421" t="e">
        <f t="shared" si="2"/>
        <v>#DIV/0!</v>
      </c>
      <c r="O95" s="242">
        <f>FŐLAP!$G$8</f>
        <v>0</v>
      </c>
      <c r="P95" s="241">
        <f>FŐLAP!$C$10</f>
        <v>0</v>
      </c>
      <c r="Q95" s="243" t="s">
        <v>503</v>
      </c>
    </row>
    <row r="96" spans="1:17" ht="49.5" hidden="1" customHeight="1" x14ac:dyDescent="0.25">
      <c r="A96" s="87" t="s">
        <v>188</v>
      </c>
      <c r="B96" s="405"/>
      <c r="C96" s="441"/>
      <c r="D96" s="439"/>
      <c r="E96" s="439"/>
      <c r="F96" s="194"/>
      <c r="G96" s="194"/>
      <c r="H96" s="408"/>
      <c r="I96" s="407"/>
      <c r="J96" s="407"/>
      <c r="K96" s="405"/>
      <c r="L96" s="411"/>
      <c r="M96" s="412"/>
      <c r="N96" s="421" t="e">
        <f t="shared" si="2"/>
        <v>#DIV/0!</v>
      </c>
      <c r="O96" s="242">
        <f>FŐLAP!$G$8</f>
        <v>0</v>
      </c>
      <c r="P96" s="241">
        <f>FŐLAP!$C$10</f>
        <v>0</v>
      </c>
      <c r="Q96" s="243" t="s">
        <v>503</v>
      </c>
    </row>
    <row r="97" spans="1:17" ht="49.5" hidden="1" customHeight="1" x14ac:dyDescent="0.25">
      <c r="A97" s="87" t="s">
        <v>189</v>
      </c>
      <c r="B97" s="405"/>
      <c r="C97" s="441"/>
      <c r="D97" s="439"/>
      <c r="E97" s="439"/>
      <c r="F97" s="194"/>
      <c r="G97" s="194"/>
      <c r="H97" s="408"/>
      <c r="I97" s="407"/>
      <c r="J97" s="407"/>
      <c r="K97" s="405"/>
      <c r="L97" s="411"/>
      <c r="M97" s="412"/>
      <c r="N97" s="421" t="e">
        <f t="shared" si="2"/>
        <v>#DIV/0!</v>
      </c>
      <c r="O97" s="242">
        <f>FŐLAP!$G$8</f>
        <v>0</v>
      </c>
      <c r="P97" s="241">
        <f>FŐLAP!$C$10</f>
        <v>0</v>
      </c>
      <c r="Q97" s="243" t="s">
        <v>503</v>
      </c>
    </row>
    <row r="98" spans="1:17" ht="49.5" hidden="1" customHeight="1" x14ac:dyDescent="0.25">
      <c r="A98" s="88" t="s">
        <v>190</v>
      </c>
      <c r="B98" s="405"/>
      <c r="C98" s="441"/>
      <c r="D98" s="439"/>
      <c r="E98" s="439"/>
      <c r="F98" s="194"/>
      <c r="G98" s="194"/>
      <c r="H98" s="408"/>
      <c r="I98" s="407"/>
      <c r="J98" s="407"/>
      <c r="K98" s="405"/>
      <c r="L98" s="411"/>
      <c r="M98" s="412"/>
      <c r="N98" s="421" t="e">
        <f t="shared" si="2"/>
        <v>#DIV/0!</v>
      </c>
      <c r="O98" s="242">
        <f>FŐLAP!$G$8</f>
        <v>0</v>
      </c>
      <c r="P98" s="241">
        <f>FŐLAP!$C$10</f>
        <v>0</v>
      </c>
      <c r="Q98" s="243" t="s">
        <v>503</v>
      </c>
    </row>
    <row r="99" spans="1:17" ht="49.5" hidden="1" customHeight="1" x14ac:dyDescent="0.25">
      <c r="A99" s="87" t="s">
        <v>191</v>
      </c>
      <c r="B99" s="405"/>
      <c r="C99" s="441"/>
      <c r="D99" s="439"/>
      <c r="E99" s="439"/>
      <c r="F99" s="194"/>
      <c r="G99" s="194"/>
      <c r="H99" s="408"/>
      <c r="I99" s="407"/>
      <c r="J99" s="407"/>
      <c r="K99" s="405"/>
      <c r="L99" s="411"/>
      <c r="M99" s="412"/>
      <c r="N99" s="421" t="e">
        <f t="shared" si="2"/>
        <v>#DIV/0!</v>
      </c>
      <c r="O99" s="242">
        <f>FŐLAP!$G$8</f>
        <v>0</v>
      </c>
      <c r="P99" s="241">
        <f>FŐLAP!$C$10</f>
        <v>0</v>
      </c>
      <c r="Q99" s="243" t="s">
        <v>503</v>
      </c>
    </row>
    <row r="100" spans="1:17" ht="49.5" hidden="1" customHeight="1" x14ac:dyDescent="0.25">
      <c r="A100" s="87" t="s">
        <v>192</v>
      </c>
      <c r="B100" s="405"/>
      <c r="C100" s="441"/>
      <c r="D100" s="439"/>
      <c r="E100" s="439"/>
      <c r="F100" s="194"/>
      <c r="G100" s="194"/>
      <c r="H100" s="408"/>
      <c r="I100" s="407"/>
      <c r="J100" s="407"/>
      <c r="K100" s="405"/>
      <c r="L100" s="411"/>
      <c r="M100" s="412"/>
      <c r="N100" s="421" t="e">
        <f t="shared" si="2"/>
        <v>#DIV/0!</v>
      </c>
      <c r="O100" s="242">
        <f>FŐLAP!$G$8</f>
        <v>0</v>
      </c>
      <c r="P100" s="241">
        <f>FŐLAP!$C$10</f>
        <v>0</v>
      </c>
      <c r="Q100" s="243" t="s">
        <v>503</v>
      </c>
    </row>
    <row r="101" spans="1:17" ht="49.5" hidden="1" customHeight="1" x14ac:dyDescent="0.25">
      <c r="A101" s="88" t="s">
        <v>193</v>
      </c>
      <c r="B101" s="405"/>
      <c r="C101" s="441"/>
      <c r="D101" s="439"/>
      <c r="E101" s="439"/>
      <c r="F101" s="194"/>
      <c r="G101" s="194"/>
      <c r="H101" s="408"/>
      <c r="I101" s="407"/>
      <c r="J101" s="407"/>
      <c r="K101" s="405"/>
      <c r="L101" s="411"/>
      <c r="M101" s="412"/>
      <c r="N101" s="421" t="e">
        <f t="shared" si="2"/>
        <v>#DIV/0!</v>
      </c>
      <c r="O101" s="242">
        <f>FŐLAP!$G$8</f>
        <v>0</v>
      </c>
      <c r="P101" s="241">
        <f>FŐLAP!$C$10</f>
        <v>0</v>
      </c>
      <c r="Q101" s="243" t="s">
        <v>503</v>
      </c>
    </row>
    <row r="102" spans="1:17" ht="49.5" hidden="1" customHeight="1" x14ac:dyDescent="0.25">
      <c r="A102" s="87" t="s">
        <v>194</v>
      </c>
      <c r="B102" s="405"/>
      <c r="C102" s="441"/>
      <c r="D102" s="439"/>
      <c r="E102" s="439"/>
      <c r="F102" s="194"/>
      <c r="G102" s="194"/>
      <c r="H102" s="408"/>
      <c r="I102" s="407"/>
      <c r="J102" s="407"/>
      <c r="K102" s="405"/>
      <c r="L102" s="411"/>
      <c r="M102" s="412"/>
      <c r="N102" s="421" t="e">
        <f t="shared" si="2"/>
        <v>#DIV/0!</v>
      </c>
      <c r="O102" s="242">
        <f>FŐLAP!$G$8</f>
        <v>0</v>
      </c>
      <c r="P102" s="241">
        <f>FŐLAP!$C$10</f>
        <v>0</v>
      </c>
      <c r="Q102" s="243" t="s">
        <v>503</v>
      </c>
    </row>
    <row r="103" spans="1:17" ht="49.5" hidden="1" customHeight="1" x14ac:dyDescent="0.25">
      <c r="A103" s="87" t="s">
        <v>195</v>
      </c>
      <c r="B103" s="405"/>
      <c r="C103" s="441"/>
      <c r="D103" s="439"/>
      <c r="E103" s="439"/>
      <c r="F103" s="194"/>
      <c r="G103" s="194"/>
      <c r="H103" s="408"/>
      <c r="I103" s="407"/>
      <c r="J103" s="407"/>
      <c r="K103" s="405"/>
      <c r="L103" s="411"/>
      <c r="M103" s="412"/>
      <c r="N103" s="421" t="e">
        <f t="shared" si="2"/>
        <v>#DIV/0!</v>
      </c>
      <c r="O103" s="242">
        <f>FŐLAP!$G$8</f>
        <v>0</v>
      </c>
      <c r="P103" s="241">
        <f>FŐLAP!$C$10</f>
        <v>0</v>
      </c>
      <c r="Q103" s="243" t="s">
        <v>503</v>
      </c>
    </row>
    <row r="104" spans="1:17" ht="49.5" hidden="1" customHeight="1" x14ac:dyDescent="0.25">
      <c r="A104" s="88" t="s">
        <v>196</v>
      </c>
      <c r="B104" s="405"/>
      <c r="C104" s="441"/>
      <c r="D104" s="439"/>
      <c r="E104" s="439"/>
      <c r="F104" s="194"/>
      <c r="G104" s="194"/>
      <c r="H104" s="408"/>
      <c r="I104" s="407"/>
      <c r="J104" s="407"/>
      <c r="K104" s="405"/>
      <c r="L104" s="411"/>
      <c r="M104" s="412"/>
      <c r="N104" s="421" t="e">
        <f t="shared" si="2"/>
        <v>#DIV/0!</v>
      </c>
      <c r="O104" s="242">
        <f>FŐLAP!$G$8</f>
        <v>0</v>
      </c>
      <c r="P104" s="241">
        <f>FŐLAP!$C$10</f>
        <v>0</v>
      </c>
      <c r="Q104" s="243" t="s">
        <v>503</v>
      </c>
    </row>
    <row r="105" spans="1:17" ht="49.5" hidden="1" customHeight="1" x14ac:dyDescent="0.25">
      <c r="A105" s="87" t="s">
        <v>197</v>
      </c>
      <c r="B105" s="405"/>
      <c r="C105" s="441"/>
      <c r="D105" s="439"/>
      <c r="E105" s="439"/>
      <c r="F105" s="194"/>
      <c r="G105" s="194"/>
      <c r="H105" s="408"/>
      <c r="I105" s="407"/>
      <c r="J105" s="407"/>
      <c r="K105" s="405"/>
      <c r="L105" s="411"/>
      <c r="M105" s="412"/>
      <c r="N105" s="421" t="e">
        <f t="shared" si="2"/>
        <v>#DIV/0!</v>
      </c>
      <c r="O105" s="242">
        <f>FŐLAP!$G$8</f>
        <v>0</v>
      </c>
      <c r="P105" s="241">
        <f>FŐLAP!$C$10</f>
        <v>0</v>
      </c>
      <c r="Q105" s="243" t="s">
        <v>503</v>
      </c>
    </row>
    <row r="106" spans="1:17" ht="49.5" hidden="1" customHeight="1" x14ac:dyDescent="0.25">
      <c r="A106" s="87" t="s">
        <v>198</v>
      </c>
      <c r="B106" s="405"/>
      <c r="C106" s="441"/>
      <c r="D106" s="439"/>
      <c r="E106" s="439"/>
      <c r="F106" s="194"/>
      <c r="G106" s="194"/>
      <c r="H106" s="408"/>
      <c r="I106" s="407"/>
      <c r="J106" s="407"/>
      <c r="K106" s="405"/>
      <c r="L106" s="411"/>
      <c r="M106" s="412"/>
      <c r="N106" s="421" t="e">
        <f t="shared" si="2"/>
        <v>#DIV/0!</v>
      </c>
      <c r="O106" s="242">
        <f>FŐLAP!$G$8</f>
        <v>0</v>
      </c>
      <c r="P106" s="241">
        <f>FŐLAP!$C$10</f>
        <v>0</v>
      </c>
      <c r="Q106" s="243" t="s">
        <v>503</v>
      </c>
    </row>
    <row r="107" spans="1:17" ht="49.5" hidden="1" customHeight="1" x14ac:dyDescent="0.25">
      <c r="A107" s="88" t="s">
        <v>199</v>
      </c>
      <c r="B107" s="405"/>
      <c r="C107" s="441"/>
      <c r="D107" s="439"/>
      <c r="E107" s="439"/>
      <c r="F107" s="194"/>
      <c r="G107" s="194"/>
      <c r="H107" s="408"/>
      <c r="I107" s="407"/>
      <c r="J107" s="407"/>
      <c r="K107" s="405"/>
      <c r="L107" s="411"/>
      <c r="M107" s="412"/>
      <c r="N107" s="421" t="e">
        <f t="shared" si="2"/>
        <v>#DIV/0!</v>
      </c>
      <c r="O107" s="242">
        <f>FŐLAP!$G$8</f>
        <v>0</v>
      </c>
      <c r="P107" s="241">
        <f>FŐLAP!$C$10</f>
        <v>0</v>
      </c>
      <c r="Q107" s="243" t="s">
        <v>503</v>
      </c>
    </row>
    <row r="108" spans="1:17" ht="49.5" hidden="1" customHeight="1" x14ac:dyDescent="0.25">
      <c r="A108" s="87" t="s">
        <v>200</v>
      </c>
      <c r="B108" s="405"/>
      <c r="C108" s="441"/>
      <c r="D108" s="439"/>
      <c r="E108" s="439"/>
      <c r="F108" s="194"/>
      <c r="G108" s="194"/>
      <c r="H108" s="408"/>
      <c r="I108" s="407"/>
      <c r="J108" s="407"/>
      <c r="K108" s="405"/>
      <c r="L108" s="411"/>
      <c r="M108" s="412"/>
      <c r="N108" s="421" t="e">
        <f t="shared" si="2"/>
        <v>#DIV/0!</v>
      </c>
      <c r="O108" s="242">
        <f>FŐLAP!$G$8</f>
        <v>0</v>
      </c>
      <c r="P108" s="241">
        <f>FŐLAP!$C$10</f>
        <v>0</v>
      </c>
      <c r="Q108" s="243" t="s">
        <v>503</v>
      </c>
    </row>
    <row r="109" spans="1:17" ht="49.5" hidden="1" customHeight="1" x14ac:dyDescent="0.25">
      <c r="A109" s="87" t="s">
        <v>201</v>
      </c>
      <c r="B109" s="405"/>
      <c r="C109" s="441"/>
      <c r="D109" s="439"/>
      <c r="E109" s="439"/>
      <c r="F109" s="194"/>
      <c r="G109" s="194"/>
      <c r="H109" s="408"/>
      <c r="I109" s="407"/>
      <c r="J109" s="407"/>
      <c r="K109" s="405"/>
      <c r="L109" s="411"/>
      <c r="M109" s="412"/>
      <c r="N109" s="421" t="e">
        <f t="shared" si="2"/>
        <v>#DIV/0!</v>
      </c>
      <c r="O109" s="242">
        <f>FŐLAP!$G$8</f>
        <v>0</v>
      </c>
      <c r="P109" s="241">
        <f>FŐLAP!$C$10</f>
        <v>0</v>
      </c>
      <c r="Q109" s="243" t="s">
        <v>503</v>
      </c>
    </row>
    <row r="110" spans="1:17" ht="49.5" hidden="1" customHeight="1" x14ac:dyDescent="0.25">
      <c r="A110" s="88" t="s">
        <v>202</v>
      </c>
      <c r="B110" s="405"/>
      <c r="C110" s="441"/>
      <c r="D110" s="439"/>
      <c r="E110" s="439"/>
      <c r="F110" s="194"/>
      <c r="G110" s="194"/>
      <c r="H110" s="408"/>
      <c r="I110" s="407"/>
      <c r="J110" s="407"/>
      <c r="K110" s="405"/>
      <c r="L110" s="411"/>
      <c r="M110" s="412"/>
      <c r="N110" s="421" t="e">
        <f t="shared" si="2"/>
        <v>#DIV/0!</v>
      </c>
      <c r="O110" s="242">
        <f>FŐLAP!$G$8</f>
        <v>0</v>
      </c>
      <c r="P110" s="241">
        <f>FŐLAP!$C$10</f>
        <v>0</v>
      </c>
      <c r="Q110" s="243" t="s">
        <v>503</v>
      </c>
    </row>
    <row r="111" spans="1:17" ht="49.5" hidden="1" customHeight="1" x14ac:dyDescent="0.25">
      <c r="A111" s="87" t="s">
        <v>203</v>
      </c>
      <c r="B111" s="405"/>
      <c r="C111" s="441"/>
      <c r="D111" s="439"/>
      <c r="E111" s="439"/>
      <c r="F111" s="194"/>
      <c r="G111" s="194"/>
      <c r="H111" s="408"/>
      <c r="I111" s="407"/>
      <c r="J111" s="407"/>
      <c r="K111" s="405"/>
      <c r="L111" s="411"/>
      <c r="M111" s="412"/>
      <c r="N111" s="421" t="e">
        <f t="shared" si="2"/>
        <v>#DIV/0!</v>
      </c>
      <c r="O111" s="242">
        <f>FŐLAP!$G$8</f>
        <v>0</v>
      </c>
      <c r="P111" s="241">
        <f>FŐLAP!$C$10</f>
        <v>0</v>
      </c>
      <c r="Q111" s="243" t="s">
        <v>503</v>
      </c>
    </row>
    <row r="112" spans="1:17" ht="49.5" hidden="1" customHeight="1" x14ac:dyDescent="0.25">
      <c r="A112" s="87" t="s">
        <v>204</v>
      </c>
      <c r="B112" s="405"/>
      <c r="C112" s="441"/>
      <c r="D112" s="439"/>
      <c r="E112" s="439"/>
      <c r="F112" s="194"/>
      <c r="G112" s="194"/>
      <c r="H112" s="408"/>
      <c r="I112" s="407"/>
      <c r="J112" s="407"/>
      <c r="K112" s="405"/>
      <c r="L112" s="411"/>
      <c r="M112" s="412"/>
      <c r="N112" s="421" t="e">
        <f t="shared" si="2"/>
        <v>#DIV/0!</v>
      </c>
      <c r="O112" s="242">
        <f>FŐLAP!$G$8</f>
        <v>0</v>
      </c>
      <c r="P112" s="241">
        <f>FŐLAP!$C$10</f>
        <v>0</v>
      </c>
      <c r="Q112" s="243" t="s">
        <v>503</v>
      </c>
    </row>
    <row r="113" spans="1:17" ht="49.5" hidden="1" customHeight="1" x14ac:dyDescent="0.25">
      <c r="A113" s="88" t="s">
        <v>205</v>
      </c>
      <c r="B113" s="405"/>
      <c r="C113" s="441"/>
      <c r="D113" s="439"/>
      <c r="E113" s="439"/>
      <c r="F113" s="194"/>
      <c r="G113" s="194"/>
      <c r="H113" s="408"/>
      <c r="I113" s="407"/>
      <c r="J113" s="407"/>
      <c r="K113" s="405"/>
      <c r="L113" s="411"/>
      <c r="M113" s="412"/>
      <c r="N113" s="421" t="e">
        <f t="shared" si="2"/>
        <v>#DIV/0!</v>
      </c>
      <c r="O113" s="242">
        <f>FŐLAP!$G$8</f>
        <v>0</v>
      </c>
      <c r="P113" s="241">
        <f>FŐLAP!$C$10</f>
        <v>0</v>
      </c>
      <c r="Q113" s="243" t="s">
        <v>503</v>
      </c>
    </row>
    <row r="114" spans="1:17" ht="49.5" hidden="1" customHeight="1" x14ac:dyDescent="0.25">
      <c r="A114" s="87" t="s">
        <v>206</v>
      </c>
      <c r="B114" s="405"/>
      <c r="C114" s="441"/>
      <c r="D114" s="439"/>
      <c r="E114" s="439"/>
      <c r="F114" s="194"/>
      <c r="G114" s="194"/>
      <c r="H114" s="408"/>
      <c r="I114" s="407"/>
      <c r="J114" s="407"/>
      <c r="K114" s="405"/>
      <c r="L114" s="411"/>
      <c r="M114" s="412"/>
      <c r="N114" s="421" t="e">
        <f t="shared" si="2"/>
        <v>#DIV/0!</v>
      </c>
      <c r="O114" s="242">
        <f>FŐLAP!$G$8</f>
        <v>0</v>
      </c>
      <c r="P114" s="241">
        <f>FŐLAP!$C$10</f>
        <v>0</v>
      </c>
      <c r="Q114" s="243" t="s">
        <v>503</v>
      </c>
    </row>
    <row r="115" spans="1:17" ht="49.5" hidden="1" customHeight="1" x14ac:dyDescent="0.25">
      <c r="A115" s="87" t="s">
        <v>207</v>
      </c>
      <c r="B115" s="405"/>
      <c r="C115" s="441"/>
      <c r="D115" s="439"/>
      <c r="E115" s="439"/>
      <c r="F115" s="194"/>
      <c r="G115" s="194"/>
      <c r="H115" s="408"/>
      <c r="I115" s="407"/>
      <c r="J115" s="407"/>
      <c r="K115" s="405"/>
      <c r="L115" s="411"/>
      <c r="M115" s="412"/>
      <c r="N115" s="421" t="e">
        <f t="shared" si="2"/>
        <v>#DIV/0!</v>
      </c>
      <c r="O115" s="242">
        <f>FŐLAP!$G$8</f>
        <v>0</v>
      </c>
      <c r="P115" s="241">
        <f>FŐLAP!$C$10</f>
        <v>0</v>
      </c>
      <c r="Q115" s="243" t="s">
        <v>503</v>
      </c>
    </row>
    <row r="116" spans="1:17" ht="49.5" hidden="1" customHeight="1" x14ac:dyDescent="0.25">
      <c r="A116" s="88" t="s">
        <v>208</v>
      </c>
      <c r="B116" s="405"/>
      <c r="C116" s="441"/>
      <c r="D116" s="439"/>
      <c r="E116" s="439"/>
      <c r="F116" s="194"/>
      <c r="G116" s="194"/>
      <c r="H116" s="408"/>
      <c r="I116" s="407"/>
      <c r="J116" s="407"/>
      <c r="K116" s="405"/>
      <c r="L116" s="411"/>
      <c r="M116" s="412"/>
      <c r="N116" s="421" t="e">
        <f t="shared" si="2"/>
        <v>#DIV/0!</v>
      </c>
      <c r="O116" s="242">
        <f>FŐLAP!$G$8</f>
        <v>0</v>
      </c>
      <c r="P116" s="241">
        <f>FŐLAP!$C$10</f>
        <v>0</v>
      </c>
      <c r="Q116" s="243" t="s">
        <v>503</v>
      </c>
    </row>
    <row r="117" spans="1:17" ht="49.5" hidden="1" customHeight="1" x14ac:dyDescent="0.25">
      <c r="A117" s="87" t="s">
        <v>209</v>
      </c>
      <c r="B117" s="405"/>
      <c r="C117" s="441"/>
      <c r="D117" s="439"/>
      <c r="E117" s="439"/>
      <c r="F117" s="194"/>
      <c r="G117" s="194"/>
      <c r="H117" s="408"/>
      <c r="I117" s="407"/>
      <c r="J117" s="407"/>
      <c r="K117" s="405"/>
      <c r="L117" s="411"/>
      <c r="M117" s="412"/>
      <c r="N117" s="421" t="e">
        <f t="shared" si="2"/>
        <v>#DIV/0!</v>
      </c>
      <c r="O117" s="242">
        <f>FŐLAP!$G$8</f>
        <v>0</v>
      </c>
      <c r="P117" s="241">
        <f>FŐLAP!$C$10</f>
        <v>0</v>
      </c>
      <c r="Q117" s="243" t="s">
        <v>503</v>
      </c>
    </row>
    <row r="118" spans="1:17" ht="49.5" hidden="1" customHeight="1" x14ac:dyDescent="0.25">
      <c r="A118" s="87" t="s">
        <v>210</v>
      </c>
      <c r="B118" s="405"/>
      <c r="C118" s="441"/>
      <c r="D118" s="439"/>
      <c r="E118" s="439"/>
      <c r="F118" s="194"/>
      <c r="G118" s="194"/>
      <c r="H118" s="408"/>
      <c r="I118" s="407"/>
      <c r="J118" s="407"/>
      <c r="K118" s="405"/>
      <c r="L118" s="411"/>
      <c r="M118" s="412"/>
      <c r="N118" s="421" t="e">
        <f t="shared" si="2"/>
        <v>#DIV/0!</v>
      </c>
      <c r="O118" s="242">
        <f>FŐLAP!$G$8</f>
        <v>0</v>
      </c>
      <c r="P118" s="241">
        <f>FŐLAP!$C$10</f>
        <v>0</v>
      </c>
      <c r="Q118" s="243" t="s">
        <v>503</v>
      </c>
    </row>
    <row r="119" spans="1:17" ht="49.5" hidden="1" customHeight="1" x14ac:dyDescent="0.25">
      <c r="A119" s="88" t="s">
        <v>211</v>
      </c>
      <c r="B119" s="405"/>
      <c r="C119" s="441"/>
      <c r="D119" s="439"/>
      <c r="E119" s="439"/>
      <c r="F119" s="194"/>
      <c r="G119" s="194"/>
      <c r="H119" s="408"/>
      <c r="I119" s="407"/>
      <c r="J119" s="407"/>
      <c r="K119" s="405"/>
      <c r="L119" s="411"/>
      <c r="M119" s="412"/>
      <c r="N119" s="421" t="e">
        <f t="shared" si="2"/>
        <v>#DIV/0!</v>
      </c>
      <c r="O119" s="242">
        <f>FŐLAP!$G$8</f>
        <v>0</v>
      </c>
      <c r="P119" s="241">
        <f>FŐLAP!$C$10</f>
        <v>0</v>
      </c>
      <c r="Q119" s="243" t="s">
        <v>503</v>
      </c>
    </row>
    <row r="120" spans="1:17" ht="49.5" hidden="1" customHeight="1" x14ac:dyDescent="0.25">
      <c r="A120" s="87" t="s">
        <v>212</v>
      </c>
      <c r="B120" s="405"/>
      <c r="C120" s="441"/>
      <c r="D120" s="439"/>
      <c r="E120" s="439"/>
      <c r="F120" s="194"/>
      <c r="G120" s="194"/>
      <c r="H120" s="408"/>
      <c r="I120" s="407"/>
      <c r="J120" s="407"/>
      <c r="K120" s="405"/>
      <c r="L120" s="411"/>
      <c r="M120" s="412"/>
      <c r="N120" s="421" t="e">
        <f t="shared" si="2"/>
        <v>#DIV/0!</v>
      </c>
      <c r="O120" s="242">
        <f>FŐLAP!$G$8</f>
        <v>0</v>
      </c>
      <c r="P120" s="241">
        <f>FŐLAP!$C$10</f>
        <v>0</v>
      </c>
      <c r="Q120" s="243" t="s">
        <v>503</v>
      </c>
    </row>
    <row r="121" spans="1:17" ht="49.5" hidden="1" customHeight="1" x14ac:dyDescent="0.25">
      <c r="A121" s="87" t="s">
        <v>213</v>
      </c>
      <c r="B121" s="405"/>
      <c r="C121" s="441"/>
      <c r="D121" s="439"/>
      <c r="E121" s="439"/>
      <c r="F121" s="194"/>
      <c r="G121" s="194"/>
      <c r="H121" s="408"/>
      <c r="I121" s="407"/>
      <c r="J121" s="407"/>
      <c r="K121" s="405"/>
      <c r="L121" s="411"/>
      <c r="M121" s="412"/>
      <c r="N121" s="421" t="e">
        <f t="shared" si="2"/>
        <v>#DIV/0!</v>
      </c>
      <c r="O121" s="242">
        <f>FŐLAP!$G$8</f>
        <v>0</v>
      </c>
      <c r="P121" s="241">
        <f>FŐLAP!$C$10</f>
        <v>0</v>
      </c>
      <c r="Q121" s="243" t="s">
        <v>503</v>
      </c>
    </row>
    <row r="122" spans="1:17" ht="49.5" hidden="1" customHeight="1" x14ac:dyDescent="0.25">
      <c r="A122" s="88" t="s">
        <v>214</v>
      </c>
      <c r="B122" s="405"/>
      <c r="C122" s="441"/>
      <c r="D122" s="439"/>
      <c r="E122" s="439"/>
      <c r="F122" s="194"/>
      <c r="G122" s="194"/>
      <c r="H122" s="408"/>
      <c r="I122" s="407"/>
      <c r="J122" s="407"/>
      <c r="K122" s="405"/>
      <c r="L122" s="411"/>
      <c r="M122" s="412"/>
      <c r="N122" s="421" t="e">
        <f t="shared" si="2"/>
        <v>#DIV/0!</v>
      </c>
      <c r="O122" s="242">
        <f>FŐLAP!$G$8</f>
        <v>0</v>
      </c>
      <c r="P122" s="241">
        <f>FŐLAP!$C$10</f>
        <v>0</v>
      </c>
      <c r="Q122" s="243" t="s">
        <v>503</v>
      </c>
    </row>
    <row r="123" spans="1:17" ht="49.5" hidden="1" customHeight="1" x14ac:dyDescent="0.25">
      <c r="A123" s="87" t="s">
        <v>215</v>
      </c>
      <c r="B123" s="405"/>
      <c r="C123" s="441"/>
      <c r="D123" s="439"/>
      <c r="E123" s="439"/>
      <c r="F123" s="194"/>
      <c r="G123" s="194"/>
      <c r="H123" s="408"/>
      <c r="I123" s="407"/>
      <c r="J123" s="407"/>
      <c r="K123" s="405"/>
      <c r="L123" s="411"/>
      <c r="M123" s="412"/>
      <c r="N123" s="421" t="e">
        <f t="shared" si="2"/>
        <v>#DIV/0!</v>
      </c>
      <c r="O123" s="242">
        <f>FŐLAP!$G$8</f>
        <v>0</v>
      </c>
      <c r="P123" s="241">
        <f>FŐLAP!$C$10</f>
        <v>0</v>
      </c>
      <c r="Q123" s="243" t="s">
        <v>503</v>
      </c>
    </row>
    <row r="124" spans="1:17" ht="49.5" hidden="1" customHeight="1" x14ac:dyDescent="0.25">
      <c r="A124" s="87" t="s">
        <v>216</v>
      </c>
      <c r="B124" s="405"/>
      <c r="C124" s="441"/>
      <c r="D124" s="439"/>
      <c r="E124" s="439"/>
      <c r="F124" s="194"/>
      <c r="G124" s="194"/>
      <c r="H124" s="408"/>
      <c r="I124" s="407"/>
      <c r="J124" s="407"/>
      <c r="K124" s="405"/>
      <c r="L124" s="411"/>
      <c r="M124" s="412"/>
      <c r="N124" s="421" t="e">
        <f t="shared" si="2"/>
        <v>#DIV/0!</v>
      </c>
      <c r="O124" s="242">
        <f>FŐLAP!$G$8</f>
        <v>0</v>
      </c>
      <c r="P124" s="241">
        <f>FŐLAP!$C$10</f>
        <v>0</v>
      </c>
      <c r="Q124" s="243" t="s">
        <v>503</v>
      </c>
    </row>
    <row r="125" spans="1:17" ht="49.5" hidden="1" customHeight="1" x14ac:dyDescent="0.25">
      <c r="A125" s="88" t="s">
        <v>217</v>
      </c>
      <c r="B125" s="405"/>
      <c r="C125" s="441"/>
      <c r="D125" s="439"/>
      <c r="E125" s="439"/>
      <c r="F125" s="194"/>
      <c r="G125" s="194"/>
      <c r="H125" s="408"/>
      <c r="I125" s="407"/>
      <c r="J125" s="407"/>
      <c r="K125" s="405"/>
      <c r="L125" s="411"/>
      <c r="M125" s="412"/>
      <c r="N125" s="421" t="e">
        <f t="shared" si="2"/>
        <v>#DIV/0!</v>
      </c>
      <c r="O125" s="242">
        <f>FŐLAP!$G$8</f>
        <v>0</v>
      </c>
      <c r="P125" s="241">
        <f>FŐLAP!$C$10</f>
        <v>0</v>
      </c>
      <c r="Q125" s="243" t="s">
        <v>503</v>
      </c>
    </row>
    <row r="126" spans="1:17" ht="49.5" hidden="1" customHeight="1" x14ac:dyDescent="0.25">
      <c r="A126" s="87" t="s">
        <v>218</v>
      </c>
      <c r="B126" s="405"/>
      <c r="C126" s="441"/>
      <c r="D126" s="439"/>
      <c r="E126" s="439"/>
      <c r="F126" s="194"/>
      <c r="G126" s="194"/>
      <c r="H126" s="408"/>
      <c r="I126" s="407"/>
      <c r="J126" s="407"/>
      <c r="K126" s="405"/>
      <c r="L126" s="411"/>
      <c r="M126" s="412"/>
      <c r="N126" s="421" t="e">
        <f t="shared" si="2"/>
        <v>#DIV/0!</v>
      </c>
      <c r="O126" s="242">
        <f>FŐLAP!$G$8</f>
        <v>0</v>
      </c>
      <c r="P126" s="241">
        <f>FŐLAP!$C$10</f>
        <v>0</v>
      </c>
      <c r="Q126" s="243" t="s">
        <v>503</v>
      </c>
    </row>
    <row r="127" spans="1:17" ht="49.5" hidden="1" customHeight="1" x14ac:dyDescent="0.25">
      <c r="A127" s="87" t="s">
        <v>219</v>
      </c>
      <c r="B127" s="405"/>
      <c r="C127" s="441"/>
      <c r="D127" s="439"/>
      <c r="E127" s="439"/>
      <c r="F127" s="194"/>
      <c r="G127" s="194"/>
      <c r="H127" s="408"/>
      <c r="I127" s="407"/>
      <c r="J127" s="407"/>
      <c r="K127" s="405"/>
      <c r="L127" s="411"/>
      <c r="M127" s="412"/>
      <c r="N127" s="421" t="e">
        <f t="shared" si="2"/>
        <v>#DIV/0!</v>
      </c>
      <c r="O127" s="242">
        <f>FŐLAP!$G$8</f>
        <v>0</v>
      </c>
      <c r="P127" s="241">
        <f>FŐLAP!$C$10</f>
        <v>0</v>
      </c>
      <c r="Q127" s="243" t="s">
        <v>503</v>
      </c>
    </row>
    <row r="128" spans="1:17" ht="49.5" hidden="1" customHeight="1" x14ac:dyDescent="0.25">
      <c r="A128" s="88" t="s">
        <v>220</v>
      </c>
      <c r="B128" s="405"/>
      <c r="C128" s="441"/>
      <c r="D128" s="439"/>
      <c r="E128" s="439"/>
      <c r="F128" s="194"/>
      <c r="G128" s="194"/>
      <c r="H128" s="408"/>
      <c r="I128" s="407"/>
      <c r="J128" s="407"/>
      <c r="K128" s="405"/>
      <c r="L128" s="411"/>
      <c r="M128" s="412"/>
      <c r="N128" s="421" t="e">
        <f t="shared" si="2"/>
        <v>#DIV/0!</v>
      </c>
      <c r="O128" s="242">
        <f>FŐLAP!$G$8</f>
        <v>0</v>
      </c>
      <c r="P128" s="241">
        <f>FŐLAP!$C$10</f>
        <v>0</v>
      </c>
      <c r="Q128" s="243" t="s">
        <v>503</v>
      </c>
    </row>
    <row r="129" spans="1:17" ht="49.5" hidden="1" customHeight="1" x14ac:dyDescent="0.25">
      <c r="A129" s="87" t="s">
        <v>221</v>
      </c>
      <c r="B129" s="405"/>
      <c r="C129" s="441"/>
      <c r="D129" s="439"/>
      <c r="E129" s="439"/>
      <c r="F129" s="194"/>
      <c r="G129" s="194"/>
      <c r="H129" s="408"/>
      <c r="I129" s="407"/>
      <c r="J129" s="407"/>
      <c r="K129" s="405"/>
      <c r="L129" s="411"/>
      <c r="M129" s="412"/>
      <c r="N129" s="421" t="e">
        <f t="shared" si="2"/>
        <v>#DIV/0!</v>
      </c>
      <c r="O129" s="242">
        <f>FŐLAP!$G$8</f>
        <v>0</v>
      </c>
      <c r="P129" s="241">
        <f>FŐLAP!$C$10</f>
        <v>0</v>
      </c>
      <c r="Q129" s="243" t="s">
        <v>503</v>
      </c>
    </row>
    <row r="130" spans="1:17" ht="49.5" hidden="1" customHeight="1" x14ac:dyDescent="0.25">
      <c r="A130" s="87" t="s">
        <v>222</v>
      </c>
      <c r="B130" s="405"/>
      <c r="C130" s="441"/>
      <c r="D130" s="439"/>
      <c r="E130" s="439"/>
      <c r="F130" s="194"/>
      <c r="G130" s="194"/>
      <c r="H130" s="408"/>
      <c r="I130" s="407"/>
      <c r="J130" s="407"/>
      <c r="K130" s="405"/>
      <c r="L130" s="411"/>
      <c r="M130" s="412"/>
      <c r="N130" s="421" t="e">
        <f t="shared" si="2"/>
        <v>#DIV/0!</v>
      </c>
      <c r="O130" s="242">
        <f>FŐLAP!$G$8</f>
        <v>0</v>
      </c>
      <c r="P130" s="241">
        <f>FŐLAP!$C$10</f>
        <v>0</v>
      </c>
      <c r="Q130" s="243" t="s">
        <v>503</v>
      </c>
    </row>
    <row r="131" spans="1:17" ht="49.5" hidden="1" customHeight="1" x14ac:dyDescent="0.25">
      <c r="A131" s="88" t="s">
        <v>223</v>
      </c>
      <c r="B131" s="405"/>
      <c r="C131" s="441"/>
      <c r="D131" s="439"/>
      <c r="E131" s="439"/>
      <c r="F131" s="194"/>
      <c r="G131" s="194"/>
      <c r="H131" s="408"/>
      <c r="I131" s="407"/>
      <c r="J131" s="407"/>
      <c r="K131" s="405"/>
      <c r="L131" s="411"/>
      <c r="M131" s="412"/>
      <c r="N131" s="421" t="e">
        <f t="shared" si="2"/>
        <v>#DIV/0!</v>
      </c>
      <c r="O131" s="242">
        <f>FŐLAP!$G$8</f>
        <v>0</v>
      </c>
      <c r="P131" s="241">
        <f>FŐLAP!$C$10</f>
        <v>0</v>
      </c>
      <c r="Q131" s="243" t="s">
        <v>503</v>
      </c>
    </row>
    <row r="132" spans="1:17" ht="49.5" hidden="1" customHeight="1" x14ac:dyDescent="0.25">
      <c r="A132" s="87" t="s">
        <v>224</v>
      </c>
      <c r="B132" s="405"/>
      <c r="C132" s="441"/>
      <c r="D132" s="439"/>
      <c r="E132" s="439"/>
      <c r="F132" s="194"/>
      <c r="G132" s="194"/>
      <c r="H132" s="408"/>
      <c r="I132" s="407"/>
      <c r="J132" s="407"/>
      <c r="K132" s="405"/>
      <c r="L132" s="411"/>
      <c r="M132" s="412"/>
      <c r="N132" s="421" t="e">
        <f t="shared" si="2"/>
        <v>#DIV/0!</v>
      </c>
      <c r="O132" s="242">
        <f>FŐLAP!$G$8</f>
        <v>0</v>
      </c>
      <c r="P132" s="241">
        <f>FŐLAP!$C$10</f>
        <v>0</v>
      </c>
      <c r="Q132" s="243" t="s">
        <v>503</v>
      </c>
    </row>
    <row r="133" spans="1:17" ht="49.5" hidden="1" customHeight="1" x14ac:dyDescent="0.25">
      <c r="A133" s="87" t="s">
        <v>225</v>
      </c>
      <c r="B133" s="405"/>
      <c r="C133" s="441"/>
      <c r="D133" s="439"/>
      <c r="E133" s="439"/>
      <c r="F133" s="194"/>
      <c r="G133" s="194"/>
      <c r="H133" s="408"/>
      <c r="I133" s="407"/>
      <c r="J133" s="407"/>
      <c r="K133" s="405"/>
      <c r="L133" s="411"/>
      <c r="M133" s="412"/>
      <c r="N133" s="421" t="e">
        <f t="shared" si="2"/>
        <v>#DIV/0!</v>
      </c>
      <c r="O133" s="242">
        <f>FŐLAP!$G$8</f>
        <v>0</v>
      </c>
      <c r="P133" s="241">
        <f>FŐLAP!$C$10</f>
        <v>0</v>
      </c>
      <c r="Q133" s="243" t="s">
        <v>503</v>
      </c>
    </row>
    <row r="134" spans="1:17" ht="49.5" hidden="1" customHeight="1" x14ac:dyDescent="0.25">
      <c r="A134" s="88" t="s">
        <v>226</v>
      </c>
      <c r="B134" s="405"/>
      <c r="C134" s="441"/>
      <c r="D134" s="439"/>
      <c r="E134" s="439"/>
      <c r="F134" s="194"/>
      <c r="G134" s="194"/>
      <c r="H134" s="408"/>
      <c r="I134" s="407"/>
      <c r="J134" s="407"/>
      <c r="K134" s="405"/>
      <c r="L134" s="411"/>
      <c r="M134" s="412"/>
      <c r="N134" s="421" t="e">
        <f t="shared" si="2"/>
        <v>#DIV/0!</v>
      </c>
      <c r="O134" s="242">
        <f>FŐLAP!$G$8</f>
        <v>0</v>
      </c>
      <c r="P134" s="241">
        <f>FŐLAP!$C$10</f>
        <v>0</v>
      </c>
      <c r="Q134" s="243" t="s">
        <v>503</v>
      </c>
    </row>
    <row r="135" spans="1:17" ht="49.5" hidden="1" customHeight="1" x14ac:dyDescent="0.25">
      <c r="A135" s="87" t="s">
        <v>227</v>
      </c>
      <c r="B135" s="405"/>
      <c r="C135" s="441"/>
      <c r="D135" s="439"/>
      <c r="E135" s="439"/>
      <c r="F135" s="194"/>
      <c r="G135" s="194"/>
      <c r="H135" s="408"/>
      <c r="I135" s="407"/>
      <c r="J135" s="407"/>
      <c r="K135" s="405"/>
      <c r="L135" s="411"/>
      <c r="M135" s="412"/>
      <c r="N135" s="421" t="e">
        <f t="shared" si="2"/>
        <v>#DIV/0!</v>
      </c>
      <c r="O135" s="242">
        <f>FŐLAP!$G$8</f>
        <v>0</v>
      </c>
      <c r="P135" s="241">
        <f>FŐLAP!$C$10</f>
        <v>0</v>
      </c>
      <c r="Q135" s="243" t="s">
        <v>503</v>
      </c>
    </row>
    <row r="136" spans="1:17" ht="49.5" hidden="1" customHeight="1" x14ac:dyDescent="0.25">
      <c r="A136" s="87" t="s">
        <v>228</v>
      </c>
      <c r="B136" s="405"/>
      <c r="C136" s="441"/>
      <c r="D136" s="439"/>
      <c r="E136" s="439"/>
      <c r="F136" s="194"/>
      <c r="G136" s="194"/>
      <c r="H136" s="408"/>
      <c r="I136" s="407"/>
      <c r="J136" s="407"/>
      <c r="K136" s="405"/>
      <c r="L136" s="411"/>
      <c r="M136" s="412"/>
      <c r="N136" s="421" t="e">
        <f t="shared" si="2"/>
        <v>#DIV/0!</v>
      </c>
      <c r="O136" s="242">
        <f>FŐLAP!$G$8</f>
        <v>0</v>
      </c>
      <c r="P136" s="241">
        <f>FŐLAP!$C$10</f>
        <v>0</v>
      </c>
      <c r="Q136" s="243" t="s">
        <v>503</v>
      </c>
    </row>
    <row r="137" spans="1:17" ht="49.5" hidden="1" customHeight="1" x14ac:dyDescent="0.25">
      <c r="A137" s="88" t="s">
        <v>229</v>
      </c>
      <c r="B137" s="405"/>
      <c r="C137" s="441"/>
      <c r="D137" s="439"/>
      <c r="E137" s="439"/>
      <c r="F137" s="194"/>
      <c r="G137" s="194"/>
      <c r="H137" s="408"/>
      <c r="I137" s="407"/>
      <c r="J137" s="407"/>
      <c r="K137" s="405"/>
      <c r="L137" s="411"/>
      <c r="M137" s="412"/>
      <c r="N137" s="421" t="e">
        <f t="shared" si="2"/>
        <v>#DIV/0!</v>
      </c>
      <c r="O137" s="242">
        <f>FŐLAP!$G$8</f>
        <v>0</v>
      </c>
      <c r="P137" s="241">
        <f>FŐLAP!$C$10</f>
        <v>0</v>
      </c>
      <c r="Q137" s="243" t="s">
        <v>503</v>
      </c>
    </row>
    <row r="138" spans="1:17" ht="49.5" hidden="1" customHeight="1" x14ac:dyDescent="0.25">
      <c r="A138" s="87" t="s">
        <v>230</v>
      </c>
      <c r="B138" s="405"/>
      <c r="C138" s="441"/>
      <c r="D138" s="439"/>
      <c r="E138" s="439"/>
      <c r="F138" s="194"/>
      <c r="G138" s="194"/>
      <c r="H138" s="408"/>
      <c r="I138" s="407"/>
      <c r="J138" s="407"/>
      <c r="K138" s="405"/>
      <c r="L138" s="411"/>
      <c r="M138" s="412"/>
      <c r="N138" s="421" t="e">
        <f t="shared" si="2"/>
        <v>#DIV/0!</v>
      </c>
      <c r="O138" s="242">
        <f>FŐLAP!$G$8</f>
        <v>0</v>
      </c>
      <c r="P138" s="241">
        <f>FŐLAP!$C$10</f>
        <v>0</v>
      </c>
      <c r="Q138" s="243" t="s">
        <v>503</v>
      </c>
    </row>
    <row r="139" spans="1:17" ht="49.5" hidden="1" customHeight="1" x14ac:dyDescent="0.25">
      <c r="A139" s="87" t="s">
        <v>231</v>
      </c>
      <c r="B139" s="405"/>
      <c r="C139" s="441"/>
      <c r="D139" s="439"/>
      <c r="E139" s="439"/>
      <c r="F139" s="194"/>
      <c r="G139" s="194"/>
      <c r="H139" s="408"/>
      <c r="I139" s="407"/>
      <c r="J139" s="407"/>
      <c r="K139" s="405"/>
      <c r="L139" s="411"/>
      <c r="M139" s="412"/>
      <c r="N139" s="421" t="e">
        <f t="shared" si="2"/>
        <v>#DIV/0!</v>
      </c>
      <c r="O139" s="242">
        <f>FŐLAP!$G$8</f>
        <v>0</v>
      </c>
      <c r="P139" s="241">
        <f>FŐLAP!$C$10</f>
        <v>0</v>
      </c>
      <c r="Q139" s="243" t="s">
        <v>503</v>
      </c>
    </row>
    <row r="140" spans="1:17" ht="49.5" hidden="1" customHeight="1" x14ac:dyDescent="0.25">
      <c r="A140" s="88" t="s">
        <v>232</v>
      </c>
      <c r="B140" s="405"/>
      <c r="C140" s="441"/>
      <c r="D140" s="439"/>
      <c r="E140" s="439"/>
      <c r="F140" s="194"/>
      <c r="G140" s="194"/>
      <c r="H140" s="408"/>
      <c r="I140" s="407"/>
      <c r="J140" s="407"/>
      <c r="K140" s="405"/>
      <c r="L140" s="411"/>
      <c r="M140" s="412"/>
      <c r="N140" s="421" t="e">
        <f t="shared" si="2"/>
        <v>#DIV/0!</v>
      </c>
      <c r="O140" s="242">
        <f>FŐLAP!$G$8</f>
        <v>0</v>
      </c>
      <c r="P140" s="241">
        <f>FŐLAP!$C$10</f>
        <v>0</v>
      </c>
      <c r="Q140" s="243" t="s">
        <v>503</v>
      </c>
    </row>
    <row r="141" spans="1:17" ht="49.5" hidden="1" customHeight="1" x14ac:dyDescent="0.25">
      <c r="A141" s="87" t="s">
        <v>233</v>
      </c>
      <c r="B141" s="405"/>
      <c r="C141" s="441"/>
      <c r="D141" s="439"/>
      <c r="E141" s="439"/>
      <c r="F141" s="194"/>
      <c r="G141" s="194"/>
      <c r="H141" s="408"/>
      <c r="I141" s="407"/>
      <c r="J141" s="407"/>
      <c r="K141" s="405"/>
      <c r="L141" s="411"/>
      <c r="M141" s="412"/>
      <c r="N141" s="421" t="e">
        <f t="shared" si="2"/>
        <v>#DIV/0!</v>
      </c>
      <c r="O141" s="242">
        <f>FŐLAP!$G$8</f>
        <v>0</v>
      </c>
      <c r="P141" s="241">
        <f>FŐLAP!$C$10</f>
        <v>0</v>
      </c>
      <c r="Q141" s="243" t="s">
        <v>503</v>
      </c>
    </row>
    <row r="142" spans="1:17" ht="49.5" hidden="1" customHeight="1" x14ac:dyDescent="0.25">
      <c r="A142" s="87" t="s">
        <v>234</v>
      </c>
      <c r="B142" s="405"/>
      <c r="C142" s="441"/>
      <c r="D142" s="439"/>
      <c r="E142" s="439"/>
      <c r="F142" s="194"/>
      <c r="G142" s="194"/>
      <c r="H142" s="408"/>
      <c r="I142" s="407"/>
      <c r="J142" s="407"/>
      <c r="K142" s="405"/>
      <c r="L142" s="411"/>
      <c r="M142" s="412"/>
      <c r="N142" s="421" t="e">
        <f t="shared" si="2"/>
        <v>#DIV/0!</v>
      </c>
      <c r="O142" s="242">
        <f>FŐLAP!$G$8</f>
        <v>0</v>
      </c>
      <c r="P142" s="241">
        <f>FŐLAP!$C$10</f>
        <v>0</v>
      </c>
      <c r="Q142" s="243" t="s">
        <v>503</v>
      </c>
    </row>
    <row r="143" spans="1:17" ht="49.5" hidden="1" customHeight="1" x14ac:dyDescent="0.25">
      <c r="A143" s="88" t="s">
        <v>235</v>
      </c>
      <c r="B143" s="405"/>
      <c r="C143" s="441"/>
      <c r="D143" s="439"/>
      <c r="E143" s="439"/>
      <c r="F143" s="194"/>
      <c r="G143" s="194"/>
      <c r="H143" s="408"/>
      <c r="I143" s="407"/>
      <c r="J143" s="407"/>
      <c r="K143" s="405"/>
      <c r="L143" s="411"/>
      <c r="M143" s="412"/>
      <c r="N143" s="421" t="e">
        <f t="shared" si="2"/>
        <v>#DIV/0!</v>
      </c>
      <c r="O143" s="242">
        <f>FŐLAP!$G$8</f>
        <v>0</v>
      </c>
      <c r="P143" s="241">
        <f>FŐLAP!$C$10</f>
        <v>0</v>
      </c>
      <c r="Q143" s="243" t="s">
        <v>503</v>
      </c>
    </row>
    <row r="144" spans="1:17" ht="49.5" hidden="1" customHeight="1" x14ac:dyDescent="0.25">
      <c r="A144" s="87" t="s">
        <v>236</v>
      </c>
      <c r="B144" s="405"/>
      <c r="C144" s="441"/>
      <c r="D144" s="439"/>
      <c r="E144" s="439"/>
      <c r="F144" s="194"/>
      <c r="G144" s="194"/>
      <c r="H144" s="408"/>
      <c r="I144" s="407"/>
      <c r="J144" s="407"/>
      <c r="K144" s="405"/>
      <c r="L144" s="411"/>
      <c r="M144" s="412"/>
      <c r="N144" s="421" t="e">
        <f t="shared" si="2"/>
        <v>#DIV/0!</v>
      </c>
      <c r="O144" s="242">
        <f>FŐLAP!$G$8</f>
        <v>0</v>
      </c>
      <c r="P144" s="241">
        <f>FŐLAP!$C$10</f>
        <v>0</v>
      </c>
      <c r="Q144" s="243" t="s">
        <v>503</v>
      </c>
    </row>
    <row r="145" spans="1:17" ht="49.5" hidden="1" customHeight="1" x14ac:dyDescent="0.25">
      <c r="A145" s="87" t="s">
        <v>237</v>
      </c>
      <c r="B145" s="405"/>
      <c r="C145" s="441"/>
      <c r="D145" s="439"/>
      <c r="E145" s="439"/>
      <c r="F145" s="194"/>
      <c r="G145" s="194"/>
      <c r="H145" s="408"/>
      <c r="I145" s="407"/>
      <c r="J145" s="407"/>
      <c r="K145" s="405"/>
      <c r="L145" s="411"/>
      <c r="M145" s="412"/>
      <c r="N145" s="421" t="e">
        <f t="shared" si="2"/>
        <v>#DIV/0!</v>
      </c>
      <c r="O145" s="242">
        <f>FŐLAP!$G$8</f>
        <v>0</v>
      </c>
      <c r="P145" s="241">
        <f>FŐLAP!$C$10</f>
        <v>0</v>
      </c>
      <c r="Q145" s="243" t="s">
        <v>503</v>
      </c>
    </row>
    <row r="146" spans="1:17" ht="49.5" hidden="1" customHeight="1" x14ac:dyDescent="0.25">
      <c r="A146" s="88" t="s">
        <v>238</v>
      </c>
      <c r="B146" s="405"/>
      <c r="C146" s="441"/>
      <c r="D146" s="439"/>
      <c r="E146" s="439"/>
      <c r="F146" s="194"/>
      <c r="G146" s="194"/>
      <c r="H146" s="408"/>
      <c r="I146" s="407"/>
      <c r="J146" s="407"/>
      <c r="K146" s="405"/>
      <c r="L146" s="411"/>
      <c r="M146" s="412"/>
      <c r="N146" s="421" t="e">
        <f t="shared" si="2"/>
        <v>#DIV/0!</v>
      </c>
      <c r="O146" s="242">
        <f>FŐLAP!$G$8</f>
        <v>0</v>
      </c>
      <c r="P146" s="241">
        <f>FŐLAP!$C$10</f>
        <v>0</v>
      </c>
      <c r="Q146" s="243" t="s">
        <v>503</v>
      </c>
    </row>
    <row r="147" spans="1:17" ht="49.5" hidden="1" customHeight="1" x14ac:dyDescent="0.25">
      <c r="A147" s="87" t="s">
        <v>239</v>
      </c>
      <c r="B147" s="405"/>
      <c r="C147" s="441"/>
      <c r="D147" s="439"/>
      <c r="E147" s="439"/>
      <c r="F147" s="194"/>
      <c r="G147" s="194"/>
      <c r="H147" s="408"/>
      <c r="I147" s="407"/>
      <c r="J147" s="407"/>
      <c r="K147" s="405"/>
      <c r="L147" s="411"/>
      <c r="M147" s="412"/>
      <c r="N147" s="421" t="e">
        <f t="shared" ref="N147:N210" si="3">IF(M147&lt;0,0,1-(M147/L147))</f>
        <v>#DIV/0!</v>
      </c>
      <c r="O147" s="242">
        <f>FŐLAP!$G$8</f>
        <v>0</v>
      </c>
      <c r="P147" s="241">
        <f>FŐLAP!$C$10</f>
        <v>0</v>
      </c>
      <c r="Q147" s="243" t="s">
        <v>503</v>
      </c>
    </row>
    <row r="148" spans="1:17" ht="49.5" hidden="1" customHeight="1" x14ac:dyDescent="0.25">
      <c r="A148" s="87" t="s">
        <v>240</v>
      </c>
      <c r="B148" s="405"/>
      <c r="C148" s="441"/>
      <c r="D148" s="439"/>
      <c r="E148" s="439"/>
      <c r="F148" s="194"/>
      <c r="G148" s="194"/>
      <c r="H148" s="408"/>
      <c r="I148" s="407"/>
      <c r="J148" s="407"/>
      <c r="K148" s="405"/>
      <c r="L148" s="411"/>
      <c r="M148" s="412"/>
      <c r="N148" s="421" t="e">
        <f t="shared" si="3"/>
        <v>#DIV/0!</v>
      </c>
      <c r="O148" s="242">
        <f>FŐLAP!$G$8</f>
        <v>0</v>
      </c>
      <c r="P148" s="241">
        <f>FŐLAP!$C$10</f>
        <v>0</v>
      </c>
      <c r="Q148" s="243" t="s">
        <v>503</v>
      </c>
    </row>
    <row r="149" spans="1:17" ht="49.5" hidden="1" customHeight="1" x14ac:dyDescent="0.25">
      <c r="A149" s="88" t="s">
        <v>241</v>
      </c>
      <c r="B149" s="405"/>
      <c r="C149" s="441"/>
      <c r="D149" s="439"/>
      <c r="E149" s="439"/>
      <c r="F149" s="194"/>
      <c r="G149" s="194"/>
      <c r="H149" s="408"/>
      <c r="I149" s="407"/>
      <c r="J149" s="407"/>
      <c r="K149" s="405"/>
      <c r="L149" s="411"/>
      <c r="M149" s="412"/>
      <c r="N149" s="421" t="e">
        <f t="shared" si="3"/>
        <v>#DIV/0!</v>
      </c>
      <c r="O149" s="242">
        <f>FŐLAP!$G$8</f>
        <v>0</v>
      </c>
      <c r="P149" s="241">
        <f>FŐLAP!$C$10</f>
        <v>0</v>
      </c>
      <c r="Q149" s="243" t="s">
        <v>503</v>
      </c>
    </row>
    <row r="150" spans="1:17" ht="49.5" hidden="1" customHeight="1" x14ac:dyDescent="0.25">
      <c r="A150" s="87" t="s">
        <v>242</v>
      </c>
      <c r="B150" s="405"/>
      <c r="C150" s="441"/>
      <c r="D150" s="439"/>
      <c r="E150" s="439"/>
      <c r="F150" s="194"/>
      <c r="G150" s="194"/>
      <c r="H150" s="408"/>
      <c r="I150" s="407"/>
      <c r="J150" s="407"/>
      <c r="K150" s="405"/>
      <c r="L150" s="411"/>
      <c r="M150" s="412"/>
      <c r="N150" s="421" t="e">
        <f t="shared" si="3"/>
        <v>#DIV/0!</v>
      </c>
      <c r="O150" s="242">
        <f>FŐLAP!$G$8</f>
        <v>0</v>
      </c>
      <c r="P150" s="241">
        <f>FŐLAP!$C$10</f>
        <v>0</v>
      </c>
      <c r="Q150" s="243" t="s">
        <v>503</v>
      </c>
    </row>
    <row r="151" spans="1:17" ht="49.5" hidden="1" customHeight="1" x14ac:dyDescent="0.25">
      <c r="A151" s="87" t="s">
        <v>243</v>
      </c>
      <c r="B151" s="405"/>
      <c r="C151" s="441"/>
      <c r="D151" s="439"/>
      <c r="E151" s="439"/>
      <c r="F151" s="194"/>
      <c r="G151" s="194"/>
      <c r="H151" s="408"/>
      <c r="I151" s="407"/>
      <c r="J151" s="407"/>
      <c r="K151" s="405"/>
      <c r="L151" s="411"/>
      <c r="M151" s="412"/>
      <c r="N151" s="421" t="e">
        <f t="shared" si="3"/>
        <v>#DIV/0!</v>
      </c>
      <c r="O151" s="242">
        <f>FŐLAP!$G$8</f>
        <v>0</v>
      </c>
      <c r="P151" s="241">
        <f>FŐLAP!$C$10</f>
        <v>0</v>
      </c>
      <c r="Q151" s="243" t="s">
        <v>503</v>
      </c>
    </row>
    <row r="152" spans="1:17" ht="49.5" hidden="1" customHeight="1" x14ac:dyDescent="0.25">
      <c r="A152" s="88" t="s">
        <v>244</v>
      </c>
      <c r="B152" s="405"/>
      <c r="C152" s="441"/>
      <c r="D152" s="439"/>
      <c r="E152" s="439"/>
      <c r="F152" s="194"/>
      <c r="G152" s="194"/>
      <c r="H152" s="408"/>
      <c r="I152" s="407"/>
      <c r="J152" s="407"/>
      <c r="K152" s="405"/>
      <c r="L152" s="411"/>
      <c r="M152" s="412"/>
      <c r="N152" s="421" t="e">
        <f t="shared" si="3"/>
        <v>#DIV/0!</v>
      </c>
      <c r="O152" s="242">
        <f>FŐLAP!$G$8</f>
        <v>0</v>
      </c>
      <c r="P152" s="241">
        <f>FŐLAP!$C$10</f>
        <v>0</v>
      </c>
      <c r="Q152" s="243" t="s">
        <v>503</v>
      </c>
    </row>
    <row r="153" spans="1:17" ht="49.5" hidden="1" customHeight="1" x14ac:dyDescent="0.25">
      <c r="A153" s="87" t="s">
        <v>245</v>
      </c>
      <c r="B153" s="405"/>
      <c r="C153" s="441"/>
      <c r="D153" s="439"/>
      <c r="E153" s="439"/>
      <c r="F153" s="194"/>
      <c r="G153" s="194"/>
      <c r="H153" s="408"/>
      <c r="I153" s="407"/>
      <c r="J153" s="407"/>
      <c r="K153" s="405"/>
      <c r="L153" s="411"/>
      <c r="M153" s="412"/>
      <c r="N153" s="421" t="e">
        <f t="shared" si="3"/>
        <v>#DIV/0!</v>
      </c>
      <c r="O153" s="242">
        <f>FŐLAP!$G$8</f>
        <v>0</v>
      </c>
      <c r="P153" s="241">
        <f>FŐLAP!$C$10</f>
        <v>0</v>
      </c>
      <c r="Q153" s="243" t="s">
        <v>503</v>
      </c>
    </row>
    <row r="154" spans="1:17" ht="49.5" hidden="1" customHeight="1" x14ac:dyDescent="0.25">
      <c r="A154" s="87" t="s">
        <v>246</v>
      </c>
      <c r="B154" s="405"/>
      <c r="C154" s="441"/>
      <c r="D154" s="439"/>
      <c r="E154" s="439"/>
      <c r="F154" s="194"/>
      <c r="G154" s="194"/>
      <c r="H154" s="408"/>
      <c r="I154" s="407"/>
      <c r="J154" s="407"/>
      <c r="K154" s="405"/>
      <c r="L154" s="411"/>
      <c r="M154" s="412"/>
      <c r="N154" s="421" t="e">
        <f t="shared" si="3"/>
        <v>#DIV/0!</v>
      </c>
      <c r="O154" s="242">
        <f>FŐLAP!$G$8</f>
        <v>0</v>
      </c>
      <c r="P154" s="241">
        <f>FŐLAP!$C$10</f>
        <v>0</v>
      </c>
      <c r="Q154" s="243" t="s">
        <v>503</v>
      </c>
    </row>
    <row r="155" spans="1:17" ht="49.5" hidden="1" customHeight="1" x14ac:dyDescent="0.25">
      <c r="A155" s="88" t="s">
        <v>247</v>
      </c>
      <c r="B155" s="405"/>
      <c r="C155" s="441"/>
      <c r="D155" s="439"/>
      <c r="E155" s="439"/>
      <c r="F155" s="194"/>
      <c r="G155" s="194"/>
      <c r="H155" s="408"/>
      <c r="I155" s="407"/>
      <c r="J155" s="407"/>
      <c r="K155" s="405"/>
      <c r="L155" s="411"/>
      <c r="M155" s="412"/>
      <c r="N155" s="421" t="e">
        <f t="shared" si="3"/>
        <v>#DIV/0!</v>
      </c>
      <c r="O155" s="242">
        <f>FŐLAP!$G$8</f>
        <v>0</v>
      </c>
      <c r="P155" s="241">
        <f>FŐLAP!$C$10</f>
        <v>0</v>
      </c>
      <c r="Q155" s="243" t="s">
        <v>503</v>
      </c>
    </row>
    <row r="156" spans="1:17" ht="49.5" hidden="1" customHeight="1" x14ac:dyDescent="0.25">
      <c r="A156" s="87" t="s">
        <v>248</v>
      </c>
      <c r="B156" s="405"/>
      <c r="C156" s="441"/>
      <c r="D156" s="439"/>
      <c r="E156" s="439"/>
      <c r="F156" s="194"/>
      <c r="G156" s="194"/>
      <c r="H156" s="408"/>
      <c r="I156" s="407"/>
      <c r="J156" s="407"/>
      <c r="K156" s="405"/>
      <c r="L156" s="411"/>
      <c r="M156" s="412"/>
      <c r="N156" s="421" t="e">
        <f t="shared" si="3"/>
        <v>#DIV/0!</v>
      </c>
      <c r="O156" s="242">
        <f>FŐLAP!$G$8</f>
        <v>0</v>
      </c>
      <c r="P156" s="241">
        <f>FŐLAP!$C$10</f>
        <v>0</v>
      </c>
      <c r="Q156" s="243" t="s">
        <v>503</v>
      </c>
    </row>
    <row r="157" spans="1:17" ht="49.5" hidden="1" customHeight="1" x14ac:dyDescent="0.25">
      <c r="A157" s="87" t="s">
        <v>249</v>
      </c>
      <c r="B157" s="405"/>
      <c r="C157" s="441"/>
      <c r="D157" s="439"/>
      <c r="E157" s="439"/>
      <c r="F157" s="194"/>
      <c r="G157" s="194"/>
      <c r="H157" s="408"/>
      <c r="I157" s="407"/>
      <c r="J157" s="407"/>
      <c r="K157" s="405"/>
      <c r="L157" s="411"/>
      <c r="M157" s="412"/>
      <c r="N157" s="421" t="e">
        <f t="shared" si="3"/>
        <v>#DIV/0!</v>
      </c>
      <c r="O157" s="242">
        <f>FŐLAP!$G$8</f>
        <v>0</v>
      </c>
      <c r="P157" s="241">
        <f>FŐLAP!$C$10</f>
        <v>0</v>
      </c>
      <c r="Q157" s="243" t="s">
        <v>503</v>
      </c>
    </row>
    <row r="158" spans="1:17" ht="49.5" hidden="1" customHeight="1" x14ac:dyDescent="0.25">
      <c r="A158" s="88" t="s">
        <v>250</v>
      </c>
      <c r="B158" s="405"/>
      <c r="C158" s="441"/>
      <c r="D158" s="439"/>
      <c r="E158" s="439"/>
      <c r="F158" s="194"/>
      <c r="G158" s="194"/>
      <c r="H158" s="408"/>
      <c r="I158" s="407"/>
      <c r="J158" s="407"/>
      <c r="K158" s="405"/>
      <c r="L158" s="411"/>
      <c r="M158" s="412"/>
      <c r="N158" s="421" t="e">
        <f t="shared" si="3"/>
        <v>#DIV/0!</v>
      </c>
      <c r="O158" s="242">
        <f>FŐLAP!$G$8</f>
        <v>0</v>
      </c>
      <c r="P158" s="241">
        <f>FŐLAP!$C$10</f>
        <v>0</v>
      </c>
      <c r="Q158" s="243" t="s">
        <v>503</v>
      </c>
    </row>
    <row r="159" spans="1:17" ht="49.5" hidden="1" customHeight="1" x14ac:dyDescent="0.25">
      <c r="A159" s="87" t="s">
        <v>251</v>
      </c>
      <c r="B159" s="405"/>
      <c r="C159" s="441"/>
      <c r="D159" s="439"/>
      <c r="E159" s="439"/>
      <c r="F159" s="194"/>
      <c r="G159" s="194"/>
      <c r="H159" s="408"/>
      <c r="I159" s="407"/>
      <c r="J159" s="407"/>
      <c r="K159" s="405"/>
      <c r="L159" s="411"/>
      <c r="M159" s="412"/>
      <c r="N159" s="421" t="e">
        <f t="shared" si="3"/>
        <v>#DIV/0!</v>
      </c>
      <c r="O159" s="242">
        <f>FŐLAP!$G$8</f>
        <v>0</v>
      </c>
      <c r="P159" s="241">
        <f>FŐLAP!$C$10</f>
        <v>0</v>
      </c>
      <c r="Q159" s="243" t="s">
        <v>503</v>
      </c>
    </row>
    <row r="160" spans="1:17" ht="49.5" hidden="1" customHeight="1" x14ac:dyDescent="0.25">
      <c r="A160" s="87" t="s">
        <v>252</v>
      </c>
      <c r="B160" s="405"/>
      <c r="C160" s="441"/>
      <c r="D160" s="439"/>
      <c r="E160" s="439"/>
      <c r="F160" s="194"/>
      <c r="G160" s="194"/>
      <c r="H160" s="408"/>
      <c r="I160" s="407"/>
      <c r="J160" s="407"/>
      <c r="K160" s="405"/>
      <c r="L160" s="411"/>
      <c r="M160" s="412"/>
      <c r="N160" s="421" t="e">
        <f t="shared" si="3"/>
        <v>#DIV/0!</v>
      </c>
      <c r="O160" s="242">
        <f>FŐLAP!$G$8</f>
        <v>0</v>
      </c>
      <c r="P160" s="241">
        <f>FŐLAP!$C$10</f>
        <v>0</v>
      </c>
      <c r="Q160" s="243" t="s">
        <v>503</v>
      </c>
    </row>
    <row r="161" spans="1:17" ht="49.5" hidden="1" customHeight="1" x14ac:dyDescent="0.25">
      <c r="A161" s="88" t="s">
        <v>253</v>
      </c>
      <c r="B161" s="405"/>
      <c r="C161" s="441"/>
      <c r="D161" s="439"/>
      <c r="E161" s="439"/>
      <c r="F161" s="194"/>
      <c r="G161" s="194"/>
      <c r="H161" s="408"/>
      <c r="I161" s="407"/>
      <c r="J161" s="407"/>
      <c r="K161" s="405"/>
      <c r="L161" s="411"/>
      <c r="M161" s="412"/>
      <c r="N161" s="421" t="e">
        <f t="shared" si="3"/>
        <v>#DIV/0!</v>
      </c>
      <c r="O161" s="242">
        <f>FŐLAP!$G$8</f>
        <v>0</v>
      </c>
      <c r="P161" s="241">
        <f>FŐLAP!$C$10</f>
        <v>0</v>
      </c>
      <c r="Q161" s="243" t="s">
        <v>503</v>
      </c>
    </row>
    <row r="162" spans="1:17" ht="49.5" hidden="1" customHeight="1" x14ac:dyDescent="0.25">
      <c r="A162" s="87" t="s">
        <v>254</v>
      </c>
      <c r="B162" s="405"/>
      <c r="C162" s="441"/>
      <c r="D162" s="439"/>
      <c r="E162" s="439"/>
      <c r="F162" s="194"/>
      <c r="G162" s="194"/>
      <c r="H162" s="408"/>
      <c r="I162" s="407"/>
      <c r="J162" s="407"/>
      <c r="K162" s="405"/>
      <c r="L162" s="411"/>
      <c r="M162" s="412"/>
      <c r="N162" s="421" t="e">
        <f t="shared" si="3"/>
        <v>#DIV/0!</v>
      </c>
      <c r="O162" s="242">
        <f>FŐLAP!$G$8</f>
        <v>0</v>
      </c>
      <c r="P162" s="241">
        <f>FŐLAP!$C$10</f>
        <v>0</v>
      </c>
      <c r="Q162" s="243" t="s">
        <v>503</v>
      </c>
    </row>
    <row r="163" spans="1:17" ht="49.5" hidden="1" customHeight="1" x14ac:dyDescent="0.25">
      <c r="A163" s="87" t="s">
        <v>255</v>
      </c>
      <c r="B163" s="405"/>
      <c r="C163" s="441"/>
      <c r="D163" s="439"/>
      <c r="E163" s="439"/>
      <c r="F163" s="194"/>
      <c r="G163" s="194"/>
      <c r="H163" s="408"/>
      <c r="I163" s="407"/>
      <c r="J163" s="407"/>
      <c r="K163" s="405"/>
      <c r="L163" s="411"/>
      <c r="M163" s="412"/>
      <c r="N163" s="421" t="e">
        <f t="shared" si="3"/>
        <v>#DIV/0!</v>
      </c>
      <c r="O163" s="242">
        <f>FŐLAP!$G$8</f>
        <v>0</v>
      </c>
      <c r="P163" s="241">
        <f>FŐLAP!$C$10</f>
        <v>0</v>
      </c>
      <c r="Q163" s="243" t="s">
        <v>503</v>
      </c>
    </row>
    <row r="164" spans="1:17" ht="49.5" hidden="1" customHeight="1" x14ac:dyDescent="0.25">
      <c r="A164" s="88" t="s">
        <v>256</v>
      </c>
      <c r="B164" s="405"/>
      <c r="C164" s="441"/>
      <c r="D164" s="439"/>
      <c r="E164" s="439"/>
      <c r="F164" s="194"/>
      <c r="G164" s="194"/>
      <c r="H164" s="408"/>
      <c r="I164" s="407"/>
      <c r="J164" s="407"/>
      <c r="K164" s="405"/>
      <c r="L164" s="411"/>
      <c r="M164" s="412"/>
      <c r="N164" s="421" t="e">
        <f t="shared" si="3"/>
        <v>#DIV/0!</v>
      </c>
      <c r="O164" s="242">
        <f>FŐLAP!$G$8</f>
        <v>0</v>
      </c>
      <c r="P164" s="241">
        <f>FŐLAP!$C$10</f>
        <v>0</v>
      </c>
      <c r="Q164" s="243" t="s">
        <v>503</v>
      </c>
    </row>
    <row r="165" spans="1:17" ht="49.5" hidden="1" customHeight="1" x14ac:dyDescent="0.25">
      <c r="A165" s="87" t="s">
        <v>257</v>
      </c>
      <c r="B165" s="405"/>
      <c r="C165" s="441"/>
      <c r="D165" s="439"/>
      <c r="E165" s="439"/>
      <c r="F165" s="194"/>
      <c r="G165" s="194"/>
      <c r="H165" s="408"/>
      <c r="I165" s="407"/>
      <c r="J165" s="407"/>
      <c r="K165" s="405"/>
      <c r="L165" s="411"/>
      <c r="M165" s="412"/>
      <c r="N165" s="421" t="e">
        <f t="shared" si="3"/>
        <v>#DIV/0!</v>
      </c>
      <c r="O165" s="242">
        <f>FŐLAP!$G$8</f>
        <v>0</v>
      </c>
      <c r="P165" s="241">
        <f>FŐLAP!$C$10</f>
        <v>0</v>
      </c>
      <c r="Q165" s="243" t="s">
        <v>503</v>
      </c>
    </row>
    <row r="166" spans="1:17" ht="49.5" hidden="1" customHeight="1" x14ac:dyDescent="0.25">
      <c r="A166" s="87" t="s">
        <v>258</v>
      </c>
      <c r="B166" s="405"/>
      <c r="C166" s="441"/>
      <c r="D166" s="439"/>
      <c r="E166" s="439"/>
      <c r="F166" s="194"/>
      <c r="G166" s="194"/>
      <c r="H166" s="408"/>
      <c r="I166" s="407"/>
      <c r="J166" s="407"/>
      <c r="K166" s="405"/>
      <c r="L166" s="411"/>
      <c r="M166" s="412"/>
      <c r="N166" s="421" t="e">
        <f t="shared" si="3"/>
        <v>#DIV/0!</v>
      </c>
      <c r="O166" s="242">
        <f>FŐLAP!$G$8</f>
        <v>0</v>
      </c>
      <c r="P166" s="241">
        <f>FŐLAP!$C$10</f>
        <v>0</v>
      </c>
      <c r="Q166" s="243" t="s">
        <v>503</v>
      </c>
    </row>
    <row r="167" spans="1:17" ht="49.5" hidden="1" customHeight="1" x14ac:dyDescent="0.25">
      <c r="A167" s="88" t="s">
        <v>259</v>
      </c>
      <c r="B167" s="405"/>
      <c r="C167" s="441"/>
      <c r="D167" s="439"/>
      <c r="E167" s="439"/>
      <c r="F167" s="194"/>
      <c r="G167" s="194"/>
      <c r="H167" s="408"/>
      <c r="I167" s="407"/>
      <c r="J167" s="407"/>
      <c r="K167" s="405"/>
      <c r="L167" s="411"/>
      <c r="M167" s="412"/>
      <c r="N167" s="421" t="e">
        <f t="shared" si="3"/>
        <v>#DIV/0!</v>
      </c>
      <c r="O167" s="242">
        <f>FŐLAP!$G$8</f>
        <v>0</v>
      </c>
      <c r="P167" s="241">
        <f>FŐLAP!$C$10</f>
        <v>0</v>
      </c>
      <c r="Q167" s="243" t="s">
        <v>503</v>
      </c>
    </row>
    <row r="168" spans="1:17" ht="49.5" hidden="1" customHeight="1" x14ac:dyDescent="0.25">
      <c r="A168" s="87" t="s">
        <v>260</v>
      </c>
      <c r="B168" s="405"/>
      <c r="C168" s="441"/>
      <c r="D168" s="439"/>
      <c r="E168" s="439"/>
      <c r="F168" s="194"/>
      <c r="G168" s="194"/>
      <c r="H168" s="408"/>
      <c r="I168" s="407"/>
      <c r="J168" s="407"/>
      <c r="K168" s="405"/>
      <c r="L168" s="411"/>
      <c r="M168" s="412"/>
      <c r="N168" s="421" t="e">
        <f t="shared" si="3"/>
        <v>#DIV/0!</v>
      </c>
      <c r="O168" s="242">
        <f>FŐLAP!$G$8</f>
        <v>0</v>
      </c>
      <c r="P168" s="241">
        <f>FŐLAP!$C$10</f>
        <v>0</v>
      </c>
      <c r="Q168" s="243" t="s">
        <v>503</v>
      </c>
    </row>
    <row r="169" spans="1:17" ht="49.5" hidden="1" customHeight="1" x14ac:dyDescent="0.25">
      <c r="A169" s="87" t="s">
        <v>261</v>
      </c>
      <c r="B169" s="405"/>
      <c r="C169" s="441"/>
      <c r="D169" s="439"/>
      <c r="E169" s="439"/>
      <c r="F169" s="194"/>
      <c r="G169" s="194"/>
      <c r="H169" s="408"/>
      <c r="I169" s="407"/>
      <c r="J169" s="407"/>
      <c r="K169" s="405"/>
      <c r="L169" s="411"/>
      <c r="M169" s="412"/>
      <c r="N169" s="421" t="e">
        <f t="shared" si="3"/>
        <v>#DIV/0!</v>
      </c>
      <c r="O169" s="242">
        <f>FŐLAP!$G$8</f>
        <v>0</v>
      </c>
      <c r="P169" s="241">
        <f>FŐLAP!$C$10</f>
        <v>0</v>
      </c>
      <c r="Q169" s="243" t="s">
        <v>503</v>
      </c>
    </row>
    <row r="170" spans="1:17" ht="49.5" hidden="1" customHeight="1" x14ac:dyDescent="0.25">
      <c r="A170" s="88" t="s">
        <v>262</v>
      </c>
      <c r="B170" s="405"/>
      <c r="C170" s="441"/>
      <c r="D170" s="439"/>
      <c r="E170" s="439"/>
      <c r="F170" s="194"/>
      <c r="G170" s="194"/>
      <c r="H170" s="408"/>
      <c r="I170" s="407"/>
      <c r="J170" s="407"/>
      <c r="K170" s="405"/>
      <c r="L170" s="411"/>
      <c r="M170" s="412"/>
      <c r="N170" s="421" t="e">
        <f t="shared" si="3"/>
        <v>#DIV/0!</v>
      </c>
      <c r="O170" s="242">
        <f>FŐLAP!$G$8</f>
        <v>0</v>
      </c>
      <c r="P170" s="241">
        <f>FŐLAP!$C$10</f>
        <v>0</v>
      </c>
      <c r="Q170" s="243" t="s">
        <v>503</v>
      </c>
    </row>
    <row r="171" spans="1:17" ht="49.5" hidden="1" customHeight="1" x14ac:dyDescent="0.25">
      <c r="A171" s="87" t="s">
        <v>263</v>
      </c>
      <c r="B171" s="405"/>
      <c r="C171" s="441"/>
      <c r="D171" s="439"/>
      <c r="E171" s="439"/>
      <c r="F171" s="194"/>
      <c r="G171" s="194"/>
      <c r="H171" s="408"/>
      <c r="I171" s="407"/>
      <c r="J171" s="407"/>
      <c r="K171" s="405"/>
      <c r="L171" s="411"/>
      <c r="M171" s="412"/>
      <c r="N171" s="421" t="e">
        <f t="shared" si="3"/>
        <v>#DIV/0!</v>
      </c>
      <c r="O171" s="242">
        <f>FŐLAP!$G$8</f>
        <v>0</v>
      </c>
      <c r="P171" s="241">
        <f>FŐLAP!$C$10</f>
        <v>0</v>
      </c>
      <c r="Q171" s="243" t="s">
        <v>503</v>
      </c>
    </row>
    <row r="172" spans="1:17" ht="49.5" hidden="1" customHeight="1" x14ac:dyDescent="0.25">
      <c r="A172" s="87" t="s">
        <v>264</v>
      </c>
      <c r="B172" s="405"/>
      <c r="C172" s="441"/>
      <c r="D172" s="439"/>
      <c r="E172" s="439"/>
      <c r="F172" s="194"/>
      <c r="G172" s="194"/>
      <c r="H172" s="408"/>
      <c r="I172" s="407"/>
      <c r="J172" s="407"/>
      <c r="K172" s="405"/>
      <c r="L172" s="411"/>
      <c r="M172" s="412"/>
      <c r="N172" s="421" t="e">
        <f t="shared" si="3"/>
        <v>#DIV/0!</v>
      </c>
      <c r="O172" s="242">
        <f>FŐLAP!$G$8</f>
        <v>0</v>
      </c>
      <c r="P172" s="241">
        <f>FŐLAP!$C$10</f>
        <v>0</v>
      </c>
      <c r="Q172" s="243" t="s">
        <v>503</v>
      </c>
    </row>
    <row r="173" spans="1:17" ht="49.5" hidden="1" customHeight="1" x14ac:dyDescent="0.25">
      <c r="A173" s="88" t="s">
        <v>265</v>
      </c>
      <c r="B173" s="405"/>
      <c r="C173" s="441"/>
      <c r="D173" s="439"/>
      <c r="E173" s="439"/>
      <c r="F173" s="194"/>
      <c r="G173" s="194"/>
      <c r="H173" s="408"/>
      <c r="I173" s="407"/>
      <c r="J173" s="407"/>
      <c r="K173" s="405"/>
      <c r="L173" s="411"/>
      <c r="M173" s="412"/>
      <c r="N173" s="421" t="e">
        <f t="shared" si="3"/>
        <v>#DIV/0!</v>
      </c>
      <c r="O173" s="242">
        <f>FŐLAP!$G$8</f>
        <v>0</v>
      </c>
      <c r="P173" s="241">
        <f>FŐLAP!$C$10</f>
        <v>0</v>
      </c>
      <c r="Q173" s="243" t="s">
        <v>503</v>
      </c>
    </row>
    <row r="174" spans="1:17" ht="49.5" hidden="1" customHeight="1" x14ac:dyDescent="0.25">
      <c r="A174" s="87" t="s">
        <v>266</v>
      </c>
      <c r="B174" s="405"/>
      <c r="C174" s="441"/>
      <c r="D174" s="439"/>
      <c r="E174" s="439"/>
      <c r="F174" s="194"/>
      <c r="G174" s="194"/>
      <c r="H174" s="408"/>
      <c r="I174" s="407"/>
      <c r="J174" s="407"/>
      <c r="K174" s="405"/>
      <c r="L174" s="411"/>
      <c r="M174" s="412"/>
      <c r="N174" s="421" t="e">
        <f t="shared" si="3"/>
        <v>#DIV/0!</v>
      </c>
      <c r="O174" s="242">
        <f>FŐLAP!$G$8</f>
        <v>0</v>
      </c>
      <c r="P174" s="241">
        <f>FŐLAP!$C$10</f>
        <v>0</v>
      </c>
      <c r="Q174" s="243" t="s">
        <v>503</v>
      </c>
    </row>
    <row r="175" spans="1:17" ht="49.5" hidden="1" customHeight="1" x14ac:dyDescent="0.25">
      <c r="A175" s="87" t="s">
        <v>267</v>
      </c>
      <c r="B175" s="405"/>
      <c r="C175" s="441"/>
      <c r="D175" s="439"/>
      <c r="E175" s="439"/>
      <c r="F175" s="194"/>
      <c r="G175" s="194"/>
      <c r="H175" s="408"/>
      <c r="I175" s="407"/>
      <c r="J175" s="407"/>
      <c r="K175" s="405"/>
      <c r="L175" s="411"/>
      <c r="M175" s="412"/>
      <c r="N175" s="421" t="e">
        <f t="shared" si="3"/>
        <v>#DIV/0!</v>
      </c>
      <c r="O175" s="242">
        <f>FŐLAP!$G$8</f>
        <v>0</v>
      </c>
      <c r="P175" s="241">
        <f>FŐLAP!$C$10</f>
        <v>0</v>
      </c>
      <c r="Q175" s="243" t="s">
        <v>503</v>
      </c>
    </row>
    <row r="176" spans="1:17" ht="49.5" hidden="1" customHeight="1" x14ac:dyDescent="0.25">
      <c r="A176" s="88" t="s">
        <v>268</v>
      </c>
      <c r="B176" s="405"/>
      <c r="C176" s="441"/>
      <c r="D176" s="439"/>
      <c r="E176" s="439"/>
      <c r="F176" s="194"/>
      <c r="G176" s="194"/>
      <c r="H176" s="408"/>
      <c r="I176" s="407"/>
      <c r="J176" s="407"/>
      <c r="K176" s="405"/>
      <c r="L176" s="411"/>
      <c r="M176" s="412"/>
      <c r="N176" s="421" t="e">
        <f t="shared" si="3"/>
        <v>#DIV/0!</v>
      </c>
      <c r="O176" s="242">
        <f>FŐLAP!$G$8</f>
        <v>0</v>
      </c>
      <c r="P176" s="241">
        <f>FŐLAP!$C$10</f>
        <v>0</v>
      </c>
      <c r="Q176" s="243" t="s">
        <v>503</v>
      </c>
    </row>
    <row r="177" spans="1:17" ht="49.5" hidden="1" customHeight="1" x14ac:dyDescent="0.25">
      <c r="A177" s="87" t="s">
        <v>269</v>
      </c>
      <c r="B177" s="405"/>
      <c r="C177" s="441"/>
      <c r="D177" s="439"/>
      <c r="E177" s="439"/>
      <c r="F177" s="194"/>
      <c r="G177" s="194"/>
      <c r="H177" s="408"/>
      <c r="I177" s="407"/>
      <c r="J177" s="407"/>
      <c r="K177" s="405"/>
      <c r="L177" s="411"/>
      <c r="M177" s="412"/>
      <c r="N177" s="421" t="e">
        <f t="shared" si="3"/>
        <v>#DIV/0!</v>
      </c>
      <c r="O177" s="242">
        <f>FŐLAP!$G$8</f>
        <v>0</v>
      </c>
      <c r="P177" s="241">
        <f>FŐLAP!$C$10</f>
        <v>0</v>
      </c>
      <c r="Q177" s="243" t="s">
        <v>503</v>
      </c>
    </row>
    <row r="178" spans="1:17" ht="49.5" hidden="1" customHeight="1" x14ac:dyDescent="0.25">
      <c r="A178" s="87" t="s">
        <v>270</v>
      </c>
      <c r="B178" s="405"/>
      <c r="C178" s="441"/>
      <c r="D178" s="439"/>
      <c r="E178" s="439"/>
      <c r="F178" s="194"/>
      <c r="G178" s="194"/>
      <c r="H178" s="408"/>
      <c r="I178" s="407"/>
      <c r="J178" s="407"/>
      <c r="K178" s="405"/>
      <c r="L178" s="411"/>
      <c r="M178" s="412"/>
      <c r="N178" s="421" t="e">
        <f t="shared" si="3"/>
        <v>#DIV/0!</v>
      </c>
      <c r="O178" s="242">
        <f>FŐLAP!$G$8</f>
        <v>0</v>
      </c>
      <c r="P178" s="241">
        <f>FŐLAP!$C$10</f>
        <v>0</v>
      </c>
      <c r="Q178" s="243" t="s">
        <v>503</v>
      </c>
    </row>
    <row r="179" spans="1:17" ht="49.5" hidden="1" customHeight="1" x14ac:dyDescent="0.25">
      <c r="A179" s="88" t="s">
        <v>271</v>
      </c>
      <c r="B179" s="405"/>
      <c r="C179" s="441"/>
      <c r="D179" s="439"/>
      <c r="E179" s="439"/>
      <c r="F179" s="194"/>
      <c r="G179" s="194"/>
      <c r="H179" s="408"/>
      <c r="I179" s="407"/>
      <c r="J179" s="407"/>
      <c r="K179" s="405"/>
      <c r="L179" s="411"/>
      <c r="M179" s="412"/>
      <c r="N179" s="421" t="e">
        <f t="shared" si="3"/>
        <v>#DIV/0!</v>
      </c>
      <c r="O179" s="242">
        <f>FŐLAP!$G$8</f>
        <v>0</v>
      </c>
      <c r="P179" s="241">
        <f>FŐLAP!$C$10</f>
        <v>0</v>
      </c>
      <c r="Q179" s="243" t="s">
        <v>503</v>
      </c>
    </row>
    <row r="180" spans="1:17" ht="49.5" hidden="1" customHeight="1" x14ac:dyDescent="0.25">
      <c r="A180" s="87" t="s">
        <v>272</v>
      </c>
      <c r="B180" s="405"/>
      <c r="C180" s="441"/>
      <c r="D180" s="439"/>
      <c r="E180" s="439"/>
      <c r="F180" s="194"/>
      <c r="G180" s="194"/>
      <c r="H180" s="408"/>
      <c r="I180" s="407"/>
      <c r="J180" s="407"/>
      <c r="K180" s="405"/>
      <c r="L180" s="411"/>
      <c r="M180" s="412"/>
      <c r="N180" s="421" t="e">
        <f t="shared" si="3"/>
        <v>#DIV/0!</v>
      </c>
      <c r="O180" s="242">
        <f>FŐLAP!$G$8</f>
        <v>0</v>
      </c>
      <c r="P180" s="241">
        <f>FŐLAP!$C$10</f>
        <v>0</v>
      </c>
      <c r="Q180" s="243" t="s">
        <v>503</v>
      </c>
    </row>
    <row r="181" spans="1:17" ht="49.5" hidden="1" customHeight="1" x14ac:dyDescent="0.25">
      <c r="A181" s="87" t="s">
        <v>273</v>
      </c>
      <c r="B181" s="405"/>
      <c r="C181" s="441"/>
      <c r="D181" s="439"/>
      <c r="E181" s="439"/>
      <c r="F181" s="194"/>
      <c r="G181" s="194"/>
      <c r="H181" s="408"/>
      <c r="I181" s="407"/>
      <c r="J181" s="407"/>
      <c r="K181" s="405"/>
      <c r="L181" s="411"/>
      <c r="M181" s="412"/>
      <c r="N181" s="421" t="e">
        <f t="shared" si="3"/>
        <v>#DIV/0!</v>
      </c>
      <c r="O181" s="242">
        <f>FŐLAP!$G$8</f>
        <v>0</v>
      </c>
      <c r="P181" s="241">
        <f>FŐLAP!$C$10</f>
        <v>0</v>
      </c>
      <c r="Q181" s="243" t="s">
        <v>503</v>
      </c>
    </row>
    <row r="182" spans="1:17" ht="49.5" hidden="1" customHeight="1" x14ac:dyDescent="0.25">
      <c r="A182" s="88" t="s">
        <v>274</v>
      </c>
      <c r="B182" s="405"/>
      <c r="C182" s="441"/>
      <c r="D182" s="439"/>
      <c r="E182" s="439"/>
      <c r="F182" s="194"/>
      <c r="G182" s="194"/>
      <c r="H182" s="408"/>
      <c r="I182" s="407"/>
      <c r="J182" s="407"/>
      <c r="K182" s="405"/>
      <c r="L182" s="411"/>
      <c r="M182" s="412"/>
      <c r="N182" s="421" t="e">
        <f t="shared" si="3"/>
        <v>#DIV/0!</v>
      </c>
      <c r="O182" s="242">
        <f>FŐLAP!$G$8</f>
        <v>0</v>
      </c>
      <c r="P182" s="241">
        <f>FŐLAP!$C$10</f>
        <v>0</v>
      </c>
      <c r="Q182" s="243" t="s">
        <v>503</v>
      </c>
    </row>
    <row r="183" spans="1:17" ht="49.5" hidden="1" customHeight="1" x14ac:dyDescent="0.25">
      <c r="A183" s="87" t="s">
        <v>275</v>
      </c>
      <c r="B183" s="405"/>
      <c r="C183" s="441"/>
      <c r="D183" s="439"/>
      <c r="E183" s="439"/>
      <c r="F183" s="194"/>
      <c r="G183" s="194"/>
      <c r="H183" s="408"/>
      <c r="I183" s="407"/>
      <c r="J183" s="407"/>
      <c r="K183" s="405"/>
      <c r="L183" s="411"/>
      <c r="M183" s="412"/>
      <c r="N183" s="421" t="e">
        <f t="shared" si="3"/>
        <v>#DIV/0!</v>
      </c>
      <c r="O183" s="242">
        <f>FŐLAP!$G$8</f>
        <v>0</v>
      </c>
      <c r="P183" s="241">
        <f>FŐLAP!$C$10</f>
        <v>0</v>
      </c>
      <c r="Q183" s="243" t="s">
        <v>503</v>
      </c>
    </row>
    <row r="184" spans="1:17" ht="49.5" hidden="1" customHeight="1" x14ac:dyDescent="0.25">
      <c r="A184" s="87" t="s">
        <v>276</v>
      </c>
      <c r="B184" s="405"/>
      <c r="C184" s="441"/>
      <c r="D184" s="439"/>
      <c r="E184" s="439"/>
      <c r="F184" s="194"/>
      <c r="G184" s="194"/>
      <c r="H184" s="408"/>
      <c r="I184" s="407"/>
      <c r="J184" s="407"/>
      <c r="K184" s="405"/>
      <c r="L184" s="411"/>
      <c r="M184" s="412"/>
      <c r="N184" s="421" t="e">
        <f t="shared" si="3"/>
        <v>#DIV/0!</v>
      </c>
      <c r="O184" s="242">
        <f>FŐLAP!$G$8</f>
        <v>0</v>
      </c>
      <c r="P184" s="241">
        <f>FŐLAP!$C$10</f>
        <v>0</v>
      </c>
      <c r="Q184" s="243" t="s">
        <v>503</v>
      </c>
    </row>
    <row r="185" spans="1:17" ht="49.5" hidden="1" customHeight="1" x14ac:dyDescent="0.25">
      <c r="A185" s="88" t="s">
        <v>277</v>
      </c>
      <c r="B185" s="405"/>
      <c r="C185" s="441"/>
      <c r="D185" s="439"/>
      <c r="E185" s="439"/>
      <c r="F185" s="194"/>
      <c r="G185" s="194"/>
      <c r="H185" s="408"/>
      <c r="I185" s="407"/>
      <c r="J185" s="407"/>
      <c r="K185" s="405"/>
      <c r="L185" s="411"/>
      <c r="M185" s="412"/>
      <c r="N185" s="421" t="e">
        <f t="shared" si="3"/>
        <v>#DIV/0!</v>
      </c>
      <c r="O185" s="242">
        <f>FŐLAP!$G$8</f>
        <v>0</v>
      </c>
      <c r="P185" s="241">
        <f>FŐLAP!$C$10</f>
        <v>0</v>
      </c>
      <c r="Q185" s="243" t="s">
        <v>503</v>
      </c>
    </row>
    <row r="186" spans="1:17" ht="49.5" hidden="1" customHeight="1" x14ac:dyDescent="0.25">
      <c r="A186" s="87" t="s">
        <v>278</v>
      </c>
      <c r="B186" s="405"/>
      <c r="C186" s="441"/>
      <c r="D186" s="439"/>
      <c r="E186" s="439"/>
      <c r="F186" s="194"/>
      <c r="G186" s="194"/>
      <c r="H186" s="408"/>
      <c r="I186" s="407"/>
      <c r="J186" s="407"/>
      <c r="K186" s="405"/>
      <c r="L186" s="411"/>
      <c r="M186" s="412"/>
      <c r="N186" s="421" t="e">
        <f t="shared" si="3"/>
        <v>#DIV/0!</v>
      </c>
      <c r="O186" s="242">
        <f>FŐLAP!$G$8</f>
        <v>0</v>
      </c>
      <c r="P186" s="241">
        <f>FŐLAP!$C$10</f>
        <v>0</v>
      </c>
      <c r="Q186" s="243" t="s">
        <v>503</v>
      </c>
    </row>
    <row r="187" spans="1:17" ht="49.5" hidden="1" customHeight="1" x14ac:dyDescent="0.25">
      <c r="A187" s="87" t="s">
        <v>279</v>
      </c>
      <c r="B187" s="405"/>
      <c r="C187" s="441"/>
      <c r="D187" s="439"/>
      <c r="E187" s="439"/>
      <c r="F187" s="194"/>
      <c r="G187" s="194"/>
      <c r="H187" s="408"/>
      <c r="I187" s="407"/>
      <c r="J187" s="407"/>
      <c r="K187" s="405"/>
      <c r="L187" s="411"/>
      <c r="M187" s="412"/>
      <c r="N187" s="421" t="e">
        <f t="shared" si="3"/>
        <v>#DIV/0!</v>
      </c>
      <c r="O187" s="242">
        <f>FŐLAP!$G$8</f>
        <v>0</v>
      </c>
      <c r="P187" s="241">
        <f>FŐLAP!$C$10</f>
        <v>0</v>
      </c>
      <c r="Q187" s="243" t="s">
        <v>503</v>
      </c>
    </row>
    <row r="188" spans="1:17" ht="49.5" hidden="1" customHeight="1" x14ac:dyDescent="0.25">
      <c r="A188" s="88" t="s">
        <v>280</v>
      </c>
      <c r="B188" s="405"/>
      <c r="C188" s="441"/>
      <c r="D188" s="439"/>
      <c r="E188" s="439"/>
      <c r="F188" s="194"/>
      <c r="G188" s="194"/>
      <c r="H188" s="408"/>
      <c r="I188" s="407"/>
      <c r="J188" s="407"/>
      <c r="K188" s="405"/>
      <c r="L188" s="411"/>
      <c r="M188" s="412"/>
      <c r="N188" s="421" t="e">
        <f t="shared" si="3"/>
        <v>#DIV/0!</v>
      </c>
      <c r="O188" s="242">
        <f>FŐLAP!$G$8</f>
        <v>0</v>
      </c>
      <c r="P188" s="241">
        <f>FŐLAP!$C$10</f>
        <v>0</v>
      </c>
      <c r="Q188" s="243" t="s">
        <v>503</v>
      </c>
    </row>
    <row r="189" spans="1:17" ht="49.5" hidden="1" customHeight="1" x14ac:dyDescent="0.25">
      <c r="A189" s="87" t="s">
        <v>281</v>
      </c>
      <c r="B189" s="405"/>
      <c r="C189" s="441"/>
      <c r="D189" s="439"/>
      <c r="E189" s="439"/>
      <c r="F189" s="194"/>
      <c r="G189" s="194"/>
      <c r="H189" s="408"/>
      <c r="I189" s="407"/>
      <c r="J189" s="407"/>
      <c r="K189" s="405"/>
      <c r="L189" s="411"/>
      <c r="M189" s="412"/>
      <c r="N189" s="421" t="e">
        <f t="shared" si="3"/>
        <v>#DIV/0!</v>
      </c>
      <c r="O189" s="242">
        <f>FŐLAP!$G$8</f>
        <v>0</v>
      </c>
      <c r="P189" s="241">
        <f>FŐLAP!$C$10</f>
        <v>0</v>
      </c>
      <c r="Q189" s="243" t="s">
        <v>503</v>
      </c>
    </row>
    <row r="190" spans="1:17" ht="49.5" hidden="1" customHeight="1" x14ac:dyDescent="0.25">
      <c r="A190" s="87" t="s">
        <v>282</v>
      </c>
      <c r="B190" s="405"/>
      <c r="C190" s="441"/>
      <c r="D190" s="439"/>
      <c r="E190" s="439"/>
      <c r="F190" s="194"/>
      <c r="G190" s="194"/>
      <c r="H190" s="408"/>
      <c r="I190" s="407"/>
      <c r="J190" s="407"/>
      <c r="K190" s="405"/>
      <c r="L190" s="411"/>
      <c r="M190" s="412"/>
      <c r="N190" s="421" t="e">
        <f t="shared" si="3"/>
        <v>#DIV/0!</v>
      </c>
      <c r="O190" s="242">
        <f>FŐLAP!$G$8</f>
        <v>0</v>
      </c>
      <c r="P190" s="241">
        <f>FŐLAP!$C$10</f>
        <v>0</v>
      </c>
      <c r="Q190" s="243" t="s">
        <v>503</v>
      </c>
    </row>
    <row r="191" spans="1:17" ht="49.5" hidden="1" customHeight="1" x14ac:dyDescent="0.25">
      <c r="A191" s="88" t="s">
        <v>283</v>
      </c>
      <c r="B191" s="405"/>
      <c r="C191" s="441"/>
      <c r="D191" s="439"/>
      <c r="E191" s="439"/>
      <c r="F191" s="194"/>
      <c r="G191" s="194"/>
      <c r="H191" s="408"/>
      <c r="I191" s="407"/>
      <c r="J191" s="407"/>
      <c r="K191" s="405"/>
      <c r="L191" s="411"/>
      <c r="M191" s="412"/>
      <c r="N191" s="421" t="e">
        <f t="shared" si="3"/>
        <v>#DIV/0!</v>
      </c>
      <c r="O191" s="242">
        <f>FŐLAP!$G$8</f>
        <v>0</v>
      </c>
      <c r="P191" s="241">
        <f>FŐLAP!$C$10</f>
        <v>0</v>
      </c>
      <c r="Q191" s="243" t="s">
        <v>503</v>
      </c>
    </row>
    <row r="192" spans="1:17" ht="49.5" hidden="1" customHeight="1" x14ac:dyDescent="0.25">
      <c r="A192" s="87" t="s">
        <v>284</v>
      </c>
      <c r="B192" s="405"/>
      <c r="C192" s="441"/>
      <c r="D192" s="439"/>
      <c r="E192" s="439"/>
      <c r="F192" s="194"/>
      <c r="G192" s="194"/>
      <c r="H192" s="408"/>
      <c r="I192" s="407"/>
      <c r="J192" s="407"/>
      <c r="K192" s="405"/>
      <c r="L192" s="411"/>
      <c r="M192" s="412"/>
      <c r="N192" s="421" t="e">
        <f t="shared" si="3"/>
        <v>#DIV/0!</v>
      </c>
      <c r="O192" s="242">
        <f>FŐLAP!$G$8</f>
        <v>0</v>
      </c>
      <c r="P192" s="241">
        <f>FŐLAP!$C$10</f>
        <v>0</v>
      </c>
      <c r="Q192" s="243" t="s">
        <v>503</v>
      </c>
    </row>
    <row r="193" spans="1:17" ht="49.5" hidden="1" customHeight="1" x14ac:dyDescent="0.25">
      <c r="A193" s="87" t="s">
        <v>285</v>
      </c>
      <c r="B193" s="405"/>
      <c r="C193" s="441"/>
      <c r="D193" s="439"/>
      <c r="E193" s="439"/>
      <c r="F193" s="194"/>
      <c r="G193" s="194"/>
      <c r="H193" s="408"/>
      <c r="I193" s="407"/>
      <c r="J193" s="407"/>
      <c r="K193" s="405"/>
      <c r="L193" s="411"/>
      <c r="M193" s="412"/>
      <c r="N193" s="421" t="e">
        <f t="shared" si="3"/>
        <v>#DIV/0!</v>
      </c>
      <c r="O193" s="242">
        <f>FŐLAP!$G$8</f>
        <v>0</v>
      </c>
      <c r="P193" s="241">
        <f>FŐLAP!$C$10</f>
        <v>0</v>
      </c>
      <c r="Q193" s="243" t="s">
        <v>503</v>
      </c>
    </row>
    <row r="194" spans="1:17" ht="49.5" hidden="1" customHeight="1" x14ac:dyDescent="0.25">
      <c r="A194" s="88" t="s">
        <v>286</v>
      </c>
      <c r="B194" s="405"/>
      <c r="C194" s="441"/>
      <c r="D194" s="439"/>
      <c r="E194" s="439"/>
      <c r="F194" s="194"/>
      <c r="G194" s="194"/>
      <c r="H194" s="408"/>
      <c r="I194" s="407"/>
      <c r="J194" s="407"/>
      <c r="K194" s="405"/>
      <c r="L194" s="411"/>
      <c r="M194" s="412"/>
      <c r="N194" s="421" t="e">
        <f t="shared" si="3"/>
        <v>#DIV/0!</v>
      </c>
      <c r="O194" s="242">
        <f>FŐLAP!$G$8</f>
        <v>0</v>
      </c>
      <c r="P194" s="241">
        <f>FŐLAP!$C$10</f>
        <v>0</v>
      </c>
      <c r="Q194" s="243" t="s">
        <v>503</v>
      </c>
    </row>
    <row r="195" spans="1:17" ht="49.5" hidden="1" customHeight="1" x14ac:dyDescent="0.25">
      <c r="A195" s="87" t="s">
        <v>287</v>
      </c>
      <c r="B195" s="405"/>
      <c r="C195" s="441"/>
      <c r="D195" s="439"/>
      <c r="E195" s="439"/>
      <c r="F195" s="194"/>
      <c r="G195" s="194"/>
      <c r="H195" s="408"/>
      <c r="I195" s="407"/>
      <c r="J195" s="407"/>
      <c r="K195" s="405"/>
      <c r="L195" s="411"/>
      <c r="M195" s="412"/>
      <c r="N195" s="421" t="e">
        <f t="shared" si="3"/>
        <v>#DIV/0!</v>
      </c>
      <c r="O195" s="242">
        <f>FŐLAP!$G$8</f>
        <v>0</v>
      </c>
      <c r="P195" s="241">
        <f>FŐLAP!$C$10</f>
        <v>0</v>
      </c>
      <c r="Q195" s="243" t="s">
        <v>503</v>
      </c>
    </row>
    <row r="196" spans="1:17" ht="49.5" hidden="1" customHeight="1" x14ac:dyDescent="0.25">
      <c r="A196" s="87" t="s">
        <v>288</v>
      </c>
      <c r="B196" s="405"/>
      <c r="C196" s="441"/>
      <c r="D196" s="439"/>
      <c r="E196" s="439"/>
      <c r="F196" s="194"/>
      <c r="G196" s="194"/>
      <c r="H196" s="408"/>
      <c r="I196" s="407"/>
      <c r="J196" s="407"/>
      <c r="K196" s="405"/>
      <c r="L196" s="411"/>
      <c r="M196" s="412"/>
      <c r="N196" s="421" t="e">
        <f t="shared" si="3"/>
        <v>#DIV/0!</v>
      </c>
      <c r="O196" s="242">
        <f>FŐLAP!$G$8</f>
        <v>0</v>
      </c>
      <c r="P196" s="241">
        <f>FŐLAP!$C$10</f>
        <v>0</v>
      </c>
      <c r="Q196" s="243" t="s">
        <v>503</v>
      </c>
    </row>
    <row r="197" spans="1:17" ht="49.5" hidden="1" customHeight="1" x14ac:dyDescent="0.25">
      <c r="A197" s="88" t="s">
        <v>289</v>
      </c>
      <c r="B197" s="405"/>
      <c r="C197" s="441"/>
      <c r="D197" s="439"/>
      <c r="E197" s="439"/>
      <c r="F197" s="194"/>
      <c r="G197" s="194"/>
      <c r="H197" s="408"/>
      <c r="I197" s="407"/>
      <c r="J197" s="407"/>
      <c r="K197" s="405"/>
      <c r="L197" s="411"/>
      <c r="M197" s="412"/>
      <c r="N197" s="421" t="e">
        <f t="shared" si="3"/>
        <v>#DIV/0!</v>
      </c>
      <c r="O197" s="242">
        <f>FŐLAP!$G$8</f>
        <v>0</v>
      </c>
      <c r="P197" s="241">
        <f>FŐLAP!$C$10</f>
        <v>0</v>
      </c>
      <c r="Q197" s="243" t="s">
        <v>503</v>
      </c>
    </row>
    <row r="198" spans="1:17" ht="49.5" hidden="1" customHeight="1" x14ac:dyDescent="0.25">
      <c r="A198" s="87" t="s">
        <v>290</v>
      </c>
      <c r="B198" s="405"/>
      <c r="C198" s="441"/>
      <c r="D198" s="439"/>
      <c r="E198" s="439"/>
      <c r="F198" s="194"/>
      <c r="G198" s="194"/>
      <c r="H198" s="408"/>
      <c r="I198" s="407"/>
      <c r="J198" s="407"/>
      <c r="K198" s="405"/>
      <c r="L198" s="411"/>
      <c r="M198" s="412"/>
      <c r="N198" s="421" t="e">
        <f t="shared" si="3"/>
        <v>#DIV/0!</v>
      </c>
      <c r="O198" s="242">
        <f>FŐLAP!$G$8</f>
        <v>0</v>
      </c>
      <c r="P198" s="241">
        <f>FŐLAP!$C$10</f>
        <v>0</v>
      </c>
      <c r="Q198" s="243" t="s">
        <v>503</v>
      </c>
    </row>
    <row r="199" spans="1:17" ht="49.5" hidden="1" customHeight="1" x14ac:dyDescent="0.25">
      <c r="A199" s="87" t="s">
        <v>291</v>
      </c>
      <c r="B199" s="405"/>
      <c r="C199" s="441"/>
      <c r="D199" s="439"/>
      <c r="E199" s="439"/>
      <c r="F199" s="194"/>
      <c r="G199" s="194"/>
      <c r="H199" s="408"/>
      <c r="I199" s="407"/>
      <c r="J199" s="407"/>
      <c r="K199" s="405"/>
      <c r="L199" s="411"/>
      <c r="M199" s="412"/>
      <c r="N199" s="421" t="e">
        <f t="shared" si="3"/>
        <v>#DIV/0!</v>
      </c>
      <c r="O199" s="242">
        <f>FŐLAP!$G$8</f>
        <v>0</v>
      </c>
      <c r="P199" s="241">
        <f>FŐLAP!$C$10</f>
        <v>0</v>
      </c>
      <c r="Q199" s="243" t="s">
        <v>503</v>
      </c>
    </row>
    <row r="200" spans="1:17" ht="49.5" hidden="1" customHeight="1" x14ac:dyDescent="0.25">
      <c r="A200" s="88" t="s">
        <v>292</v>
      </c>
      <c r="B200" s="405"/>
      <c r="C200" s="441"/>
      <c r="D200" s="439"/>
      <c r="E200" s="439"/>
      <c r="F200" s="194"/>
      <c r="G200" s="194"/>
      <c r="H200" s="408"/>
      <c r="I200" s="407"/>
      <c r="J200" s="407"/>
      <c r="K200" s="405"/>
      <c r="L200" s="411"/>
      <c r="M200" s="412"/>
      <c r="N200" s="421" t="e">
        <f t="shared" si="3"/>
        <v>#DIV/0!</v>
      </c>
      <c r="O200" s="242">
        <f>FŐLAP!$G$8</f>
        <v>0</v>
      </c>
      <c r="P200" s="241">
        <f>FŐLAP!$C$10</f>
        <v>0</v>
      </c>
      <c r="Q200" s="243" t="s">
        <v>503</v>
      </c>
    </row>
    <row r="201" spans="1:17" ht="49.5" hidden="1" customHeight="1" x14ac:dyDescent="0.25">
      <c r="A201" s="87" t="s">
        <v>293</v>
      </c>
      <c r="B201" s="405"/>
      <c r="C201" s="441"/>
      <c r="D201" s="439"/>
      <c r="E201" s="439"/>
      <c r="F201" s="194"/>
      <c r="G201" s="194"/>
      <c r="H201" s="408"/>
      <c r="I201" s="407"/>
      <c r="J201" s="407"/>
      <c r="K201" s="405"/>
      <c r="L201" s="411"/>
      <c r="M201" s="412"/>
      <c r="N201" s="421" t="e">
        <f t="shared" si="3"/>
        <v>#DIV/0!</v>
      </c>
      <c r="O201" s="242">
        <f>FŐLAP!$G$8</f>
        <v>0</v>
      </c>
      <c r="P201" s="241">
        <f>FŐLAP!$C$10</f>
        <v>0</v>
      </c>
      <c r="Q201" s="243" t="s">
        <v>503</v>
      </c>
    </row>
    <row r="202" spans="1:17" ht="49.5" hidden="1" customHeight="1" x14ac:dyDescent="0.25">
      <c r="A202" s="87" t="s">
        <v>294</v>
      </c>
      <c r="B202" s="405"/>
      <c r="C202" s="441"/>
      <c r="D202" s="439"/>
      <c r="E202" s="439"/>
      <c r="F202" s="194"/>
      <c r="G202" s="194"/>
      <c r="H202" s="408"/>
      <c r="I202" s="407"/>
      <c r="J202" s="407"/>
      <c r="K202" s="405"/>
      <c r="L202" s="411"/>
      <c r="M202" s="412"/>
      <c r="N202" s="421" t="e">
        <f t="shared" si="3"/>
        <v>#DIV/0!</v>
      </c>
      <c r="O202" s="242">
        <f>FŐLAP!$G$8</f>
        <v>0</v>
      </c>
      <c r="P202" s="241">
        <f>FŐLAP!$C$10</f>
        <v>0</v>
      </c>
      <c r="Q202" s="243" t="s">
        <v>503</v>
      </c>
    </row>
    <row r="203" spans="1:17" ht="49.5" hidden="1" customHeight="1" x14ac:dyDescent="0.25">
      <c r="A203" s="88" t="s">
        <v>295</v>
      </c>
      <c r="B203" s="405"/>
      <c r="C203" s="441"/>
      <c r="D203" s="439"/>
      <c r="E203" s="439"/>
      <c r="F203" s="194"/>
      <c r="G203" s="194"/>
      <c r="H203" s="408"/>
      <c r="I203" s="407"/>
      <c r="J203" s="407"/>
      <c r="K203" s="405"/>
      <c r="L203" s="411"/>
      <c r="M203" s="412"/>
      <c r="N203" s="421" t="e">
        <f t="shared" si="3"/>
        <v>#DIV/0!</v>
      </c>
      <c r="O203" s="242">
        <f>FŐLAP!$G$8</f>
        <v>0</v>
      </c>
      <c r="P203" s="241">
        <f>FŐLAP!$C$10</f>
        <v>0</v>
      </c>
      <c r="Q203" s="243" t="s">
        <v>503</v>
      </c>
    </row>
    <row r="204" spans="1:17" ht="49.5" hidden="1" customHeight="1" x14ac:dyDescent="0.25">
      <c r="A204" s="87" t="s">
        <v>296</v>
      </c>
      <c r="B204" s="405"/>
      <c r="C204" s="441"/>
      <c r="D204" s="439"/>
      <c r="E204" s="439"/>
      <c r="F204" s="194"/>
      <c r="G204" s="194"/>
      <c r="H204" s="408"/>
      <c r="I204" s="407"/>
      <c r="J204" s="407"/>
      <c r="K204" s="405"/>
      <c r="L204" s="411"/>
      <c r="M204" s="412"/>
      <c r="N204" s="421" t="e">
        <f t="shared" si="3"/>
        <v>#DIV/0!</v>
      </c>
      <c r="O204" s="242">
        <f>FŐLAP!$G$8</f>
        <v>0</v>
      </c>
      <c r="P204" s="241">
        <f>FŐLAP!$C$10</f>
        <v>0</v>
      </c>
      <c r="Q204" s="243" t="s">
        <v>503</v>
      </c>
    </row>
    <row r="205" spans="1:17" ht="49.5" hidden="1" customHeight="1" x14ac:dyDescent="0.25">
      <c r="A205" s="87" t="s">
        <v>297</v>
      </c>
      <c r="B205" s="405"/>
      <c r="C205" s="441"/>
      <c r="D205" s="439"/>
      <c r="E205" s="439"/>
      <c r="F205" s="194"/>
      <c r="G205" s="194"/>
      <c r="H205" s="408"/>
      <c r="I205" s="407"/>
      <c r="J205" s="407"/>
      <c r="K205" s="405"/>
      <c r="L205" s="411"/>
      <c r="M205" s="412"/>
      <c r="N205" s="421" t="e">
        <f t="shared" si="3"/>
        <v>#DIV/0!</v>
      </c>
      <c r="O205" s="242">
        <f>FŐLAP!$G$8</f>
        <v>0</v>
      </c>
      <c r="P205" s="241">
        <f>FŐLAP!$C$10</f>
        <v>0</v>
      </c>
      <c r="Q205" s="243" t="s">
        <v>503</v>
      </c>
    </row>
    <row r="206" spans="1:17" ht="49.5" hidden="1" customHeight="1" x14ac:dyDescent="0.25">
      <c r="A206" s="88" t="s">
        <v>298</v>
      </c>
      <c r="B206" s="405"/>
      <c r="C206" s="441"/>
      <c r="D206" s="439"/>
      <c r="E206" s="439"/>
      <c r="F206" s="194"/>
      <c r="G206" s="194"/>
      <c r="H206" s="408"/>
      <c r="I206" s="407"/>
      <c r="J206" s="407"/>
      <c r="K206" s="405"/>
      <c r="L206" s="411"/>
      <c r="M206" s="412"/>
      <c r="N206" s="421" t="e">
        <f t="shared" si="3"/>
        <v>#DIV/0!</v>
      </c>
      <c r="O206" s="242">
        <f>FŐLAP!$G$8</f>
        <v>0</v>
      </c>
      <c r="P206" s="241">
        <f>FŐLAP!$C$10</f>
        <v>0</v>
      </c>
      <c r="Q206" s="243" t="s">
        <v>503</v>
      </c>
    </row>
    <row r="207" spans="1:17" ht="49.5" hidden="1" customHeight="1" x14ac:dyDescent="0.25">
      <c r="A207" s="87" t="s">
        <v>299</v>
      </c>
      <c r="B207" s="405"/>
      <c r="C207" s="441"/>
      <c r="D207" s="439"/>
      <c r="E207" s="439"/>
      <c r="F207" s="194"/>
      <c r="G207" s="194"/>
      <c r="H207" s="408"/>
      <c r="I207" s="407"/>
      <c r="J207" s="407"/>
      <c r="K207" s="405"/>
      <c r="L207" s="411"/>
      <c r="M207" s="412"/>
      <c r="N207" s="421" t="e">
        <f t="shared" si="3"/>
        <v>#DIV/0!</v>
      </c>
      <c r="O207" s="242">
        <f>FŐLAP!$G$8</f>
        <v>0</v>
      </c>
      <c r="P207" s="241">
        <f>FŐLAP!$C$10</f>
        <v>0</v>
      </c>
      <c r="Q207" s="243" t="s">
        <v>503</v>
      </c>
    </row>
    <row r="208" spans="1:17" ht="49.5" hidden="1" customHeight="1" x14ac:dyDescent="0.25">
      <c r="A208" s="87" t="s">
        <v>300</v>
      </c>
      <c r="B208" s="405"/>
      <c r="C208" s="441"/>
      <c r="D208" s="439"/>
      <c r="E208" s="439"/>
      <c r="F208" s="194"/>
      <c r="G208" s="194"/>
      <c r="H208" s="408"/>
      <c r="I208" s="407"/>
      <c r="J208" s="407"/>
      <c r="K208" s="405"/>
      <c r="L208" s="411"/>
      <c r="M208" s="412"/>
      <c r="N208" s="421" t="e">
        <f t="shared" si="3"/>
        <v>#DIV/0!</v>
      </c>
      <c r="O208" s="242">
        <f>FŐLAP!$G$8</f>
        <v>0</v>
      </c>
      <c r="P208" s="241">
        <f>FŐLAP!$C$10</f>
        <v>0</v>
      </c>
      <c r="Q208" s="243" t="s">
        <v>503</v>
      </c>
    </row>
    <row r="209" spans="1:17" ht="49.5" hidden="1" customHeight="1" x14ac:dyDescent="0.25">
      <c r="A209" s="88" t="s">
        <v>301</v>
      </c>
      <c r="B209" s="405"/>
      <c r="C209" s="441"/>
      <c r="D209" s="439"/>
      <c r="E209" s="439"/>
      <c r="F209" s="194"/>
      <c r="G209" s="194"/>
      <c r="H209" s="408"/>
      <c r="I209" s="407"/>
      <c r="J209" s="407"/>
      <c r="K209" s="405"/>
      <c r="L209" s="411"/>
      <c r="M209" s="412"/>
      <c r="N209" s="421" t="e">
        <f t="shared" si="3"/>
        <v>#DIV/0!</v>
      </c>
      <c r="O209" s="242">
        <f>FŐLAP!$G$8</f>
        <v>0</v>
      </c>
      <c r="P209" s="241">
        <f>FŐLAP!$C$10</f>
        <v>0</v>
      </c>
      <c r="Q209" s="243" t="s">
        <v>503</v>
      </c>
    </row>
    <row r="210" spans="1:17" ht="49.5" hidden="1" customHeight="1" x14ac:dyDescent="0.25">
      <c r="A210" s="87" t="s">
        <v>302</v>
      </c>
      <c r="B210" s="405"/>
      <c r="C210" s="441"/>
      <c r="D210" s="439"/>
      <c r="E210" s="439"/>
      <c r="F210" s="194"/>
      <c r="G210" s="194"/>
      <c r="H210" s="408"/>
      <c r="I210" s="407"/>
      <c r="J210" s="407"/>
      <c r="K210" s="405"/>
      <c r="L210" s="411"/>
      <c r="M210" s="412"/>
      <c r="N210" s="421" t="e">
        <f t="shared" si="3"/>
        <v>#DIV/0!</v>
      </c>
      <c r="O210" s="242">
        <f>FŐLAP!$G$8</f>
        <v>0</v>
      </c>
      <c r="P210" s="241">
        <f>FŐLAP!$C$10</f>
        <v>0</v>
      </c>
      <c r="Q210" s="243" t="s">
        <v>503</v>
      </c>
    </row>
    <row r="211" spans="1:17" ht="49.5" hidden="1" customHeight="1" x14ac:dyDescent="0.25">
      <c r="A211" s="87" t="s">
        <v>303</v>
      </c>
      <c r="B211" s="405"/>
      <c r="C211" s="441"/>
      <c r="D211" s="439"/>
      <c r="E211" s="439"/>
      <c r="F211" s="194"/>
      <c r="G211" s="194"/>
      <c r="H211" s="408"/>
      <c r="I211" s="407"/>
      <c r="J211" s="407"/>
      <c r="K211" s="405"/>
      <c r="L211" s="411"/>
      <c r="M211" s="412"/>
      <c r="N211" s="421" t="e">
        <f t="shared" ref="N211:N274" si="4">IF(M211&lt;0,0,1-(M211/L211))</f>
        <v>#DIV/0!</v>
      </c>
      <c r="O211" s="242">
        <f>FŐLAP!$G$8</f>
        <v>0</v>
      </c>
      <c r="P211" s="241">
        <f>FŐLAP!$C$10</f>
        <v>0</v>
      </c>
      <c r="Q211" s="243" t="s">
        <v>503</v>
      </c>
    </row>
    <row r="212" spans="1:17" ht="49.5" hidden="1" customHeight="1" x14ac:dyDescent="0.25">
      <c r="A212" s="88" t="s">
        <v>304</v>
      </c>
      <c r="B212" s="405"/>
      <c r="C212" s="441"/>
      <c r="D212" s="439"/>
      <c r="E212" s="439"/>
      <c r="F212" s="194"/>
      <c r="G212" s="194"/>
      <c r="H212" s="408"/>
      <c r="I212" s="407"/>
      <c r="J212" s="407"/>
      <c r="K212" s="405"/>
      <c r="L212" s="411"/>
      <c r="M212" s="412"/>
      <c r="N212" s="421" t="e">
        <f t="shared" si="4"/>
        <v>#DIV/0!</v>
      </c>
      <c r="O212" s="242">
        <f>FŐLAP!$G$8</f>
        <v>0</v>
      </c>
      <c r="P212" s="241">
        <f>FŐLAP!$C$10</f>
        <v>0</v>
      </c>
      <c r="Q212" s="243" t="s">
        <v>503</v>
      </c>
    </row>
    <row r="213" spans="1:17" ht="49.5" hidden="1" customHeight="1" x14ac:dyDescent="0.25">
      <c r="A213" s="87" t="s">
        <v>305</v>
      </c>
      <c r="B213" s="405"/>
      <c r="C213" s="441"/>
      <c r="D213" s="439"/>
      <c r="E213" s="439"/>
      <c r="F213" s="194"/>
      <c r="G213" s="194"/>
      <c r="H213" s="408"/>
      <c r="I213" s="407"/>
      <c r="J213" s="407"/>
      <c r="K213" s="405"/>
      <c r="L213" s="411"/>
      <c r="M213" s="412"/>
      <c r="N213" s="421" t="e">
        <f t="shared" si="4"/>
        <v>#DIV/0!</v>
      </c>
      <c r="O213" s="242">
        <f>FŐLAP!$G$8</f>
        <v>0</v>
      </c>
      <c r="P213" s="241">
        <f>FŐLAP!$C$10</f>
        <v>0</v>
      </c>
      <c r="Q213" s="243" t="s">
        <v>503</v>
      </c>
    </row>
    <row r="214" spans="1:17" ht="49.5" hidden="1" customHeight="1" x14ac:dyDescent="0.25">
      <c r="A214" s="87" t="s">
        <v>306</v>
      </c>
      <c r="B214" s="405"/>
      <c r="C214" s="441"/>
      <c r="D214" s="439"/>
      <c r="E214" s="439"/>
      <c r="F214" s="194"/>
      <c r="G214" s="194"/>
      <c r="H214" s="408"/>
      <c r="I214" s="407"/>
      <c r="J214" s="407"/>
      <c r="K214" s="405"/>
      <c r="L214" s="411"/>
      <c r="M214" s="412"/>
      <c r="N214" s="421" t="e">
        <f t="shared" si="4"/>
        <v>#DIV/0!</v>
      </c>
      <c r="O214" s="242">
        <f>FŐLAP!$G$8</f>
        <v>0</v>
      </c>
      <c r="P214" s="241">
        <f>FŐLAP!$C$10</f>
        <v>0</v>
      </c>
      <c r="Q214" s="243" t="s">
        <v>503</v>
      </c>
    </row>
    <row r="215" spans="1:17" ht="49.5" hidden="1" customHeight="1" x14ac:dyDescent="0.25">
      <c r="A215" s="88" t="s">
        <v>307</v>
      </c>
      <c r="B215" s="405"/>
      <c r="C215" s="441"/>
      <c r="D215" s="439"/>
      <c r="E215" s="439"/>
      <c r="F215" s="194"/>
      <c r="G215" s="194"/>
      <c r="H215" s="408"/>
      <c r="I215" s="407"/>
      <c r="J215" s="407"/>
      <c r="K215" s="405"/>
      <c r="L215" s="411"/>
      <c r="M215" s="412"/>
      <c r="N215" s="421" t="e">
        <f t="shared" si="4"/>
        <v>#DIV/0!</v>
      </c>
      <c r="O215" s="242">
        <f>FŐLAP!$G$8</f>
        <v>0</v>
      </c>
      <c r="P215" s="241">
        <f>FŐLAP!$C$10</f>
        <v>0</v>
      </c>
      <c r="Q215" s="243" t="s">
        <v>503</v>
      </c>
    </row>
    <row r="216" spans="1:17" ht="49.5" hidden="1" customHeight="1" x14ac:dyDescent="0.25">
      <c r="A216" s="87" t="s">
        <v>308</v>
      </c>
      <c r="B216" s="405"/>
      <c r="C216" s="441"/>
      <c r="D216" s="439"/>
      <c r="E216" s="439"/>
      <c r="F216" s="194"/>
      <c r="G216" s="194"/>
      <c r="H216" s="408"/>
      <c r="I216" s="407"/>
      <c r="J216" s="407"/>
      <c r="K216" s="405"/>
      <c r="L216" s="411"/>
      <c r="M216" s="412"/>
      <c r="N216" s="421" t="e">
        <f t="shared" si="4"/>
        <v>#DIV/0!</v>
      </c>
      <c r="O216" s="242">
        <f>FŐLAP!$G$8</f>
        <v>0</v>
      </c>
      <c r="P216" s="241">
        <f>FŐLAP!$C$10</f>
        <v>0</v>
      </c>
      <c r="Q216" s="243" t="s">
        <v>503</v>
      </c>
    </row>
    <row r="217" spans="1:17" ht="49.5" hidden="1" customHeight="1" x14ac:dyDescent="0.25">
      <c r="A217" s="87" t="s">
        <v>309</v>
      </c>
      <c r="B217" s="405"/>
      <c r="C217" s="441"/>
      <c r="D217" s="439"/>
      <c r="E217" s="439"/>
      <c r="F217" s="194"/>
      <c r="G217" s="194"/>
      <c r="H217" s="408"/>
      <c r="I217" s="407"/>
      <c r="J217" s="407"/>
      <c r="K217" s="405"/>
      <c r="L217" s="411"/>
      <c r="M217" s="412"/>
      <c r="N217" s="421" t="e">
        <f t="shared" si="4"/>
        <v>#DIV/0!</v>
      </c>
      <c r="O217" s="242">
        <f>FŐLAP!$G$8</f>
        <v>0</v>
      </c>
      <c r="P217" s="241">
        <f>FŐLAP!$C$10</f>
        <v>0</v>
      </c>
      <c r="Q217" s="243" t="s">
        <v>503</v>
      </c>
    </row>
    <row r="218" spans="1:17" ht="49.5" hidden="1" customHeight="1" x14ac:dyDescent="0.25">
      <c r="A218" s="88" t="s">
        <v>310</v>
      </c>
      <c r="B218" s="405"/>
      <c r="C218" s="441"/>
      <c r="D218" s="439"/>
      <c r="E218" s="439"/>
      <c r="F218" s="194"/>
      <c r="G218" s="194"/>
      <c r="H218" s="408"/>
      <c r="I218" s="407"/>
      <c r="J218" s="407"/>
      <c r="K218" s="405"/>
      <c r="L218" s="411"/>
      <c r="M218" s="412"/>
      <c r="N218" s="421" t="e">
        <f t="shared" si="4"/>
        <v>#DIV/0!</v>
      </c>
      <c r="O218" s="242">
        <f>FŐLAP!$G$8</f>
        <v>0</v>
      </c>
      <c r="P218" s="241">
        <f>FŐLAP!$C$10</f>
        <v>0</v>
      </c>
      <c r="Q218" s="243" t="s">
        <v>503</v>
      </c>
    </row>
    <row r="219" spans="1:17" ht="49.5" hidden="1" customHeight="1" x14ac:dyDescent="0.25">
      <c r="A219" s="87" t="s">
        <v>311</v>
      </c>
      <c r="B219" s="405"/>
      <c r="C219" s="441"/>
      <c r="D219" s="439"/>
      <c r="E219" s="439"/>
      <c r="F219" s="194"/>
      <c r="G219" s="194"/>
      <c r="H219" s="408"/>
      <c r="I219" s="407"/>
      <c r="J219" s="407"/>
      <c r="K219" s="405"/>
      <c r="L219" s="411"/>
      <c r="M219" s="412"/>
      <c r="N219" s="421" t="e">
        <f t="shared" si="4"/>
        <v>#DIV/0!</v>
      </c>
      <c r="O219" s="242">
        <f>FŐLAP!$G$8</f>
        <v>0</v>
      </c>
      <c r="P219" s="241">
        <f>FŐLAP!$C$10</f>
        <v>0</v>
      </c>
      <c r="Q219" s="243" t="s">
        <v>503</v>
      </c>
    </row>
    <row r="220" spans="1:17" ht="49.5" hidden="1" customHeight="1" x14ac:dyDescent="0.25">
      <c r="A220" s="87" t="s">
        <v>312</v>
      </c>
      <c r="B220" s="405"/>
      <c r="C220" s="441"/>
      <c r="D220" s="439"/>
      <c r="E220" s="439"/>
      <c r="F220" s="194"/>
      <c r="G220" s="194"/>
      <c r="H220" s="408"/>
      <c r="I220" s="407"/>
      <c r="J220" s="407"/>
      <c r="K220" s="405"/>
      <c r="L220" s="411"/>
      <c r="M220" s="412"/>
      <c r="N220" s="421" t="e">
        <f t="shared" si="4"/>
        <v>#DIV/0!</v>
      </c>
      <c r="O220" s="242">
        <f>FŐLAP!$G$8</f>
        <v>0</v>
      </c>
      <c r="P220" s="241">
        <f>FŐLAP!$C$10</f>
        <v>0</v>
      </c>
      <c r="Q220" s="243" t="s">
        <v>503</v>
      </c>
    </row>
    <row r="221" spans="1:17" ht="49.5" hidden="1" customHeight="1" x14ac:dyDescent="0.25">
      <c r="A221" s="88" t="s">
        <v>313</v>
      </c>
      <c r="B221" s="405"/>
      <c r="C221" s="441"/>
      <c r="D221" s="439"/>
      <c r="E221" s="439"/>
      <c r="F221" s="194"/>
      <c r="G221" s="194"/>
      <c r="H221" s="408"/>
      <c r="I221" s="407"/>
      <c r="J221" s="407"/>
      <c r="K221" s="405"/>
      <c r="L221" s="411"/>
      <c r="M221" s="412"/>
      <c r="N221" s="421" t="e">
        <f t="shared" si="4"/>
        <v>#DIV/0!</v>
      </c>
      <c r="O221" s="242">
        <f>FŐLAP!$G$8</f>
        <v>0</v>
      </c>
      <c r="P221" s="241">
        <f>FŐLAP!$C$10</f>
        <v>0</v>
      </c>
      <c r="Q221" s="243" t="s">
        <v>503</v>
      </c>
    </row>
    <row r="222" spans="1:17" ht="49.5" hidden="1" customHeight="1" x14ac:dyDescent="0.25">
      <c r="A222" s="87" t="s">
        <v>314</v>
      </c>
      <c r="B222" s="405"/>
      <c r="C222" s="441"/>
      <c r="D222" s="439"/>
      <c r="E222" s="439"/>
      <c r="F222" s="194"/>
      <c r="G222" s="194"/>
      <c r="H222" s="408"/>
      <c r="I222" s="407"/>
      <c r="J222" s="407"/>
      <c r="K222" s="405"/>
      <c r="L222" s="411"/>
      <c r="M222" s="412"/>
      <c r="N222" s="421" t="e">
        <f t="shared" si="4"/>
        <v>#DIV/0!</v>
      </c>
      <c r="O222" s="242">
        <f>FŐLAP!$G$8</f>
        <v>0</v>
      </c>
      <c r="P222" s="241">
        <f>FŐLAP!$C$10</f>
        <v>0</v>
      </c>
      <c r="Q222" s="243" t="s">
        <v>503</v>
      </c>
    </row>
    <row r="223" spans="1:17" ht="49.5" hidden="1" customHeight="1" x14ac:dyDescent="0.25">
      <c r="A223" s="87" t="s">
        <v>315</v>
      </c>
      <c r="B223" s="405"/>
      <c r="C223" s="441"/>
      <c r="D223" s="439"/>
      <c r="E223" s="439"/>
      <c r="F223" s="194"/>
      <c r="G223" s="194"/>
      <c r="H223" s="408"/>
      <c r="I223" s="407"/>
      <c r="J223" s="407"/>
      <c r="K223" s="405"/>
      <c r="L223" s="411"/>
      <c r="M223" s="412"/>
      <c r="N223" s="421" t="e">
        <f t="shared" si="4"/>
        <v>#DIV/0!</v>
      </c>
      <c r="O223" s="242">
        <f>FŐLAP!$G$8</f>
        <v>0</v>
      </c>
      <c r="P223" s="241">
        <f>FŐLAP!$C$10</f>
        <v>0</v>
      </c>
      <c r="Q223" s="243" t="s">
        <v>503</v>
      </c>
    </row>
    <row r="224" spans="1:17" ht="49.5" hidden="1" customHeight="1" x14ac:dyDescent="0.25">
      <c r="A224" s="88" t="s">
        <v>316</v>
      </c>
      <c r="B224" s="405"/>
      <c r="C224" s="441"/>
      <c r="D224" s="439"/>
      <c r="E224" s="439"/>
      <c r="F224" s="194"/>
      <c r="G224" s="194"/>
      <c r="H224" s="408"/>
      <c r="I224" s="407"/>
      <c r="J224" s="407"/>
      <c r="K224" s="405"/>
      <c r="L224" s="411"/>
      <c r="M224" s="412"/>
      <c r="N224" s="421" t="e">
        <f t="shared" si="4"/>
        <v>#DIV/0!</v>
      </c>
      <c r="O224" s="242">
        <f>FŐLAP!$G$8</f>
        <v>0</v>
      </c>
      <c r="P224" s="241">
        <f>FŐLAP!$C$10</f>
        <v>0</v>
      </c>
      <c r="Q224" s="243" t="s">
        <v>503</v>
      </c>
    </row>
    <row r="225" spans="1:17" ht="49.5" hidden="1" customHeight="1" x14ac:dyDescent="0.25">
      <c r="A225" s="87" t="s">
        <v>317</v>
      </c>
      <c r="B225" s="405"/>
      <c r="C225" s="441"/>
      <c r="D225" s="439"/>
      <c r="E225" s="439"/>
      <c r="F225" s="194"/>
      <c r="G225" s="194"/>
      <c r="H225" s="408"/>
      <c r="I225" s="407"/>
      <c r="J225" s="407"/>
      <c r="K225" s="405"/>
      <c r="L225" s="411"/>
      <c r="M225" s="412"/>
      <c r="N225" s="421" t="e">
        <f t="shared" si="4"/>
        <v>#DIV/0!</v>
      </c>
      <c r="O225" s="242">
        <f>FŐLAP!$G$8</f>
        <v>0</v>
      </c>
      <c r="P225" s="241">
        <f>FŐLAP!$C$10</f>
        <v>0</v>
      </c>
      <c r="Q225" s="243" t="s">
        <v>503</v>
      </c>
    </row>
    <row r="226" spans="1:17" ht="49.5" hidden="1" customHeight="1" x14ac:dyDescent="0.25">
      <c r="A226" s="87" t="s">
        <v>318</v>
      </c>
      <c r="B226" s="405"/>
      <c r="C226" s="441"/>
      <c r="D226" s="439"/>
      <c r="E226" s="439"/>
      <c r="F226" s="194"/>
      <c r="G226" s="194"/>
      <c r="H226" s="408"/>
      <c r="I226" s="407"/>
      <c r="J226" s="407"/>
      <c r="K226" s="405"/>
      <c r="L226" s="411"/>
      <c r="M226" s="412"/>
      <c r="N226" s="421" t="e">
        <f t="shared" si="4"/>
        <v>#DIV/0!</v>
      </c>
      <c r="O226" s="242">
        <f>FŐLAP!$G$8</f>
        <v>0</v>
      </c>
      <c r="P226" s="241">
        <f>FŐLAP!$C$10</f>
        <v>0</v>
      </c>
      <c r="Q226" s="243" t="s">
        <v>503</v>
      </c>
    </row>
    <row r="227" spans="1:17" ht="49.5" hidden="1" customHeight="1" x14ac:dyDescent="0.25">
      <c r="A227" s="88" t="s">
        <v>319</v>
      </c>
      <c r="B227" s="405"/>
      <c r="C227" s="441"/>
      <c r="D227" s="439"/>
      <c r="E227" s="439"/>
      <c r="F227" s="194"/>
      <c r="G227" s="194"/>
      <c r="H227" s="408"/>
      <c r="I227" s="407"/>
      <c r="J227" s="407"/>
      <c r="K227" s="405"/>
      <c r="L227" s="411"/>
      <c r="M227" s="412"/>
      <c r="N227" s="421" t="e">
        <f t="shared" si="4"/>
        <v>#DIV/0!</v>
      </c>
      <c r="O227" s="242">
        <f>FŐLAP!$G$8</f>
        <v>0</v>
      </c>
      <c r="P227" s="241">
        <f>FŐLAP!$C$10</f>
        <v>0</v>
      </c>
      <c r="Q227" s="243" t="s">
        <v>503</v>
      </c>
    </row>
    <row r="228" spans="1:17" ht="49.5" hidden="1" customHeight="1" x14ac:dyDescent="0.25">
      <c r="A228" s="87" t="s">
        <v>320</v>
      </c>
      <c r="B228" s="405"/>
      <c r="C228" s="441"/>
      <c r="D228" s="439"/>
      <c r="E228" s="439"/>
      <c r="F228" s="194"/>
      <c r="G228" s="194"/>
      <c r="H228" s="408"/>
      <c r="I228" s="407"/>
      <c r="J228" s="407"/>
      <c r="K228" s="405"/>
      <c r="L228" s="411"/>
      <c r="M228" s="412"/>
      <c r="N228" s="421" t="e">
        <f t="shared" si="4"/>
        <v>#DIV/0!</v>
      </c>
      <c r="O228" s="242">
        <f>FŐLAP!$G$8</f>
        <v>0</v>
      </c>
      <c r="P228" s="241">
        <f>FŐLAP!$C$10</f>
        <v>0</v>
      </c>
      <c r="Q228" s="243" t="s">
        <v>503</v>
      </c>
    </row>
    <row r="229" spans="1:17" ht="49.5" hidden="1" customHeight="1" x14ac:dyDescent="0.25">
      <c r="A229" s="87" t="s">
        <v>321</v>
      </c>
      <c r="B229" s="405"/>
      <c r="C229" s="441"/>
      <c r="D229" s="439"/>
      <c r="E229" s="439"/>
      <c r="F229" s="194"/>
      <c r="G229" s="194"/>
      <c r="H229" s="408"/>
      <c r="I229" s="407"/>
      <c r="J229" s="407"/>
      <c r="K229" s="405"/>
      <c r="L229" s="411"/>
      <c r="M229" s="412"/>
      <c r="N229" s="421" t="e">
        <f t="shared" si="4"/>
        <v>#DIV/0!</v>
      </c>
      <c r="O229" s="242">
        <f>FŐLAP!$G$8</f>
        <v>0</v>
      </c>
      <c r="P229" s="241">
        <f>FŐLAP!$C$10</f>
        <v>0</v>
      </c>
      <c r="Q229" s="243" t="s">
        <v>503</v>
      </c>
    </row>
    <row r="230" spans="1:17" ht="49.5" hidden="1" customHeight="1" x14ac:dyDescent="0.25">
      <c r="A230" s="88" t="s">
        <v>322</v>
      </c>
      <c r="B230" s="405"/>
      <c r="C230" s="441"/>
      <c r="D230" s="439"/>
      <c r="E230" s="439"/>
      <c r="F230" s="194"/>
      <c r="G230" s="194"/>
      <c r="H230" s="408"/>
      <c r="I230" s="407"/>
      <c r="J230" s="407"/>
      <c r="K230" s="405"/>
      <c r="L230" s="411"/>
      <c r="M230" s="412"/>
      <c r="N230" s="421" t="e">
        <f t="shared" si="4"/>
        <v>#DIV/0!</v>
      </c>
      <c r="O230" s="242">
        <f>FŐLAP!$G$8</f>
        <v>0</v>
      </c>
      <c r="P230" s="241">
        <f>FŐLAP!$C$10</f>
        <v>0</v>
      </c>
      <c r="Q230" s="243" t="s">
        <v>503</v>
      </c>
    </row>
    <row r="231" spans="1:17" ht="49.5" hidden="1" customHeight="1" x14ac:dyDescent="0.25">
      <c r="A231" s="87" t="s">
        <v>323</v>
      </c>
      <c r="B231" s="405"/>
      <c r="C231" s="441"/>
      <c r="D231" s="439"/>
      <c r="E231" s="439"/>
      <c r="F231" s="194"/>
      <c r="G231" s="194"/>
      <c r="H231" s="408"/>
      <c r="I231" s="407"/>
      <c r="J231" s="407"/>
      <c r="K231" s="405"/>
      <c r="L231" s="411"/>
      <c r="M231" s="412"/>
      <c r="N231" s="421" t="e">
        <f t="shared" si="4"/>
        <v>#DIV/0!</v>
      </c>
      <c r="O231" s="242">
        <f>FŐLAP!$G$8</f>
        <v>0</v>
      </c>
      <c r="P231" s="241">
        <f>FŐLAP!$C$10</f>
        <v>0</v>
      </c>
      <c r="Q231" s="243" t="s">
        <v>503</v>
      </c>
    </row>
    <row r="232" spans="1:17" ht="49.5" hidden="1" customHeight="1" x14ac:dyDescent="0.25">
      <c r="A232" s="87" t="s">
        <v>324</v>
      </c>
      <c r="B232" s="405"/>
      <c r="C232" s="441"/>
      <c r="D232" s="439"/>
      <c r="E232" s="439"/>
      <c r="F232" s="194"/>
      <c r="G232" s="194"/>
      <c r="H232" s="408"/>
      <c r="I232" s="407"/>
      <c r="J232" s="407"/>
      <c r="K232" s="405"/>
      <c r="L232" s="411"/>
      <c r="M232" s="412"/>
      <c r="N232" s="421" t="e">
        <f t="shared" si="4"/>
        <v>#DIV/0!</v>
      </c>
      <c r="O232" s="242">
        <f>FŐLAP!$G$8</f>
        <v>0</v>
      </c>
      <c r="P232" s="241">
        <f>FŐLAP!$C$10</f>
        <v>0</v>
      </c>
      <c r="Q232" s="243" t="s">
        <v>503</v>
      </c>
    </row>
    <row r="233" spans="1:17" ht="49.5" hidden="1" customHeight="1" x14ac:dyDescent="0.25">
      <c r="A233" s="88" t="s">
        <v>325</v>
      </c>
      <c r="B233" s="405"/>
      <c r="C233" s="441"/>
      <c r="D233" s="439"/>
      <c r="E233" s="439"/>
      <c r="F233" s="194"/>
      <c r="G233" s="194"/>
      <c r="H233" s="408"/>
      <c r="I233" s="407"/>
      <c r="J233" s="407"/>
      <c r="K233" s="405"/>
      <c r="L233" s="411"/>
      <c r="M233" s="412"/>
      <c r="N233" s="421" t="e">
        <f t="shared" si="4"/>
        <v>#DIV/0!</v>
      </c>
      <c r="O233" s="242">
        <f>FŐLAP!$G$8</f>
        <v>0</v>
      </c>
      <c r="P233" s="241">
        <f>FŐLAP!$C$10</f>
        <v>0</v>
      </c>
      <c r="Q233" s="243" t="s">
        <v>503</v>
      </c>
    </row>
    <row r="234" spans="1:17" ht="49.5" hidden="1" customHeight="1" x14ac:dyDescent="0.25">
      <c r="A234" s="87" t="s">
        <v>326</v>
      </c>
      <c r="B234" s="405"/>
      <c r="C234" s="441"/>
      <c r="D234" s="439"/>
      <c r="E234" s="439"/>
      <c r="F234" s="194"/>
      <c r="G234" s="194"/>
      <c r="H234" s="408"/>
      <c r="I234" s="407"/>
      <c r="J234" s="407"/>
      <c r="K234" s="405"/>
      <c r="L234" s="411"/>
      <c r="M234" s="412"/>
      <c r="N234" s="421" t="e">
        <f t="shared" si="4"/>
        <v>#DIV/0!</v>
      </c>
      <c r="O234" s="242">
        <f>FŐLAP!$G$8</f>
        <v>0</v>
      </c>
      <c r="P234" s="241">
        <f>FŐLAP!$C$10</f>
        <v>0</v>
      </c>
      <c r="Q234" s="243" t="s">
        <v>503</v>
      </c>
    </row>
    <row r="235" spans="1:17" ht="49.5" hidden="1" customHeight="1" x14ac:dyDescent="0.25">
      <c r="A235" s="87" t="s">
        <v>327</v>
      </c>
      <c r="B235" s="405"/>
      <c r="C235" s="441"/>
      <c r="D235" s="439"/>
      <c r="E235" s="439"/>
      <c r="F235" s="194"/>
      <c r="G235" s="194"/>
      <c r="H235" s="408"/>
      <c r="I235" s="407"/>
      <c r="J235" s="407"/>
      <c r="K235" s="405"/>
      <c r="L235" s="411"/>
      <c r="M235" s="412"/>
      <c r="N235" s="421" t="e">
        <f t="shared" si="4"/>
        <v>#DIV/0!</v>
      </c>
      <c r="O235" s="242">
        <f>FŐLAP!$G$8</f>
        <v>0</v>
      </c>
      <c r="P235" s="241">
        <f>FŐLAP!$C$10</f>
        <v>0</v>
      </c>
      <c r="Q235" s="243" t="s">
        <v>503</v>
      </c>
    </row>
    <row r="236" spans="1:17" ht="49.5" hidden="1" customHeight="1" x14ac:dyDescent="0.25">
      <c r="A236" s="88" t="s">
        <v>328</v>
      </c>
      <c r="B236" s="405"/>
      <c r="C236" s="441"/>
      <c r="D236" s="439"/>
      <c r="E236" s="439"/>
      <c r="F236" s="194"/>
      <c r="G236" s="194"/>
      <c r="H236" s="408"/>
      <c r="I236" s="407"/>
      <c r="J236" s="407"/>
      <c r="K236" s="405"/>
      <c r="L236" s="411"/>
      <c r="M236" s="412"/>
      <c r="N236" s="421" t="e">
        <f t="shared" si="4"/>
        <v>#DIV/0!</v>
      </c>
      <c r="O236" s="242">
        <f>FŐLAP!$G$8</f>
        <v>0</v>
      </c>
      <c r="P236" s="241">
        <f>FŐLAP!$C$10</f>
        <v>0</v>
      </c>
      <c r="Q236" s="243" t="s">
        <v>503</v>
      </c>
    </row>
    <row r="237" spans="1:17" ht="49.5" hidden="1" customHeight="1" x14ac:dyDescent="0.25">
      <c r="A237" s="87" t="s">
        <v>329</v>
      </c>
      <c r="B237" s="405"/>
      <c r="C237" s="441"/>
      <c r="D237" s="439"/>
      <c r="E237" s="439"/>
      <c r="F237" s="194"/>
      <c r="G237" s="194"/>
      <c r="H237" s="408"/>
      <c r="I237" s="407"/>
      <c r="J237" s="407"/>
      <c r="K237" s="405"/>
      <c r="L237" s="411"/>
      <c r="M237" s="412"/>
      <c r="N237" s="421" t="e">
        <f t="shared" si="4"/>
        <v>#DIV/0!</v>
      </c>
      <c r="O237" s="242">
        <f>FŐLAP!$G$8</f>
        <v>0</v>
      </c>
      <c r="P237" s="241">
        <f>FŐLAP!$C$10</f>
        <v>0</v>
      </c>
      <c r="Q237" s="243" t="s">
        <v>503</v>
      </c>
    </row>
    <row r="238" spans="1:17" ht="49.5" hidden="1" customHeight="1" x14ac:dyDescent="0.25">
      <c r="A238" s="87" t="s">
        <v>330</v>
      </c>
      <c r="B238" s="405"/>
      <c r="C238" s="441"/>
      <c r="D238" s="439"/>
      <c r="E238" s="439"/>
      <c r="F238" s="194"/>
      <c r="G238" s="194"/>
      <c r="H238" s="408"/>
      <c r="I238" s="407"/>
      <c r="J238" s="407"/>
      <c r="K238" s="405"/>
      <c r="L238" s="411"/>
      <c r="M238" s="412"/>
      <c r="N238" s="421" t="e">
        <f t="shared" si="4"/>
        <v>#DIV/0!</v>
      </c>
      <c r="O238" s="242">
        <f>FŐLAP!$G$8</f>
        <v>0</v>
      </c>
      <c r="P238" s="241">
        <f>FŐLAP!$C$10</f>
        <v>0</v>
      </c>
      <c r="Q238" s="243" t="s">
        <v>503</v>
      </c>
    </row>
    <row r="239" spans="1:17" ht="49.5" hidden="1" customHeight="1" x14ac:dyDescent="0.25">
      <c r="A239" s="88" t="s">
        <v>331</v>
      </c>
      <c r="B239" s="405"/>
      <c r="C239" s="441"/>
      <c r="D239" s="439"/>
      <c r="E239" s="439"/>
      <c r="F239" s="194"/>
      <c r="G239" s="194"/>
      <c r="H239" s="408"/>
      <c r="I239" s="407"/>
      <c r="J239" s="407"/>
      <c r="K239" s="405"/>
      <c r="L239" s="411"/>
      <c r="M239" s="412"/>
      <c r="N239" s="421" t="e">
        <f t="shared" si="4"/>
        <v>#DIV/0!</v>
      </c>
      <c r="O239" s="242">
        <f>FŐLAP!$G$8</f>
        <v>0</v>
      </c>
      <c r="P239" s="241">
        <f>FŐLAP!$C$10</f>
        <v>0</v>
      </c>
      <c r="Q239" s="243" t="s">
        <v>503</v>
      </c>
    </row>
    <row r="240" spans="1:17" ht="49.5" hidden="1" customHeight="1" x14ac:dyDescent="0.25">
      <c r="A240" s="87" t="s">
        <v>332</v>
      </c>
      <c r="B240" s="405"/>
      <c r="C240" s="441"/>
      <c r="D240" s="439"/>
      <c r="E240" s="439"/>
      <c r="F240" s="194"/>
      <c r="G240" s="194"/>
      <c r="H240" s="408"/>
      <c r="I240" s="407"/>
      <c r="J240" s="407"/>
      <c r="K240" s="405"/>
      <c r="L240" s="411"/>
      <c r="M240" s="412"/>
      <c r="N240" s="421" t="e">
        <f t="shared" si="4"/>
        <v>#DIV/0!</v>
      </c>
      <c r="O240" s="242">
        <f>FŐLAP!$G$8</f>
        <v>0</v>
      </c>
      <c r="P240" s="241">
        <f>FŐLAP!$C$10</f>
        <v>0</v>
      </c>
      <c r="Q240" s="243" t="s">
        <v>503</v>
      </c>
    </row>
    <row r="241" spans="1:17" ht="49.5" hidden="1" customHeight="1" x14ac:dyDescent="0.25">
      <c r="A241" s="87" t="s">
        <v>333</v>
      </c>
      <c r="B241" s="405"/>
      <c r="C241" s="441"/>
      <c r="D241" s="439"/>
      <c r="E241" s="439"/>
      <c r="F241" s="194"/>
      <c r="G241" s="194"/>
      <c r="H241" s="408"/>
      <c r="I241" s="407"/>
      <c r="J241" s="407"/>
      <c r="K241" s="405"/>
      <c r="L241" s="411"/>
      <c r="M241" s="412"/>
      <c r="N241" s="421" t="e">
        <f t="shared" si="4"/>
        <v>#DIV/0!</v>
      </c>
      <c r="O241" s="242">
        <f>FŐLAP!$G$8</f>
        <v>0</v>
      </c>
      <c r="P241" s="241">
        <f>FŐLAP!$C$10</f>
        <v>0</v>
      </c>
      <c r="Q241" s="243" t="s">
        <v>503</v>
      </c>
    </row>
    <row r="242" spans="1:17" ht="49.5" hidden="1" customHeight="1" x14ac:dyDescent="0.25">
      <c r="A242" s="88" t="s">
        <v>334</v>
      </c>
      <c r="B242" s="405"/>
      <c r="C242" s="441"/>
      <c r="D242" s="439"/>
      <c r="E242" s="439"/>
      <c r="F242" s="194"/>
      <c r="G242" s="194"/>
      <c r="H242" s="408"/>
      <c r="I242" s="407"/>
      <c r="J242" s="407"/>
      <c r="K242" s="405"/>
      <c r="L242" s="411"/>
      <c r="M242" s="412"/>
      <c r="N242" s="421" t="e">
        <f t="shared" si="4"/>
        <v>#DIV/0!</v>
      </c>
      <c r="O242" s="242">
        <f>FŐLAP!$G$8</f>
        <v>0</v>
      </c>
      <c r="P242" s="241">
        <f>FŐLAP!$C$10</f>
        <v>0</v>
      </c>
      <c r="Q242" s="243" t="s">
        <v>503</v>
      </c>
    </row>
    <row r="243" spans="1:17" ht="49.5" hidden="1" customHeight="1" x14ac:dyDescent="0.25">
      <c r="A243" s="87" t="s">
        <v>335</v>
      </c>
      <c r="B243" s="405"/>
      <c r="C243" s="441"/>
      <c r="D243" s="439"/>
      <c r="E243" s="439"/>
      <c r="F243" s="194"/>
      <c r="G243" s="194"/>
      <c r="H243" s="408"/>
      <c r="I243" s="407"/>
      <c r="J243" s="407"/>
      <c r="K243" s="405"/>
      <c r="L243" s="411"/>
      <c r="M243" s="412"/>
      <c r="N243" s="421" t="e">
        <f t="shared" si="4"/>
        <v>#DIV/0!</v>
      </c>
      <c r="O243" s="242">
        <f>FŐLAP!$G$8</f>
        <v>0</v>
      </c>
      <c r="P243" s="241">
        <f>FŐLAP!$C$10</f>
        <v>0</v>
      </c>
      <c r="Q243" s="243" t="s">
        <v>503</v>
      </c>
    </row>
    <row r="244" spans="1:17" ht="49.5" hidden="1" customHeight="1" x14ac:dyDescent="0.25">
      <c r="A244" s="87" t="s">
        <v>336</v>
      </c>
      <c r="B244" s="405"/>
      <c r="C244" s="441"/>
      <c r="D244" s="439"/>
      <c r="E244" s="439"/>
      <c r="F244" s="194"/>
      <c r="G244" s="194"/>
      <c r="H244" s="408"/>
      <c r="I244" s="407"/>
      <c r="J244" s="407"/>
      <c r="K244" s="405"/>
      <c r="L244" s="411"/>
      <c r="M244" s="412"/>
      <c r="N244" s="421" t="e">
        <f t="shared" si="4"/>
        <v>#DIV/0!</v>
      </c>
      <c r="O244" s="242">
        <f>FŐLAP!$G$8</f>
        <v>0</v>
      </c>
      <c r="P244" s="241">
        <f>FŐLAP!$C$10</f>
        <v>0</v>
      </c>
      <c r="Q244" s="243" t="s">
        <v>503</v>
      </c>
    </row>
    <row r="245" spans="1:17" ht="49.5" hidden="1" customHeight="1" x14ac:dyDescent="0.25">
      <c r="A245" s="88" t="s">
        <v>337</v>
      </c>
      <c r="B245" s="405"/>
      <c r="C245" s="441"/>
      <c r="D245" s="439"/>
      <c r="E245" s="439"/>
      <c r="F245" s="194"/>
      <c r="G245" s="194"/>
      <c r="H245" s="408"/>
      <c r="I245" s="407"/>
      <c r="J245" s="407"/>
      <c r="K245" s="405"/>
      <c r="L245" s="411"/>
      <c r="M245" s="412"/>
      <c r="N245" s="421" t="e">
        <f t="shared" si="4"/>
        <v>#DIV/0!</v>
      </c>
      <c r="O245" s="242">
        <f>FŐLAP!$G$8</f>
        <v>0</v>
      </c>
      <c r="P245" s="241">
        <f>FŐLAP!$C$10</f>
        <v>0</v>
      </c>
      <c r="Q245" s="243" t="s">
        <v>503</v>
      </c>
    </row>
    <row r="246" spans="1:17" ht="49.5" hidden="1" customHeight="1" x14ac:dyDescent="0.25">
      <c r="A246" s="87" t="s">
        <v>338</v>
      </c>
      <c r="B246" s="405"/>
      <c r="C246" s="441"/>
      <c r="D246" s="439"/>
      <c r="E246" s="439"/>
      <c r="F246" s="194"/>
      <c r="G246" s="194"/>
      <c r="H246" s="408"/>
      <c r="I246" s="407"/>
      <c r="J246" s="407"/>
      <c r="K246" s="405"/>
      <c r="L246" s="411"/>
      <c r="M246" s="412"/>
      <c r="N246" s="421" t="e">
        <f t="shared" si="4"/>
        <v>#DIV/0!</v>
      </c>
      <c r="O246" s="242">
        <f>FŐLAP!$G$8</f>
        <v>0</v>
      </c>
      <c r="P246" s="241">
        <f>FŐLAP!$C$10</f>
        <v>0</v>
      </c>
      <c r="Q246" s="243" t="s">
        <v>503</v>
      </c>
    </row>
    <row r="247" spans="1:17" ht="49.5" hidden="1" customHeight="1" x14ac:dyDescent="0.25">
      <c r="A247" s="87" t="s">
        <v>339</v>
      </c>
      <c r="B247" s="405"/>
      <c r="C247" s="441"/>
      <c r="D247" s="439"/>
      <c r="E247" s="439"/>
      <c r="F247" s="194"/>
      <c r="G247" s="194"/>
      <c r="H247" s="408"/>
      <c r="I247" s="407"/>
      <c r="J247" s="407"/>
      <c r="K247" s="405"/>
      <c r="L247" s="411"/>
      <c r="M247" s="412"/>
      <c r="N247" s="421" t="e">
        <f t="shared" si="4"/>
        <v>#DIV/0!</v>
      </c>
      <c r="O247" s="242">
        <f>FŐLAP!$G$8</f>
        <v>0</v>
      </c>
      <c r="P247" s="241">
        <f>FŐLAP!$C$10</f>
        <v>0</v>
      </c>
      <c r="Q247" s="243" t="s">
        <v>503</v>
      </c>
    </row>
    <row r="248" spans="1:17" ht="49.5" hidden="1" customHeight="1" x14ac:dyDescent="0.25">
      <c r="A248" s="88" t="s">
        <v>340</v>
      </c>
      <c r="B248" s="405"/>
      <c r="C248" s="441"/>
      <c r="D248" s="439"/>
      <c r="E248" s="439"/>
      <c r="F248" s="194"/>
      <c r="G248" s="194"/>
      <c r="H248" s="408"/>
      <c r="I248" s="407"/>
      <c r="J248" s="407"/>
      <c r="K248" s="405"/>
      <c r="L248" s="411"/>
      <c r="M248" s="412"/>
      <c r="N248" s="421" t="e">
        <f t="shared" si="4"/>
        <v>#DIV/0!</v>
      </c>
      <c r="O248" s="242">
        <f>FŐLAP!$G$8</f>
        <v>0</v>
      </c>
      <c r="P248" s="241">
        <f>FŐLAP!$C$10</f>
        <v>0</v>
      </c>
      <c r="Q248" s="243" t="s">
        <v>503</v>
      </c>
    </row>
    <row r="249" spans="1:17" ht="49.5" hidden="1" customHeight="1" x14ac:dyDescent="0.25">
      <c r="A249" s="87" t="s">
        <v>341</v>
      </c>
      <c r="B249" s="405"/>
      <c r="C249" s="441"/>
      <c r="D249" s="439"/>
      <c r="E249" s="439"/>
      <c r="F249" s="194"/>
      <c r="G249" s="194"/>
      <c r="H249" s="408"/>
      <c r="I249" s="407"/>
      <c r="J249" s="407"/>
      <c r="K249" s="405"/>
      <c r="L249" s="411"/>
      <c r="M249" s="412"/>
      <c r="N249" s="421" t="e">
        <f t="shared" si="4"/>
        <v>#DIV/0!</v>
      </c>
      <c r="O249" s="242">
        <f>FŐLAP!$G$8</f>
        <v>0</v>
      </c>
      <c r="P249" s="241">
        <f>FŐLAP!$C$10</f>
        <v>0</v>
      </c>
      <c r="Q249" s="243" t="s">
        <v>503</v>
      </c>
    </row>
    <row r="250" spans="1:17" ht="49.5" hidden="1" customHeight="1" x14ac:dyDescent="0.25">
      <c r="A250" s="87" t="s">
        <v>342</v>
      </c>
      <c r="B250" s="405"/>
      <c r="C250" s="441"/>
      <c r="D250" s="439"/>
      <c r="E250" s="439"/>
      <c r="F250" s="194"/>
      <c r="G250" s="194"/>
      <c r="H250" s="408"/>
      <c r="I250" s="407"/>
      <c r="J250" s="407"/>
      <c r="K250" s="405"/>
      <c r="L250" s="411"/>
      <c r="M250" s="412"/>
      <c r="N250" s="421" t="e">
        <f t="shared" si="4"/>
        <v>#DIV/0!</v>
      </c>
      <c r="O250" s="242">
        <f>FŐLAP!$G$8</f>
        <v>0</v>
      </c>
      <c r="P250" s="241">
        <f>FŐLAP!$C$10</f>
        <v>0</v>
      </c>
      <c r="Q250" s="243" t="s">
        <v>503</v>
      </c>
    </row>
    <row r="251" spans="1:17" ht="49.5" hidden="1" customHeight="1" x14ac:dyDescent="0.25">
      <c r="A251" s="88" t="s">
        <v>343</v>
      </c>
      <c r="B251" s="405"/>
      <c r="C251" s="441"/>
      <c r="D251" s="439"/>
      <c r="E251" s="439"/>
      <c r="F251" s="194"/>
      <c r="G251" s="194"/>
      <c r="H251" s="408"/>
      <c r="I251" s="407"/>
      <c r="J251" s="407"/>
      <c r="K251" s="405"/>
      <c r="L251" s="411"/>
      <c r="M251" s="412"/>
      <c r="N251" s="421" t="e">
        <f t="shared" si="4"/>
        <v>#DIV/0!</v>
      </c>
      <c r="O251" s="242">
        <f>FŐLAP!$G$8</f>
        <v>0</v>
      </c>
      <c r="P251" s="241">
        <f>FŐLAP!$C$10</f>
        <v>0</v>
      </c>
      <c r="Q251" s="243" t="s">
        <v>503</v>
      </c>
    </row>
    <row r="252" spans="1:17" ht="49.5" hidden="1" customHeight="1" x14ac:dyDescent="0.25">
      <c r="A252" s="87" t="s">
        <v>344</v>
      </c>
      <c r="B252" s="405"/>
      <c r="C252" s="441"/>
      <c r="D252" s="439"/>
      <c r="E252" s="439"/>
      <c r="F252" s="194"/>
      <c r="G252" s="194"/>
      <c r="H252" s="408"/>
      <c r="I252" s="407"/>
      <c r="J252" s="407"/>
      <c r="K252" s="405"/>
      <c r="L252" s="411"/>
      <c r="M252" s="412"/>
      <c r="N252" s="421" t="e">
        <f t="shared" si="4"/>
        <v>#DIV/0!</v>
      </c>
      <c r="O252" s="242">
        <f>FŐLAP!$G$8</f>
        <v>0</v>
      </c>
      <c r="P252" s="241">
        <f>FŐLAP!$C$10</f>
        <v>0</v>
      </c>
      <c r="Q252" s="243" t="s">
        <v>503</v>
      </c>
    </row>
    <row r="253" spans="1:17" ht="49.5" hidden="1" customHeight="1" x14ac:dyDescent="0.25">
      <c r="A253" s="87" t="s">
        <v>345</v>
      </c>
      <c r="B253" s="405"/>
      <c r="C253" s="441"/>
      <c r="D253" s="439"/>
      <c r="E253" s="439"/>
      <c r="F253" s="194"/>
      <c r="G253" s="194"/>
      <c r="H253" s="408"/>
      <c r="I253" s="407"/>
      <c r="J253" s="407"/>
      <c r="K253" s="405"/>
      <c r="L253" s="411"/>
      <c r="M253" s="412"/>
      <c r="N253" s="421" t="e">
        <f t="shared" si="4"/>
        <v>#DIV/0!</v>
      </c>
      <c r="O253" s="242">
        <f>FŐLAP!$G$8</f>
        <v>0</v>
      </c>
      <c r="P253" s="241">
        <f>FŐLAP!$C$10</f>
        <v>0</v>
      </c>
      <c r="Q253" s="243" t="s">
        <v>503</v>
      </c>
    </row>
    <row r="254" spans="1:17" ht="49.5" hidden="1" customHeight="1" x14ac:dyDescent="0.25">
      <c r="A254" s="88" t="s">
        <v>346</v>
      </c>
      <c r="B254" s="405"/>
      <c r="C254" s="441"/>
      <c r="D254" s="439"/>
      <c r="E254" s="439"/>
      <c r="F254" s="194"/>
      <c r="G254" s="194"/>
      <c r="H254" s="408"/>
      <c r="I254" s="407"/>
      <c r="J254" s="407"/>
      <c r="K254" s="405"/>
      <c r="L254" s="411"/>
      <c r="M254" s="412"/>
      <c r="N254" s="421" t="e">
        <f t="shared" si="4"/>
        <v>#DIV/0!</v>
      </c>
      <c r="O254" s="242">
        <f>FŐLAP!$G$8</f>
        <v>0</v>
      </c>
      <c r="P254" s="241">
        <f>FŐLAP!$C$10</f>
        <v>0</v>
      </c>
      <c r="Q254" s="243" t="s">
        <v>503</v>
      </c>
    </row>
    <row r="255" spans="1:17" ht="49.5" hidden="1" customHeight="1" x14ac:dyDescent="0.25">
      <c r="A255" s="87" t="s">
        <v>347</v>
      </c>
      <c r="B255" s="405"/>
      <c r="C255" s="441"/>
      <c r="D255" s="439"/>
      <c r="E255" s="439"/>
      <c r="F255" s="194"/>
      <c r="G255" s="194"/>
      <c r="H255" s="408"/>
      <c r="I255" s="407"/>
      <c r="J255" s="407"/>
      <c r="K255" s="405"/>
      <c r="L255" s="411"/>
      <c r="M255" s="412"/>
      <c r="N255" s="421" t="e">
        <f t="shared" si="4"/>
        <v>#DIV/0!</v>
      </c>
      <c r="O255" s="242">
        <f>FŐLAP!$G$8</f>
        <v>0</v>
      </c>
      <c r="P255" s="241">
        <f>FŐLAP!$C$10</f>
        <v>0</v>
      </c>
      <c r="Q255" s="243" t="s">
        <v>503</v>
      </c>
    </row>
    <row r="256" spans="1:17" ht="49.5" hidden="1" customHeight="1" x14ac:dyDescent="0.25">
      <c r="A256" s="87" t="s">
        <v>348</v>
      </c>
      <c r="B256" s="405"/>
      <c r="C256" s="441"/>
      <c r="D256" s="439"/>
      <c r="E256" s="439"/>
      <c r="F256" s="194"/>
      <c r="G256" s="194"/>
      <c r="H256" s="408"/>
      <c r="I256" s="407"/>
      <c r="J256" s="407"/>
      <c r="K256" s="405"/>
      <c r="L256" s="411"/>
      <c r="M256" s="412"/>
      <c r="N256" s="421" t="e">
        <f t="shared" si="4"/>
        <v>#DIV/0!</v>
      </c>
      <c r="O256" s="242">
        <f>FŐLAP!$G$8</f>
        <v>0</v>
      </c>
      <c r="P256" s="241">
        <f>FŐLAP!$C$10</f>
        <v>0</v>
      </c>
      <c r="Q256" s="243" t="s">
        <v>503</v>
      </c>
    </row>
    <row r="257" spans="1:17" ht="49.5" hidden="1" customHeight="1" x14ac:dyDescent="0.25">
      <c r="A257" s="88" t="s">
        <v>349</v>
      </c>
      <c r="B257" s="405"/>
      <c r="C257" s="441"/>
      <c r="D257" s="439"/>
      <c r="E257" s="439"/>
      <c r="F257" s="194"/>
      <c r="G257" s="194"/>
      <c r="H257" s="408"/>
      <c r="I257" s="407"/>
      <c r="J257" s="407"/>
      <c r="K257" s="405"/>
      <c r="L257" s="411"/>
      <c r="M257" s="412"/>
      <c r="N257" s="421" t="e">
        <f t="shared" si="4"/>
        <v>#DIV/0!</v>
      </c>
      <c r="O257" s="242">
        <f>FŐLAP!$G$8</f>
        <v>0</v>
      </c>
      <c r="P257" s="241">
        <f>FŐLAP!$C$10</f>
        <v>0</v>
      </c>
      <c r="Q257" s="243" t="s">
        <v>503</v>
      </c>
    </row>
    <row r="258" spans="1:17" ht="49.5" hidden="1" customHeight="1" x14ac:dyDescent="0.25">
      <c r="A258" s="87" t="s">
        <v>350</v>
      </c>
      <c r="B258" s="405"/>
      <c r="C258" s="441"/>
      <c r="D258" s="439"/>
      <c r="E258" s="439"/>
      <c r="F258" s="194"/>
      <c r="G258" s="194"/>
      <c r="H258" s="408"/>
      <c r="I258" s="407"/>
      <c r="J258" s="407"/>
      <c r="K258" s="405"/>
      <c r="L258" s="411"/>
      <c r="M258" s="412"/>
      <c r="N258" s="421" t="e">
        <f t="shared" si="4"/>
        <v>#DIV/0!</v>
      </c>
      <c r="O258" s="242">
        <f>FŐLAP!$G$8</f>
        <v>0</v>
      </c>
      <c r="P258" s="241">
        <f>FŐLAP!$C$10</f>
        <v>0</v>
      </c>
      <c r="Q258" s="243" t="s">
        <v>503</v>
      </c>
    </row>
    <row r="259" spans="1:17" ht="49.5" hidden="1" customHeight="1" x14ac:dyDescent="0.25">
      <c r="A259" s="87" t="s">
        <v>351</v>
      </c>
      <c r="B259" s="405"/>
      <c r="C259" s="441"/>
      <c r="D259" s="439"/>
      <c r="E259" s="439"/>
      <c r="F259" s="194"/>
      <c r="G259" s="194"/>
      <c r="H259" s="408"/>
      <c r="I259" s="407"/>
      <c r="J259" s="407"/>
      <c r="K259" s="405"/>
      <c r="L259" s="411"/>
      <c r="M259" s="412"/>
      <c r="N259" s="421" t="e">
        <f t="shared" si="4"/>
        <v>#DIV/0!</v>
      </c>
      <c r="O259" s="242">
        <f>FŐLAP!$G$8</f>
        <v>0</v>
      </c>
      <c r="P259" s="241">
        <f>FŐLAP!$C$10</f>
        <v>0</v>
      </c>
      <c r="Q259" s="243" t="s">
        <v>503</v>
      </c>
    </row>
    <row r="260" spans="1:17" ht="49.5" hidden="1" customHeight="1" x14ac:dyDescent="0.25">
      <c r="A260" s="88" t="s">
        <v>352</v>
      </c>
      <c r="B260" s="405"/>
      <c r="C260" s="441"/>
      <c r="D260" s="439"/>
      <c r="E260" s="439"/>
      <c r="F260" s="194"/>
      <c r="G260" s="194"/>
      <c r="H260" s="408"/>
      <c r="I260" s="407"/>
      <c r="J260" s="407"/>
      <c r="K260" s="405"/>
      <c r="L260" s="411"/>
      <c r="M260" s="412"/>
      <c r="N260" s="421" t="e">
        <f t="shared" si="4"/>
        <v>#DIV/0!</v>
      </c>
      <c r="O260" s="242">
        <f>FŐLAP!$G$8</f>
        <v>0</v>
      </c>
      <c r="P260" s="241">
        <f>FŐLAP!$C$10</f>
        <v>0</v>
      </c>
      <c r="Q260" s="243" t="s">
        <v>503</v>
      </c>
    </row>
    <row r="261" spans="1:17" ht="49.5" hidden="1" customHeight="1" x14ac:dyDescent="0.25">
      <c r="A261" s="87" t="s">
        <v>353</v>
      </c>
      <c r="B261" s="405"/>
      <c r="C261" s="441"/>
      <c r="D261" s="439"/>
      <c r="E261" s="439"/>
      <c r="F261" s="194"/>
      <c r="G261" s="194"/>
      <c r="H261" s="408"/>
      <c r="I261" s="407"/>
      <c r="J261" s="407"/>
      <c r="K261" s="405"/>
      <c r="L261" s="411"/>
      <c r="M261" s="412"/>
      <c r="N261" s="421" t="e">
        <f t="shared" si="4"/>
        <v>#DIV/0!</v>
      </c>
      <c r="O261" s="242">
        <f>FŐLAP!$G$8</f>
        <v>0</v>
      </c>
      <c r="P261" s="241">
        <f>FŐLAP!$C$10</f>
        <v>0</v>
      </c>
      <c r="Q261" s="243" t="s">
        <v>503</v>
      </c>
    </row>
    <row r="262" spans="1:17" ht="49.5" hidden="1" customHeight="1" x14ac:dyDescent="0.25">
      <c r="A262" s="87" t="s">
        <v>354</v>
      </c>
      <c r="B262" s="405"/>
      <c r="C262" s="441"/>
      <c r="D262" s="439"/>
      <c r="E262" s="439"/>
      <c r="F262" s="194"/>
      <c r="G262" s="194"/>
      <c r="H262" s="408"/>
      <c r="I262" s="407"/>
      <c r="J262" s="407"/>
      <c r="K262" s="405"/>
      <c r="L262" s="411"/>
      <c r="M262" s="412"/>
      <c r="N262" s="421" t="e">
        <f t="shared" si="4"/>
        <v>#DIV/0!</v>
      </c>
      <c r="O262" s="242">
        <f>FŐLAP!$G$8</f>
        <v>0</v>
      </c>
      <c r="P262" s="241">
        <f>FŐLAP!$C$10</f>
        <v>0</v>
      </c>
      <c r="Q262" s="243" t="s">
        <v>503</v>
      </c>
    </row>
    <row r="263" spans="1:17" ht="49.5" hidden="1" customHeight="1" x14ac:dyDescent="0.25">
      <c r="A263" s="88" t="s">
        <v>355</v>
      </c>
      <c r="B263" s="405"/>
      <c r="C263" s="441"/>
      <c r="D263" s="439"/>
      <c r="E263" s="439"/>
      <c r="F263" s="194"/>
      <c r="G263" s="194"/>
      <c r="H263" s="408"/>
      <c r="I263" s="407"/>
      <c r="J263" s="407"/>
      <c r="K263" s="405"/>
      <c r="L263" s="411"/>
      <c r="M263" s="412"/>
      <c r="N263" s="421" t="e">
        <f t="shared" si="4"/>
        <v>#DIV/0!</v>
      </c>
      <c r="O263" s="242">
        <f>FŐLAP!$G$8</f>
        <v>0</v>
      </c>
      <c r="P263" s="241">
        <f>FŐLAP!$C$10</f>
        <v>0</v>
      </c>
      <c r="Q263" s="243" t="s">
        <v>503</v>
      </c>
    </row>
    <row r="264" spans="1:17" ht="49.5" hidden="1" customHeight="1" x14ac:dyDescent="0.25">
      <c r="A264" s="87" t="s">
        <v>356</v>
      </c>
      <c r="B264" s="405"/>
      <c r="C264" s="441"/>
      <c r="D264" s="439"/>
      <c r="E264" s="439"/>
      <c r="F264" s="194"/>
      <c r="G264" s="194"/>
      <c r="H264" s="408"/>
      <c r="I264" s="407"/>
      <c r="J264" s="407"/>
      <c r="K264" s="405"/>
      <c r="L264" s="411"/>
      <c r="M264" s="412"/>
      <c r="N264" s="421" t="e">
        <f t="shared" si="4"/>
        <v>#DIV/0!</v>
      </c>
      <c r="O264" s="242">
        <f>FŐLAP!$G$8</f>
        <v>0</v>
      </c>
      <c r="P264" s="241">
        <f>FŐLAP!$C$10</f>
        <v>0</v>
      </c>
      <c r="Q264" s="243" t="s">
        <v>503</v>
      </c>
    </row>
    <row r="265" spans="1:17" ht="49.5" hidden="1" customHeight="1" x14ac:dyDescent="0.25">
      <c r="A265" s="87" t="s">
        <v>357</v>
      </c>
      <c r="B265" s="405"/>
      <c r="C265" s="441"/>
      <c r="D265" s="439"/>
      <c r="E265" s="439"/>
      <c r="F265" s="194"/>
      <c r="G265" s="194"/>
      <c r="H265" s="408"/>
      <c r="I265" s="407"/>
      <c r="J265" s="407"/>
      <c r="K265" s="405"/>
      <c r="L265" s="411"/>
      <c r="M265" s="412"/>
      <c r="N265" s="421" t="e">
        <f t="shared" si="4"/>
        <v>#DIV/0!</v>
      </c>
      <c r="O265" s="242">
        <f>FŐLAP!$G$8</f>
        <v>0</v>
      </c>
      <c r="P265" s="241">
        <f>FŐLAP!$C$10</f>
        <v>0</v>
      </c>
      <c r="Q265" s="243" t="s">
        <v>503</v>
      </c>
    </row>
    <row r="266" spans="1:17" ht="49.5" hidden="1" customHeight="1" x14ac:dyDescent="0.25">
      <c r="A266" s="88" t="s">
        <v>358</v>
      </c>
      <c r="B266" s="405"/>
      <c r="C266" s="441"/>
      <c r="D266" s="439"/>
      <c r="E266" s="439"/>
      <c r="F266" s="194"/>
      <c r="G266" s="194"/>
      <c r="H266" s="408"/>
      <c r="I266" s="407"/>
      <c r="J266" s="407"/>
      <c r="K266" s="405"/>
      <c r="L266" s="411"/>
      <c r="M266" s="412"/>
      <c r="N266" s="421" t="e">
        <f t="shared" si="4"/>
        <v>#DIV/0!</v>
      </c>
      <c r="O266" s="242">
        <f>FŐLAP!$G$8</f>
        <v>0</v>
      </c>
      <c r="P266" s="241">
        <f>FŐLAP!$C$10</f>
        <v>0</v>
      </c>
      <c r="Q266" s="243" t="s">
        <v>503</v>
      </c>
    </row>
    <row r="267" spans="1:17" ht="49.5" hidden="1" customHeight="1" x14ac:dyDescent="0.25">
      <c r="A267" s="87" t="s">
        <v>359</v>
      </c>
      <c r="B267" s="405"/>
      <c r="C267" s="441"/>
      <c r="D267" s="439"/>
      <c r="E267" s="439"/>
      <c r="F267" s="194"/>
      <c r="G267" s="194"/>
      <c r="H267" s="408"/>
      <c r="I267" s="407"/>
      <c r="J267" s="407"/>
      <c r="K267" s="405"/>
      <c r="L267" s="411"/>
      <c r="M267" s="412"/>
      <c r="N267" s="421" t="e">
        <f t="shared" si="4"/>
        <v>#DIV/0!</v>
      </c>
      <c r="O267" s="242">
        <f>FŐLAP!$G$8</f>
        <v>0</v>
      </c>
      <c r="P267" s="241">
        <f>FŐLAP!$C$10</f>
        <v>0</v>
      </c>
      <c r="Q267" s="243" t="s">
        <v>503</v>
      </c>
    </row>
    <row r="268" spans="1:17" ht="49.5" hidden="1" customHeight="1" x14ac:dyDescent="0.25">
      <c r="A268" s="87" t="s">
        <v>360</v>
      </c>
      <c r="B268" s="405"/>
      <c r="C268" s="441"/>
      <c r="D268" s="439"/>
      <c r="E268" s="439"/>
      <c r="F268" s="194"/>
      <c r="G268" s="194"/>
      <c r="H268" s="408"/>
      <c r="I268" s="407"/>
      <c r="J268" s="407"/>
      <c r="K268" s="405"/>
      <c r="L268" s="411"/>
      <c r="M268" s="412"/>
      <c r="N268" s="421" t="e">
        <f t="shared" si="4"/>
        <v>#DIV/0!</v>
      </c>
      <c r="O268" s="242">
        <f>FŐLAP!$G$8</f>
        <v>0</v>
      </c>
      <c r="P268" s="241">
        <f>FŐLAP!$C$10</f>
        <v>0</v>
      </c>
      <c r="Q268" s="243" t="s">
        <v>503</v>
      </c>
    </row>
    <row r="269" spans="1:17" ht="49.5" hidden="1" customHeight="1" x14ac:dyDescent="0.25">
      <c r="A269" s="88" t="s">
        <v>361</v>
      </c>
      <c r="B269" s="405"/>
      <c r="C269" s="441"/>
      <c r="D269" s="439"/>
      <c r="E269" s="439"/>
      <c r="F269" s="194"/>
      <c r="G269" s="194"/>
      <c r="H269" s="408"/>
      <c r="I269" s="407"/>
      <c r="J269" s="407"/>
      <c r="K269" s="405"/>
      <c r="L269" s="411"/>
      <c r="M269" s="412"/>
      <c r="N269" s="421" t="e">
        <f t="shared" si="4"/>
        <v>#DIV/0!</v>
      </c>
      <c r="O269" s="242">
        <f>FŐLAP!$G$8</f>
        <v>0</v>
      </c>
      <c r="P269" s="241">
        <f>FŐLAP!$C$10</f>
        <v>0</v>
      </c>
      <c r="Q269" s="243" t="s">
        <v>503</v>
      </c>
    </row>
    <row r="270" spans="1:17" ht="49.5" hidden="1" customHeight="1" x14ac:dyDescent="0.25">
      <c r="A270" s="87" t="s">
        <v>362</v>
      </c>
      <c r="B270" s="405"/>
      <c r="C270" s="441"/>
      <c r="D270" s="439"/>
      <c r="E270" s="439"/>
      <c r="F270" s="194"/>
      <c r="G270" s="194"/>
      <c r="H270" s="408"/>
      <c r="I270" s="407"/>
      <c r="J270" s="407"/>
      <c r="K270" s="405"/>
      <c r="L270" s="411"/>
      <c r="M270" s="412"/>
      <c r="N270" s="421" t="e">
        <f t="shared" si="4"/>
        <v>#DIV/0!</v>
      </c>
      <c r="O270" s="242">
        <f>FŐLAP!$G$8</f>
        <v>0</v>
      </c>
      <c r="P270" s="241">
        <f>FŐLAP!$C$10</f>
        <v>0</v>
      </c>
      <c r="Q270" s="243" t="s">
        <v>503</v>
      </c>
    </row>
    <row r="271" spans="1:17" ht="49.5" hidden="1" customHeight="1" x14ac:dyDescent="0.25">
      <c r="A271" s="87" t="s">
        <v>363</v>
      </c>
      <c r="B271" s="405"/>
      <c r="C271" s="441"/>
      <c r="D271" s="439"/>
      <c r="E271" s="439"/>
      <c r="F271" s="194"/>
      <c r="G271" s="194"/>
      <c r="H271" s="408"/>
      <c r="I271" s="407"/>
      <c r="J271" s="407"/>
      <c r="K271" s="405"/>
      <c r="L271" s="411"/>
      <c r="M271" s="412"/>
      <c r="N271" s="421" t="e">
        <f t="shared" si="4"/>
        <v>#DIV/0!</v>
      </c>
      <c r="O271" s="242">
        <f>FŐLAP!$G$8</f>
        <v>0</v>
      </c>
      <c r="P271" s="241">
        <f>FŐLAP!$C$10</f>
        <v>0</v>
      </c>
      <c r="Q271" s="243" t="s">
        <v>503</v>
      </c>
    </row>
    <row r="272" spans="1:17" ht="49.5" hidden="1" customHeight="1" x14ac:dyDescent="0.25">
      <c r="A272" s="88" t="s">
        <v>364</v>
      </c>
      <c r="B272" s="405"/>
      <c r="C272" s="441"/>
      <c r="D272" s="439"/>
      <c r="E272" s="439"/>
      <c r="F272" s="194"/>
      <c r="G272" s="194"/>
      <c r="H272" s="408"/>
      <c r="I272" s="407"/>
      <c r="J272" s="407"/>
      <c r="K272" s="405"/>
      <c r="L272" s="411"/>
      <c r="M272" s="412"/>
      <c r="N272" s="421" t="e">
        <f t="shared" si="4"/>
        <v>#DIV/0!</v>
      </c>
      <c r="O272" s="242">
        <f>FŐLAP!$G$8</f>
        <v>0</v>
      </c>
      <c r="P272" s="241">
        <f>FŐLAP!$C$10</f>
        <v>0</v>
      </c>
      <c r="Q272" s="243" t="s">
        <v>503</v>
      </c>
    </row>
    <row r="273" spans="1:17" ht="49.5" hidden="1" customHeight="1" x14ac:dyDescent="0.25">
      <c r="A273" s="87" t="s">
        <v>365</v>
      </c>
      <c r="B273" s="405"/>
      <c r="C273" s="441"/>
      <c r="D273" s="439"/>
      <c r="E273" s="439"/>
      <c r="F273" s="194"/>
      <c r="G273" s="194"/>
      <c r="H273" s="408"/>
      <c r="I273" s="407"/>
      <c r="J273" s="407"/>
      <c r="K273" s="405"/>
      <c r="L273" s="411"/>
      <c r="M273" s="412"/>
      <c r="N273" s="421" t="e">
        <f t="shared" si="4"/>
        <v>#DIV/0!</v>
      </c>
      <c r="O273" s="242">
        <f>FŐLAP!$G$8</f>
        <v>0</v>
      </c>
      <c r="P273" s="241">
        <f>FŐLAP!$C$10</f>
        <v>0</v>
      </c>
      <c r="Q273" s="243" t="s">
        <v>503</v>
      </c>
    </row>
    <row r="274" spans="1:17" ht="49.5" hidden="1" customHeight="1" x14ac:dyDescent="0.25">
      <c r="A274" s="87" t="s">
        <v>366</v>
      </c>
      <c r="B274" s="405"/>
      <c r="C274" s="441"/>
      <c r="D274" s="439"/>
      <c r="E274" s="439"/>
      <c r="F274" s="194"/>
      <c r="G274" s="194"/>
      <c r="H274" s="408"/>
      <c r="I274" s="407"/>
      <c r="J274" s="407"/>
      <c r="K274" s="405"/>
      <c r="L274" s="411"/>
      <c r="M274" s="412"/>
      <c r="N274" s="421" t="e">
        <f t="shared" si="4"/>
        <v>#DIV/0!</v>
      </c>
      <c r="O274" s="242">
        <f>FŐLAP!$G$8</f>
        <v>0</v>
      </c>
      <c r="P274" s="241">
        <f>FŐLAP!$C$10</f>
        <v>0</v>
      </c>
      <c r="Q274" s="243" t="s">
        <v>503</v>
      </c>
    </row>
    <row r="275" spans="1:17" ht="49.5" hidden="1" customHeight="1" x14ac:dyDescent="0.25">
      <c r="A275" s="88" t="s">
        <v>367</v>
      </c>
      <c r="B275" s="405"/>
      <c r="C275" s="441"/>
      <c r="D275" s="439"/>
      <c r="E275" s="439"/>
      <c r="F275" s="194"/>
      <c r="G275" s="194"/>
      <c r="H275" s="408"/>
      <c r="I275" s="407"/>
      <c r="J275" s="407"/>
      <c r="K275" s="405"/>
      <c r="L275" s="411"/>
      <c r="M275" s="412"/>
      <c r="N275" s="421" t="e">
        <f t="shared" ref="N275:N338" si="5">IF(M275&lt;0,0,1-(M275/L275))</f>
        <v>#DIV/0!</v>
      </c>
      <c r="O275" s="242">
        <f>FŐLAP!$G$8</f>
        <v>0</v>
      </c>
      <c r="P275" s="241">
        <f>FŐLAP!$C$10</f>
        <v>0</v>
      </c>
      <c r="Q275" s="243" t="s">
        <v>503</v>
      </c>
    </row>
    <row r="276" spans="1:17" ht="49.5" hidden="1" customHeight="1" x14ac:dyDescent="0.25">
      <c r="A276" s="87" t="s">
        <v>368</v>
      </c>
      <c r="B276" s="405"/>
      <c r="C276" s="441"/>
      <c r="D276" s="439"/>
      <c r="E276" s="439"/>
      <c r="F276" s="194"/>
      <c r="G276" s="194"/>
      <c r="H276" s="408"/>
      <c r="I276" s="407"/>
      <c r="J276" s="407"/>
      <c r="K276" s="405"/>
      <c r="L276" s="411"/>
      <c r="M276" s="412"/>
      <c r="N276" s="421" t="e">
        <f t="shared" si="5"/>
        <v>#DIV/0!</v>
      </c>
      <c r="O276" s="242">
        <f>FŐLAP!$G$8</f>
        <v>0</v>
      </c>
      <c r="P276" s="241">
        <f>FŐLAP!$C$10</f>
        <v>0</v>
      </c>
      <c r="Q276" s="243" t="s">
        <v>503</v>
      </c>
    </row>
    <row r="277" spans="1:17" ht="49.5" hidden="1" customHeight="1" x14ac:dyDescent="0.25">
      <c r="A277" s="87" t="s">
        <v>369</v>
      </c>
      <c r="B277" s="405"/>
      <c r="C277" s="441"/>
      <c r="D277" s="439"/>
      <c r="E277" s="439"/>
      <c r="F277" s="194"/>
      <c r="G277" s="194"/>
      <c r="H277" s="408"/>
      <c r="I277" s="407"/>
      <c r="J277" s="407"/>
      <c r="K277" s="405"/>
      <c r="L277" s="411"/>
      <c r="M277" s="412"/>
      <c r="N277" s="421" t="e">
        <f t="shared" si="5"/>
        <v>#DIV/0!</v>
      </c>
      <c r="O277" s="242">
        <f>FŐLAP!$G$8</f>
        <v>0</v>
      </c>
      <c r="P277" s="241">
        <f>FŐLAP!$C$10</f>
        <v>0</v>
      </c>
      <c r="Q277" s="243" t="s">
        <v>503</v>
      </c>
    </row>
    <row r="278" spans="1:17" ht="49.5" hidden="1" customHeight="1" x14ac:dyDescent="0.25">
      <c r="A278" s="88" t="s">
        <v>370</v>
      </c>
      <c r="B278" s="405"/>
      <c r="C278" s="441"/>
      <c r="D278" s="439"/>
      <c r="E278" s="439"/>
      <c r="F278" s="194"/>
      <c r="G278" s="194"/>
      <c r="H278" s="408"/>
      <c r="I278" s="407"/>
      <c r="J278" s="407"/>
      <c r="K278" s="405"/>
      <c r="L278" s="411"/>
      <c r="M278" s="412"/>
      <c r="N278" s="421" t="e">
        <f t="shared" si="5"/>
        <v>#DIV/0!</v>
      </c>
      <c r="O278" s="242">
        <f>FŐLAP!$G$8</f>
        <v>0</v>
      </c>
      <c r="P278" s="241">
        <f>FŐLAP!$C$10</f>
        <v>0</v>
      </c>
      <c r="Q278" s="243" t="s">
        <v>503</v>
      </c>
    </row>
    <row r="279" spans="1:17" ht="49.5" hidden="1" customHeight="1" x14ac:dyDescent="0.25">
      <c r="A279" s="87" t="s">
        <v>371</v>
      </c>
      <c r="B279" s="405"/>
      <c r="C279" s="441"/>
      <c r="D279" s="439"/>
      <c r="E279" s="439"/>
      <c r="F279" s="194"/>
      <c r="G279" s="194"/>
      <c r="H279" s="408"/>
      <c r="I279" s="407"/>
      <c r="J279" s="407"/>
      <c r="K279" s="405"/>
      <c r="L279" s="411"/>
      <c r="M279" s="412"/>
      <c r="N279" s="421" t="e">
        <f t="shared" si="5"/>
        <v>#DIV/0!</v>
      </c>
      <c r="O279" s="242">
        <f>FŐLAP!$G$8</f>
        <v>0</v>
      </c>
      <c r="P279" s="241">
        <f>FŐLAP!$C$10</f>
        <v>0</v>
      </c>
      <c r="Q279" s="243" t="s">
        <v>503</v>
      </c>
    </row>
    <row r="280" spans="1:17" ht="49.5" hidden="1" customHeight="1" x14ac:dyDescent="0.25">
      <c r="A280" s="87" t="s">
        <v>372</v>
      </c>
      <c r="B280" s="405"/>
      <c r="C280" s="441"/>
      <c r="D280" s="439"/>
      <c r="E280" s="439"/>
      <c r="F280" s="194"/>
      <c r="G280" s="194"/>
      <c r="H280" s="408"/>
      <c r="I280" s="407"/>
      <c r="J280" s="407"/>
      <c r="K280" s="405"/>
      <c r="L280" s="411"/>
      <c r="M280" s="412"/>
      <c r="N280" s="421" t="e">
        <f t="shared" si="5"/>
        <v>#DIV/0!</v>
      </c>
      <c r="O280" s="242">
        <f>FŐLAP!$G$8</f>
        <v>0</v>
      </c>
      <c r="P280" s="241">
        <f>FŐLAP!$C$10</f>
        <v>0</v>
      </c>
      <c r="Q280" s="243" t="s">
        <v>503</v>
      </c>
    </row>
    <row r="281" spans="1:17" ht="49.5" hidden="1" customHeight="1" x14ac:dyDescent="0.25">
      <c r="A281" s="88" t="s">
        <v>373</v>
      </c>
      <c r="B281" s="405"/>
      <c r="C281" s="441"/>
      <c r="D281" s="439"/>
      <c r="E281" s="439"/>
      <c r="F281" s="194"/>
      <c r="G281" s="194"/>
      <c r="H281" s="408"/>
      <c r="I281" s="407"/>
      <c r="J281" s="407"/>
      <c r="K281" s="405"/>
      <c r="L281" s="411"/>
      <c r="M281" s="412"/>
      <c r="N281" s="421" t="e">
        <f t="shared" si="5"/>
        <v>#DIV/0!</v>
      </c>
      <c r="O281" s="242">
        <f>FŐLAP!$G$8</f>
        <v>0</v>
      </c>
      <c r="P281" s="241">
        <f>FŐLAP!$C$10</f>
        <v>0</v>
      </c>
      <c r="Q281" s="243" t="s">
        <v>503</v>
      </c>
    </row>
    <row r="282" spans="1:17" ht="49.5" hidden="1" customHeight="1" x14ac:dyDescent="0.25">
      <c r="A282" s="87" t="s">
        <v>374</v>
      </c>
      <c r="B282" s="405"/>
      <c r="C282" s="441"/>
      <c r="D282" s="439"/>
      <c r="E282" s="439"/>
      <c r="F282" s="194"/>
      <c r="G282" s="194"/>
      <c r="H282" s="408"/>
      <c r="I282" s="407"/>
      <c r="J282" s="407"/>
      <c r="K282" s="405"/>
      <c r="L282" s="411"/>
      <c r="M282" s="412"/>
      <c r="N282" s="421" t="e">
        <f t="shared" si="5"/>
        <v>#DIV/0!</v>
      </c>
      <c r="O282" s="242">
        <f>FŐLAP!$G$8</f>
        <v>0</v>
      </c>
      <c r="P282" s="241">
        <f>FŐLAP!$C$10</f>
        <v>0</v>
      </c>
      <c r="Q282" s="243" t="s">
        <v>503</v>
      </c>
    </row>
    <row r="283" spans="1:17" ht="49.5" hidden="1" customHeight="1" x14ac:dyDescent="0.25">
      <c r="A283" s="87" t="s">
        <v>375</v>
      </c>
      <c r="B283" s="405"/>
      <c r="C283" s="441"/>
      <c r="D283" s="439"/>
      <c r="E283" s="439"/>
      <c r="F283" s="194"/>
      <c r="G283" s="194"/>
      <c r="H283" s="408"/>
      <c r="I283" s="407"/>
      <c r="J283" s="407"/>
      <c r="K283" s="405"/>
      <c r="L283" s="411"/>
      <c r="M283" s="412"/>
      <c r="N283" s="421" t="e">
        <f t="shared" si="5"/>
        <v>#DIV/0!</v>
      </c>
      <c r="O283" s="242">
        <f>FŐLAP!$G$8</f>
        <v>0</v>
      </c>
      <c r="P283" s="241">
        <f>FŐLAP!$C$10</f>
        <v>0</v>
      </c>
      <c r="Q283" s="243" t="s">
        <v>503</v>
      </c>
    </row>
    <row r="284" spans="1:17" ht="49.5" hidden="1" customHeight="1" x14ac:dyDescent="0.25">
      <c r="A284" s="88" t="s">
        <v>376</v>
      </c>
      <c r="B284" s="405"/>
      <c r="C284" s="441"/>
      <c r="D284" s="439"/>
      <c r="E284" s="439"/>
      <c r="F284" s="194"/>
      <c r="G284" s="194"/>
      <c r="H284" s="408"/>
      <c r="I284" s="407"/>
      <c r="J284" s="407"/>
      <c r="K284" s="405"/>
      <c r="L284" s="411"/>
      <c r="M284" s="412"/>
      <c r="N284" s="421" t="e">
        <f t="shared" si="5"/>
        <v>#DIV/0!</v>
      </c>
      <c r="O284" s="242">
        <f>FŐLAP!$G$8</f>
        <v>0</v>
      </c>
      <c r="P284" s="241">
        <f>FŐLAP!$C$10</f>
        <v>0</v>
      </c>
      <c r="Q284" s="243" t="s">
        <v>503</v>
      </c>
    </row>
    <row r="285" spans="1:17" ht="49.5" hidden="1" customHeight="1" x14ac:dyDescent="0.25">
      <c r="A285" s="87" t="s">
        <v>377</v>
      </c>
      <c r="B285" s="405"/>
      <c r="C285" s="441"/>
      <c r="D285" s="439"/>
      <c r="E285" s="439"/>
      <c r="F285" s="194"/>
      <c r="G285" s="194"/>
      <c r="H285" s="408"/>
      <c r="I285" s="407"/>
      <c r="J285" s="407"/>
      <c r="K285" s="405"/>
      <c r="L285" s="411"/>
      <c r="M285" s="412"/>
      <c r="N285" s="421" t="e">
        <f t="shared" si="5"/>
        <v>#DIV/0!</v>
      </c>
      <c r="O285" s="242">
        <f>FŐLAP!$G$8</f>
        <v>0</v>
      </c>
      <c r="P285" s="241">
        <f>FŐLAP!$C$10</f>
        <v>0</v>
      </c>
      <c r="Q285" s="243" t="s">
        <v>503</v>
      </c>
    </row>
    <row r="286" spans="1:17" ht="49.5" hidden="1" customHeight="1" x14ac:dyDescent="0.25">
      <c r="A286" s="87" t="s">
        <v>378</v>
      </c>
      <c r="B286" s="405"/>
      <c r="C286" s="441"/>
      <c r="D286" s="439"/>
      <c r="E286" s="439"/>
      <c r="F286" s="194"/>
      <c r="G286" s="194"/>
      <c r="H286" s="408"/>
      <c r="I286" s="407"/>
      <c r="J286" s="407"/>
      <c r="K286" s="405"/>
      <c r="L286" s="411"/>
      <c r="M286" s="412"/>
      <c r="N286" s="421" t="e">
        <f t="shared" si="5"/>
        <v>#DIV/0!</v>
      </c>
      <c r="O286" s="242">
        <f>FŐLAP!$G$8</f>
        <v>0</v>
      </c>
      <c r="P286" s="241">
        <f>FŐLAP!$C$10</f>
        <v>0</v>
      </c>
      <c r="Q286" s="243" t="s">
        <v>503</v>
      </c>
    </row>
    <row r="287" spans="1:17" ht="49.5" hidden="1" customHeight="1" x14ac:dyDescent="0.25">
      <c r="A287" s="88" t="s">
        <v>379</v>
      </c>
      <c r="B287" s="405"/>
      <c r="C287" s="441"/>
      <c r="D287" s="439"/>
      <c r="E287" s="439"/>
      <c r="F287" s="194"/>
      <c r="G287" s="194"/>
      <c r="H287" s="408"/>
      <c r="I287" s="407"/>
      <c r="J287" s="407"/>
      <c r="K287" s="405"/>
      <c r="L287" s="411"/>
      <c r="M287" s="412"/>
      <c r="N287" s="421" t="e">
        <f t="shared" si="5"/>
        <v>#DIV/0!</v>
      </c>
      <c r="O287" s="242">
        <f>FŐLAP!$G$8</f>
        <v>0</v>
      </c>
      <c r="P287" s="241">
        <f>FŐLAP!$C$10</f>
        <v>0</v>
      </c>
      <c r="Q287" s="243" t="s">
        <v>503</v>
      </c>
    </row>
    <row r="288" spans="1:17" ht="49.5" hidden="1" customHeight="1" x14ac:dyDescent="0.25">
      <c r="A288" s="87" t="s">
        <v>380</v>
      </c>
      <c r="B288" s="405"/>
      <c r="C288" s="441"/>
      <c r="D288" s="439"/>
      <c r="E288" s="439"/>
      <c r="F288" s="194"/>
      <c r="G288" s="194"/>
      <c r="H288" s="408"/>
      <c r="I288" s="407"/>
      <c r="J288" s="407"/>
      <c r="K288" s="405"/>
      <c r="L288" s="411"/>
      <c r="M288" s="412"/>
      <c r="N288" s="421" t="e">
        <f t="shared" si="5"/>
        <v>#DIV/0!</v>
      </c>
      <c r="O288" s="242">
        <f>FŐLAP!$G$8</f>
        <v>0</v>
      </c>
      <c r="P288" s="241">
        <f>FŐLAP!$C$10</f>
        <v>0</v>
      </c>
      <c r="Q288" s="243" t="s">
        <v>503</v>
      </c>
    </row>
    <row r="289" spans="1:17" ht="49.5" hidden="1" customHeight="1" x14ac:dyDescent="0.25">
      <c r="A289" s="87" t="s">
        <v>381</v>
      </c>
      <c r="B289" s="405"/>
      <c r="C289" s="441"/>
      <c r="D289" s="439"/>
      <c r="E289" s="439"/>
      <c r="F289" s="194"/>
      <c r="G289" s="194"/>
      <c r="H289" s="408"/>
      <c r="I289" s="407"/>
      <c r="J289" s="407"/>
      <c r="K289" s="405"/>
      <c r="L289" s="411"/>
      <c r="M289" s="412"/>
      <c r="N289" s="421" t="e">
        <f t="shared" si="5"/>
        <v>#DIV/0!</v>
      </c>
      <c r="O289" s="242">
        <f>FŐLAP!$G$8</f>
        <v>0</v>
      </c>
      <c r="P289" s="241">
        <f>FŐLAP!$C$10</f>
        <v>0</v>
      </c>
      <c r="Q289" s="243" t="s">
        <v>503</v>
      </c>
    </row>
    <row r="290" spans="1:17" ht="49.5" hidden="1" customHeight="1" x14ac:dyDescent="0.25">
      <c r="A290" s="88" t="s">
        <v>382</v>
      </c>
      <c r="B290" s="405"/>
      <c r="C290" s="441"/>
      <c r="D290" s="439"/>
      <c r="E290" s="439"/>
      <c r="F290" s="194"/>
      <c r="G290" s="194"/>
      <c r="H290" s="408"/>
      <c r="I290" s="407"/>
      <c r="J290" s="407"/>
      <c r="K290" s="405"/>
      <c r="L290" s="411"/>
      <c r="M290" s="412"/>
      <c r="N290" s="421" t="e">
        <f t="shared" si="5"/>
        <v>#DIV/0!</v>
      </c>
      <c r="O290" s="242">
        <f>FŐLAP!$G$8</f>
        <v>0</v>
      </c>
      <c r="P290" s="241">
        <f>FŐLAP!$C$10</f>
        <v>0</v>
      </c>
      <c r="Q290" s="243" t="s">
        <v>503</v>
      </c>
    </row>
    <row r="291" spans="1:17" ht="49.5" hidden="1" customHeight="1" x14ac:dyDescent="0.25">
      <c r="A291" s="87" t="s">
        <v>383</v>
      </c>
      <c r="B291" s="405"/>
      <c r="C291" s="441"/>
      <c r="D291" s="439"/>
      <c r="E291" s="439"/>
      <c r="F291" s="194"/>
      <c r="G291" s="194"/>
      <c r="H291" s="408"/>
      <c r="I291" s="407"/>
      <c r="J291" s="407"/>
      <c r="K291" s="405"/>
      <c r="L291" s="411"/>
      <c r="M291" s="412"/>
      <c r="N291" s="421" t="e">
        <f t="shared" si="5"/>
        <v>#DIV/0!</v>
      </c>
      <c r="O291" s="242">
        <f>FŐLAP!$G$8</f>
        <v>0</v>
      </c>
      <c r="P291" s="241">
        <f>FŐLAP!$C$10</f>
        <v>0</v>
      </c>
      <c r="Q291" s="243" t="s">
        <v>503</v>
      </c>
    </row>
    <row r="292" spans="1:17" ht="49.5" hidden="1" customHeight="1" x14ac:dyDescent="0.25">
      <c r="A292" s="87" t="s">
        <v>384</v>
      </c>
      <c r="B292" s="405"/>
      <c r="C292" s="441"/>
      <c r="D292" s="439"/>
      <c r="E292" s="439"/>
      <c r="F292" s="194"/>
      <c r="G292" s="194"/>
      <c r="H292" s="408"/>
      <c r="I292" s="407"/>
      <c r="J292" s="407"/>
      <c r="K292" s="405"/>
      <c r="L292" s="411"/>
      <c r="M292" s="412"/>
      <c r="N292" s="421" t="e">
        <f t="shared" si="5"/>
        <v>#DIV/0!</v>
      </c>
      <c r="O292" s="242">
        <f>FŐLAP!$G$8</f>
        <v>0</v>
      </c>
      <c r="P292" s="241">
        <f>FŐLAP!$C$10</f>
        <v>0</v>
      </c>
      <c r="Q292" s="243" t="s">
        <v>503</v>
      </c>
    </row>
    <row r="293" spans="1:17" ht="49.5" hidden="1" customHeight="1" x14ac:dyDescent="0.25">
      <c r="A293" s="88" t="s">
        <v>385</v>
      </c>
      <c r="B293" s="405"/>
      <c r="C293" s="441"/>
      <c r="D293" s="439"/>
      <c r="E293" s="439"/>
      <c r="F293" s="194"/>
      <c r="G293" s="194"/>
      <c r="H293" s="408"/>
      <c r="I293" s="407"/>
      <c r="J293" s="407"/>
      <c r="K293" s="405"/>
      <c r="L293" s="411"/>
      <c r="M293" s="412"/>
      <c r="N293" s="421" t="e">
        <f t="shared" si="5"/>
        <v>#DIV/0!</v>
      </c>
      <c r="O293" s="242">
        <f>FŐLAP!$G$8</f>
        <v>0</v>
      </c>
      <c r="P293" s="241">
        <f>FŐLAP!$C$10</f>
        <v>0</v>
      </c>
      <c r="Q293" s="243" t="s">
        <v>503</v>
      </c>
    </row>
    <row r="294" spans="1:17" ht="49.5" hidden="1" customHeight="1" x14ac:dyDescent="0.25">
      <c r="A294" s="87" t="s">
        <v>386</v>
      </c>
      <c r="B294" s="405"/>
      <c r="C294" s="441"/>
      <c r="D294" s="439"/>
      <c r="E294" s="439"/>
      <c r="F294" s="194"/>
      <c r="G294" s="194"/>
      <c r="H294" s="408"/>
      <c r="I294" s="407"/>
      <c r="J294" s="407"/>
      <c r="K294" s="405"/>
      <c r="L294" s="411"/>
      <c r="M294" s="412"/>
      <c r="N294" s="421" t="e">
        <f t="shared" si="5"/>
        <v>#DIV/0!</v>
      </c>
      <c r="O294" s="242">
        <f>FŐLAP!$G$8</f>
        <v>0</v>
      </c>
      <c r="P294" s="241">
        <f>FŐLAP!$C$10</f>
        <v>0</v>
      </c>
      <c r="Q294" s="243" t="s">
        <v>503</v>
      </c>
    </row>
    <row r="295" spans="1:17" ht="49.5" hidden="1" customHeight="1" x14ac:dyDescent="0.25">
      <c r="A295" s="87" t="s">
        <v>387</v>
      </c>
      <c r="B295" s="405"/>
      <c r="C295" s="441"/>
      <c r="D295" s="439"/>
      <c r="E295" s="439"/>
      <c r="F295" s="194"/>
      <c r="G295" s="194"/>
      <c r="H295" s="408"/>
      <c r="I295" s="407"/>
      <c r="J295" s="407"/>
      <c r="K295" s="405"/>
      <c r="L295" s="411"/>
      <c r="M295" s="412"/>
      <c r="N295" s="421" t="e">
        <f t="shared" si="5"/>
        <v>#DIV/0!</v>
      </c>
      <c r="O295" s="242">
        <f>FŐLAP!$G$8</f>
        <v>0</v>
      </c>
      <c r="P295" s="241">
        <f>FŐLAP!$C$10</f>
        <v>0</v>
      </c>
      <c r="Q295" s="243" t="s">
        <v>503</v>
      </c>
    </row>
    <row r="296" spans="1:17" ht="49.5" hidden="1" customHeight="1" x14ac:dyDescent="0.25">
      <c r="A296" s="88" t="s">
        <v>388</v>
      </c>
      <c r="B296" s="405"/>
      <c r="C296" s="441"/>
      <c r="D296" s="439"/>
      <c r="E296" s="439"/>
      <c r="F296" s="194"/>
      <c r="G296" s="194"/>
      <c r="H296" s="408"/>
      <c r="I296" s="407"/>
      <c r="J296" s="407"/>
      <c r="K296" s="405"/>
      <c r="L296" s="411"/>
      <c r="M296" s="412"/>
      <c r="N296" s="421" t="e">
        <f t="shared" si="5"/>
        <v>#DIV/0!</v>
      </c>
      <c r="O296" s="242">
        <f>FŐLAP!$G$8</f>
        <v>0</v>
      </c>
      <c r="P296" s="241">
        <f>FŐLAP!$C$10</f>
        <v>0</v>
      </c>
      <c r="Q296" s="243" t="s">
        <v>503</v>
      </c>
    </row>
    <row r="297" spans="1:17" ht="49.5" hidden="1" customHeight="1" x14ac:dyDescent="0.25">
      <c r="A297" s="87" t="s">
        <v>389</v>
      </c>
      <c r="B297" s="405"/>
      <c r="C297" s="441"/>
      <c r="D297" s="439"/>
      <c r="E297" s="439"/>
      <c r="F297" s="194"/>
      <c r="G297" s="194"/>
      <c r="H297" s="408"/>
      <c r="I297" s="407"/>
      <c r="J297" s="407"/>
      <c r="K297" s="405"/>
      <c r="L297" s="411"/>
      <c r="M297" s="412"/>
      <c r="N297" s="421" t="e">
        <f t="shared" si="5"/>
        <v>#DIV/0!</v>
      </c>
      <c r="O297" s="242">
        <f>FŐLAP!$G$8</f>
        <v>0</v>
      </c>
      <c r="P297" s="241">
        <f>FŐLAP!$C$10</f>
        <v>0</v>
      </c>
      <c r="Q297" s="243" t="s">
        <v>503</v>
      </c>
    </row>
    <row r="298" spans="1:17" ht="49.5" hidden="1" customHeight="1" x14ac:dyDescent="0.25">
      <c r="A298" s="87" t="s">
        <v>390</v>
      </c>
      <c r="B298" s="405"/>
      <c r="C298" s="441"/>
      <c r="D298" s="439"/>
      <c r="E298" s="439"/>
      <c r="F298" s="194"/>
      <c r="G298" s="194"/>
      <c r="H298" s="408"/>
      <c r="I298" s="407"/>
      <c r="J298" s="407"/>
      <c r="K298" s="405"/>
      <c r="L298" s="411"/>
      <c r="M298" s="412"/>
      <c r="N298" s="421" t="e">
        <f t="shared" si="5"/>
        <v>#DIV/0!</v>
      </c>
      <c r="O298" s="242">
        <f>FŐLAP!$G$8</f>
        <v>0</v>
      </c>
      <c r="P298" s="241">
        <f>FŐLAP!$C$10</f>
        <v>0</v>
      </c>
      <c r="Q298" s="243" t="s">
        <v>503</v>
      </c>
    </row>
    <row r="299" spans="1:17" ht="49.5" hidden="1" customHeight="1" x14ac:dyDescent="0.25">
      <c r="A299" s="88" t="s">
        <v>391</v>
      </c>
      <c r="B299" s="405"/>
      <c r="C299" s="441"/>
      <c r="D299" s="439"/>
      <c r="E299" s="439"/>
      <c r="F299" s="194"/>
      <c r="G299" s="194"/>
      <c r="H299" s="408"/>
      <c r="I299" s="407"/>
      <c r="J299" s="407"/>
      <c r="K299" s="405"/>
      <c r="L299" s="411"/>
      <c r="M299" s="412"/>
      <c r="N299" s="421" t="e">
        <f t="shared" si="5"/>
        <v>#DIV/0!</v>
      </c>
      <c r="O299" s="242">
        <f>FŐLAP!$G$8</f>
        <v>0</v>
      </c>
      <c r="P299" s="241">
        <f>FŐLAP!$C$10</f>
        <v>0</v>
      </c>
      <c r="Q299" s="243" t="s">
        <v>503</v>
      </c>
    </row>
    <row r="300" spans="1:17" ht="49.5" hidden="1" customHeight="1" x14ac:dyDescent="0.25">
      <c r="A300" s="87" t="s">
        <v>392</v>
      </c>
      <c r="B300" s="405"/>
      <c r="C300" s="441"/>
      <c r="D300" s="439"/>
      <c r="E300" s="439"/>
      <c r="F300" s="194"/>
      <c r="G300" s="194"/>
      <c r="H300" s="408"/>
      <c r="I300" s="407"/>
      <c r="J300" s="407"/>
      <c r="K300" s="405"/>
      <c r="L300" s="411"/>
      <c r="M300" s="412"/>
      <c r="N300" s="421" t="e">
        <f t="shared" si="5"/>
        <v>#DIV/0!</v>
      </c>
      <c r="O300" s="242">
        <f>FŐLAP!$G$8</f>
        <v>0</v>
      </c>
      <c r="P300" s="241">
        <f>FŐLAP!$C$10</f>
        <v>0</v>
      </c>
      <c r="Q300" s="243" t="s">
        <v>503</v>
      </c>
    </row>
    <row r="301" spans="1:17" ht="49.5" hidden="1" customHeight="1" x14ac:dyDescent="0.25">
      <c r="A301" s="87" t="s">
        <v>393</v>
      </c>
      <c r="B301" s="405"/>
      <c r="C301" s="441"/>
      <c r="D301" s="439"/>
      <c r="E301" s="439"/>
      <c r="F301" s="194"/>
      <c r="G301" s="194"/>
      <c r="H301" s="408"/>
      <c r="I301" s="407"/>
      <c r="J301" s="407"/>
      <c r="K301" s="405"/>
      <c r="L301" s="411"/>
      <c r="M301" s="412"/>
      <c r="N301" s="421" t="e">
        <f t="shared" si="5"/>
        <v>#DIV/0!</v>
      </c>
      <c r="O301" s="242">
        <f>FŐLAP!$G$8</f>
        <v>0</v>
      </c>
      <c r="P301" s="241">
        <f>FŐLAP!$C$10</f>
        <v>0</v>
      </c>
      <c r="Q301" s="243" t="s">
        <v>503</v>
      </c>
    </row>
    <row r="302" spans="1:17" ht="49.5" hidden="1" customHeight="1" x14ac:dyDescent="0.25">
      <c r="A302" s="88" t="s">
        <v>394</v>
      </c>
      <c r="B302" s="405"/>
      <c r="C302" s="441"/>
      <c r="D302" s="439"/>
      <c r="E302" s="439"/>
      <c r="F302" s="194"/>
      <c r="G302" s="194"/>
      <c r="H302" s="408"/>
      <c r="I302" s="407"/>
      <c r="J302" s="407"/>
      <c r="K302" s="405"/>
      <c r="L302" s="411"/>
      <c r="M302" s="412"/>
      <c r="N302" s="421" t="e">
        <f t="shared" si="5"/>
        <v>#DIV/0!</v>
      </c>
      <c r="O302" s="242">
        <f>FŐLAP!$G$8</f>
        <v>0</v>
      </c>
      <c r="P302" s="241">
        <f>FŐLAP!$C$10</f>
        <v>0</v>
      </c>
      <c r="Q302" s="243" t="s">
        <v>503</v>
      </c>
    </row>
    <row r="303" spans="1:17" ht="49.5" hidden="1" customHeight="1" x14ac:dyDescent="0.25">
      <c r="A303" s="87" t="s">
        <v>395</v>
      </c>
      <c r="B303" s="405"/>
      <c r="C303" s="441"/>
      <c r="D303" s="439"/>
      <c r="E303" s="439"/>
      <c r="F303" s="194"/>
      <c r="G303" s="194"/>
      <c r="H303" s="408"/>
      <c r="I303" s="407"/>
      <c r="J303" s="407"/>
      <c r="K303" s="405"/>
      <c r="L303" s="411"/>
      <c r="M303" s="412"/>
      <c r="N303" s="421" t="e">
        <f t="shared" si="5"/>
        <v>#DIV/0!</v>
      </c>
      <c r="O303" s="242">
        <f>FŐLAP!$G$8</f>
        <v>0</v>
      </c>
      <c r="P303" s="241">
        <f>FŐLAP!$C$10</f>
        <v>0</v>
      </c>
      <c r="Q303" s="243" t="s">
        <v>503</v>
      </c>
    </row>
    <row r="304" spans="1:17" ht="49.5" hidden="1" customHeight="1" x14ac:dyDescent="0.25">
      <c r="A304" s="87" t="s">
        <v>396</v>
      </c>
      <c r="B304" s="405"/>
      <c r="C304" s="441"/>
      <c r="D304" s="439"/>
      <c r="E304" s="439"/>
      <c r="F304" s="194"/>
      <c r="G304" s="194"/>
      <c r="H304" s="408"/>
      <c r="I304" s="407"/>
      <c r="J304" s="407"/>
      <c r="K304" s="405"/>
      <c r="L304" s="411"/>
      <c r="M304" s="412"/>
      <c r="N304" s="421" t="e">
        <f t="shared" si="5"/>
        <v>#DIV/0!</v>
      </c>
      <c r="O304" s="242">
        <f>FŐLAP!$G$8</f>
        <v>0</v>
      </c>
      <c r="P304" s="241">
        <f>FŐLAP!$C$10</f>
        <v>0</v>
      </c>
      <c r="Q304" s="243" t="s">
        <v>503</v>
      </c>
    </row>
    <row r="305" spans="1:17" ht="49.5" hidden="1" customHeight="1" x14ac:dyDescent="0.25">
      <c r="A305" s="88" t="s">
        <v>397</v>
      </c>
      <c r="B305" s="405"/>
      <c r="C305" s="441"/>
      <c r="D305" s="439"/>
      <c r="E305" s="439"/>
      <c r="F305" s="194"/>
      <c r="G305" s="194"/>
      <c r="H305" s="408"/>
      <c r="I305" s="407"/>
      <c r="J305" s="407"/>
      <c r="K305" s="405"/>
      <c r="L305" s="411"/>
      <c r="M305" s="412"/>
      <c r="N305" s="421" t="e">
        <f t="shared" si="5"/>
        <v>#DIV/0!</v>
      </c>
      <c r="O305" s="242">
        <f>FŐLAP!$G$8</f>
        <v>0</v>
      </c>
      <c r="P305" s="241">
        <f>FŐLAP!$C$10</f>
        <v>0</v>
      </c>
      <c r="Q305" s="243" t="s">
        <v>503</v>
      </c>
    </row>
    <row r="306" spans="1:17" ht="49.5" hidden="1" customHeight="1" x14ac:dyDescent="0.25">
      <c r="A306" s="87" t="s">
        <v>398</v>
      </c>
      <c r="B306" s="405"/>
      <c r="C306" s="441"/>
      <c r="D306" s="439"/>
      <c r="E306" s="439"/>
      <c r="F306" s="194"/>
      <c r="G306" s="194"/>
      <c r="H306" s="408"/>
      <c r="I306" s="407"/>
      <c r="J306" s="407"/>
      <c r="K306" s="405"/>
      <c r="L306" s="411"/>
      <c r="M306" s="412"/>
      <c r="N306" s="421" t="e">
        <f t="shared" si="5"/>
        <v>#DIV/0!</v>
      </c>
      <c r="O306" s="242">
        <f>FŐLAP!$G$8</f>
        <v>0</v>
      </c>
      <c r="P306" s="241">
        <f>FŐLAP!$C$10</f>
        <v>0</v>
      </c>
      <c r="Q306" s="243" t="s">
        <v>503</v>
      </c>
    </row>
    <row r="307" spans="1:17" ht="49.5" hidden="1" customHeight="1" x14ac:dyDescent="0.25">
      <c r="A307" s="87" t="s">
        <v>399</v>
      </c>
      <c r="B307" s="405"/>
      <c r="C307" s="441"/>
      <c r="D307" s="439"/>
      <c r="E307" s="439"/>
      <c r="F307" s="194"/>
      <c r="G307" s="194"/>
      <c r="H307" s="408"/>
      <c r="I307" s="407"/>
      <c r="J307" s="407"/>
      <c r="K307" s="405"/>
      <c r="L307" s="411"/>
      <c r="M307" s="412"/>
      <c r="N307" s="421" t="e">
        <f t="shared" si="5"/>
        <v>#DIV/0!</v>
      </c>
      <c r="O307" s="242">
        <f>FŐLAP!$G$8</f>
        <v>0</v>
      </c>
      <c r="P307" s="241">
        <f>FŐLAP!$C$10</f>
        <v>0</v>
      </c>
      <c r="Q307" s="243" t="s">
        <v>503</v>
      </c>
    </row>
    <row r="308" spans="1:17" ht="49.5" hidden="1" customHeight="1" x14ac:dyDescent="0.25">
      <c r="A308" s="88" t="s">
        <v>400</v>
      </c>
      <c r="B308" s="405"/>
      <c r="C308" s="441"/>
      <c r="D308" s="439"/>
      <c r="E308" s="439"/>
      <c r="F308" s="194"/>
      <c r="G308" s="194"/>
      <c r="H308" s="408"/>
      <c r="I308" s="407"/>
      <c r="J308" s="407"/>
      <c r="K308" s="405"/>
      <c r="L308" s="411"/>
      <c r="M308" s="412"/>
      <c r="N308" s="421" t="e">
        <f t="shared" si="5"/>
        <v>#DIV/0!</v>
      </c>
      <c r="O308" s="242">
        <f>FŐLAP!$G$8</f>
        <v>0</v>
      </c>
      <c r="P308" s="241">
        <f>FŐLAP!$C$10</f>
        <v>0</v>
      </c>
      <c r="Q308" s="243" t="s">
        <v>503</v>
      </c>
    </row>
    <row r="309" spans="1:17" ht="49.5" hidden="1" customHeight="1" x14ac:dyDescent="0.25">
      <c r="A309" s="87" t="s">
        <v>631</v>
      </c>
      <c r="B309" s="405"/>
      <c r="C309" s="441"/>
      <c r="D309" s="439"/>
      <c r="E309" s="439"/>
      <c r="F309" s="194"/>
      <c r="G309" s="194"/>
      <c r="H309" s="408"/>
      <c r="I309" s="407"/>
      <c r="J309" s="407"/>
      <c r="K309" s="405"/>
      <c r="L309" s="411"/>
      <c r="M309" s="412"/>
      <c r="N309" s="421" t="e">
        <f t="shared" si="5"/>
        <v>#DIV/0!</v>
      </c>
      <c r="O309" s="242">
        <f>FŐLAP!$G$8</f>
        <v>0</v>
      </c>
      <c r="P309" s="241">
        <f>FŐLAP!$C$10</f>
        <v>0</v>
      </c>
      <c r="Q309" s="243" t="s">
        <v>503</v>
      </c>
    </row>
    <row r="310" spans="1:17" ht="49.5" hidden="1" customHeight="1" x14ac:dyDescent="0.25">
      <c r="A310" s="87" t="s">
        <v>632</v>
      </c>
      <c r="B310" s="405"/>
      <c r="C310" s="441"/>
      <c r="D310" s="439"/>
      <c r="E310" s="439"/>
      <c r="F310" s="194"/>
      <c r="G310" s="194"/>
      <c r="H310" s="408"/>
      <c r="I310" s="407"/>
      <c r="J310" s="407"/>
      <c r="K310" s="405"/>
      <c r="L310" s="411"/>
      <c r="M310" s="412"/>
      <c r="N310" s="421" t="e">
        <f t="shared" si="5"/>
        <v>#DIV/0!</v>
      </c>
      <c r="O310" s="242">
        <f>FŐLAP!$G$8</f>
        <v>0</v>
      </c>
      <c r="P310" s="241">
        <f>FŐLAP!$C$10</f>
        <v>0</v>
      </c>
      <c r="Q310" s="243" t="s">
        <v>503</v>
      </c>
    </row>
    <row r="311" spans="1:17" ht="49.5" hidden="1" customHeight="1" x14ac:dyDescent="0.25">
      <c r="A311" s="88" t="s">
        <v>633</v>
      </c>
      <c r="B311" s="405"/>
      <c r="C311" s="441"/>
      <c r="D311" s="439"/>
      <c r="E311" s="439"/>
      <c r="F311" s="194"/>
      <c r="G311" s="194"/>
      <c r="H311" s="408"/>
      <c r="I311" s="407"/>
      <c r="J311" s="407"/>
      <c r="K311" s="405"/>
      <c r="L311" s="411"/>
      <c r="M311" s="412"/>
      <c r="N311" s="421" t="e">
        <f t="shared" si="5"/>
        <v>#DIV/0!</v>
      </c>
      <c r="O311" s="242">
        <f>FŐLAP!$G$8</f>
        <v>0</v>
      </c>
      <c r="P311" s="241">
        <f>FŐLAP!$C$10</f>
        <v>0</v>
      </c>
      <c r="Q311" s="243" t="s">
        <v>503</v>
      </c>
    </row>
    <row r="312" spans="1:17" ht="49.5" hidden="1" customHeight="1" x14ac:dyDescent="0.25">
      <c r="A312" s="87" t="s">
        <v>634</v>
      </c>
      <c r="B312" s="405"/>
      <c r="C312" s="441"/>
      <c r="D312" s="439"/>
      <c r="E312" s="439"/>
      <c r="F312" s="194"/>
      <c r="G312" s="194"/>
      <c r="H312" s="408"/>
      <c r="I312" s="407"/>
      <c r="J312" s="407"/>
      <c r="K312" s="405"/>
      <c r="L312" s="411"/>
      <c r="M312" s="412"/>
      <c r="N312" s="421" t="e">
        <f t="shared" si="5"/>
        <v>#DIV/0!</v>
      </c>
      <c r="O312" s="242">
        <f>FŐLAP!$G$8</f>
        <v>0</v>
      </c>
      <c r="P312" s="241">
        <f>FŐLAP!$C$10</f>
        <v>0</v>
      </c>
      <c r="Q312" s="243" t="s">
        <v>503</v>
      </c>
    </row>
    <row r="313" spans="1:17" ht="49.5" hidden="1" customHeight="1" x14ac:dyDescent="0.25">
      <c r="A313" s="87" t="s">
        <v>635</v>
      </c>
      <c r="B313" s="405"/>
      <c r="C313" s="441"/>
      <c r="D313" s="439"/>
      <c r="E313" s="439"/>
      <c r="F313" s="194"/>
      <c r="G313" s="194"/>
      <c r="H313" s="408"/>
      <c r="I313" s="407"/>
      <c r="J313" s="407"/>
      <c r="K313" s="405"/>
      <c r="L313" s="411"/>
      <c r="M313" s="412"/>
      <c r="N313" s="421" t="e">
        <f t="shared" si="5"/>
        <v>#DIV/0!</v>
      </c>
      <c r="O313" s="242">
        <f>FŐLAP!$G$8</f>
        <v>0</v>
      </c>
      <c r="P313" s="241">
        <f>FŐLAP!$C$10</f>
        <v>0</v>
      </c>
      <c r="Q313" s="243" t="s">
        <v>503</v>
      </c>
    </row>
    <row r="314" spans="1:17" ht="49.5" hidden="1" customHeight="1" x14ac:dyDescent="0.25">
      <c r="A314" s="88" t="s">
        <v>636</v>
      </c>
      <c r="B314" s="405"/>
      <c r="C314" s="441"/>
      <c r="D314" s="439"/>
      <c r="E314" s="439"/>
      <c r="F314" s="194"/>
      <c r="G314" s="194"/>
      <c r="H314" s="408"/>
      <c r="I314" s="407"/>
      <c r="J314" s="407"/>
      <c r="K314" s="405"/>
      <c r="L314" s="411"/>
      <c r="M314" s="412"/>
      <c r="N314" s="421" t="e">
        <f t="shared" si="5"/>
        <v>#DIV/0!</v>
      </c>
      <c r="O314" s="242">
        <f>FŐLAP!$G$8</f>
        <v>0</v>
      </c>
      <c r="P314" s="241">
        <f>FŐLAP!$C$10</f>
        <v>0</v>
      </c>
      <c r="Q314" s="243" t="s">
        <v>503</v>
      </c>
    </row>
    <row r="315" spans="1:17" ht="49.5" hidden="1" customHeight="1" x14ac:dyDescent="0.25">
      <c r="A315" s="87" t="s">
        <v>637</v>
      </c>
      <c r="B315" s="405"/>
      <c r="C315" s="441"/>
      <c r="D315" s="439"/>
      <c r="E315" s="439"/>
      <c r="F315" s="194"/>
      <c r="G315" s="194"/>
      <c r="H315" s="408"/>
      <c r="I315" s="407"/>
      <c r="J315" s="407"/>
      <c r="K315" s="405"/>
      <c r="L315" s="411"/>
      <c r="M315" s="412"/>
      <c r="N315" s="421" t="e">
        <f t="shared" si="5"/>
        <v>#DIV/0!</v>
      </c>
      <c r="O315" s="242">
        <f>FŐLAP!$G$8</f>
        <v>0</v>
      </c>
      <c r="P315" s="241">
        <f>FŐLAP!$C$10</f>
        <v>0</v>
      </c>
      <c r="Q315" s="243" t="s">
        <v>503</v>
      </c>
    </row>
    <row r="316" spans="1:17" ht="49.5" hidden="1" customHeight="1" x14ac:dyDescent="0.25">
      <c r="A316" s="87" t="s">
        <v>638</v>
      </c>
      <c r="B316" s="405"/>
      <c r="C316" s="441"/>
      <c r="D316" s="439"/>
      <c r="E316" s="439"/>
      <c r="F316" s="194"/>
      <c r="G316" s="194"/>
      <c r="H316" s="408"/>
      <c r="I316" s="407"/>
      <c r="J316" s="407"/>
      <c r="K316" s="405"/>
      <c r="L316" s="411"/>
      <c r="M316" s="412"/>
      <c r="N316" s="421" t="e">
        <f t="shared" si="5"/>
        <v>#DIV/0!</v>
      </c>
      <c r="O316" s="242">
        <f>FŐLAP!$G$8</f>
        <v>0</v>
      </c>
      <c r="P316" s="241">
        <f>FŐLAP!$C$10</f>
        <v>0</v>
      </c>
      <c r="Q316" s="243" t="s">
        <v>503</v>
      </c>
    </row>
    <row r="317" spans="1:17" ht="49.5" hidden="1" customHeight="1" x14ac:dyDescent="0.25">
      <c r="A317" s="88" t="s">
        <v>639</v>
      </c>
      <c r="B317" s="405"/>
      <c r="C317" s="441"/>
      <c r="D317" s="439"/>
      <c r="E317" s="439"/>
      <c r="F317" s="194"/>
      <c r="G317" s="194"/>
      <c r="H317" s="408"/>
      <c r="I317" s="407"/>
      <c r="J317" s="407"/>
      <c r="K317" s="405"/>
      <c r="L317" s="411"/>
      <c r="M317" s="412"/>
      <c r="N317" s="421" t="e">
        <f t="shared" si="5"/>
        <v>#DIV/0!</v>
      </c>
      <c r="O317" s="242">
        <f>FŐLAP!$G$8</f>
        <v>0</v>
      </c>
      <c r="P317" s="241">
        <f>FŐLAP!$C$10</f>
        <v>0</v>
      </c>
      <c r="Q317" s="243" t="s">
        <v>503</v>
      </c>
    </row>
    <row r="318" spans="1:17" ht="49.5" hidden="1" customHeight="1" x14ac:dyDescent="0.25">
      <c r="A318" s="87" t="s">
        <v>640</v>
      </c>
      <c r="B318" s="405"/>
      <c r="C318" s="441"/>
      <c r="D318" s="439"/>
      <c r="E318" s="439"/>
      <c r="F318" s="194"/>
      <c r="G318" s="194"/>
      <c r="H318" s="408"/>
      <c r="I318" s="407"/>
      <c r="J318" s="407"/>
      <c r="K318" s="405"/>
      <c r="L318" s="411"/>
      <c r="M318" s="412"/>
      <c r="N318" s="421" t="e">
        <f t="shared" si="5"/>
        <v>#DIV/0!</v>
      </c>
      <c r="O318" s="242">
        <f>FŐLAP!$G$8</f>
        <v>0</v>
      </c>
      <c r="P318" s="241">
        <f>FŐLAP!$C$10</f>
        <v>0</v>
      </c>
      <c r="Q318" s="243" t="s">
        <v>503</v>
      </c>
    </row>
    <row r="319" spans="1:17" ht="49.5" hidden="1" customHeight="1" x14ac:dyDescent="0.25">
      <c r="A319" s="87" t="s">
        <v>641</v>
      </c>
      <c r="B319" s="405"/>
      <c r="C319" s="441"/>
      <c r="D319" s="439"/>
      <c r="E319" s="439"/>
      <c r="F319" s="194"/>
      <c r="G319" s="194"/>
      <c r="H319" s="408"/>
      <c r="I319" s="407"/>
      <c r="J319" s="407"/>
      <c r="K319" s="405"/>
      <c r="L319" s="411"/>
      <c r="M319" s="412"/>
      <c r="N319" s="421" t="e">
        <f t="shared" si="5"/>
        <v>#DIV/0!</v>
      </c>
      <c r="O319" s="242">
        <f>FŐLAP!$G$8</f>
        <v>0</v>
      </c>
      <c r="P319" s="241">
        <f>FŐLAP!$C$10</f>
        <v>0</v>
      </c>
      <c r="Q319" s="243" t="s">
        <v>503</v>
      </c>
    </row>
    <row r="320" spans="1:17" ht="49.5" hidden="1" customHeight="1" x14ac:dyDescent="0.25">
      <c r="A320" s="88" t="s">
        <v>642</v>
      </c>
      <c r="B320" s="405"/>
      <c r="C320" s="441"/>
      <c r="D320" s="439"/>
      <c r="E320" s="439"/>
      <c r="F320" s="194"/>
      <c r="G320" s="194"/>
      <c r="H320" s="408"/>
      <c r="I320" s="407"/>
      <c r="J320" s="407"/>
      <c r="K320" s="405"/>
      <c r="L320" s="411"/>
      <c r="M320" s="412"/>
      <c r="N320" s="421" t="e">
        <f t="shared" si="5"/>
        <v>#DIV/0!</v>
      </c>
      <c r="O320" s="242">
        <f>FŐLAP!$G$8</f>
        <v>0</v>
      </c>
      <c r="P320" s="241">
        <f>FŐLAP!$C$10</f>
        <v>0</v>
      </c>
      <c r="Q320" s="243" t="s">
        <v>503</v>
      </c>
    </row>
    <row r="321" spans="1:17" ht="49.5" hidden="1" customHeight="1" x14ac:dyDescent="0.25">
      <c r="A321" s="87" t="s">
        <v>643</v>
      </c>
      <c r="B321" s="405"/>
      <c r="C321" s="441"/>
      <c r="D321" s="439"/>
      <c r="E321" s="439"/>
      <c r="F321" s="194"/>
      <c r="G321" s="194"/>
      <c r="H321" s="408"/>
      <c r="I321" s="407"/>
      <c r="J321" s="407"/>
      <c r="K321" s="405"/>
      <c r="L321" s="411"/>
      <c r="M321" s="412"/>
      <c r="N321" s="421" t="e">
        <f t="shared" si="5"/>
        <v>#DIV/0!</v>
      </c>
      <c r="O321" s="242">
        <f>FŐLAP!$G$8</f>
        <v>0</v>
      </c>
      <c r="P321" s="241">
        <f>FŐLAP!$C$10</f>
        <v>0</v>
      </c>
      <c r="Q321" s="243" t="s">
        <v>503</v>
      </c>
    </row>
    <row r="322" spans="1:17" ht="49.5" hidden="1" customHeight="1" x14ac:dyDescent="0.25">
      <c r="A322" s="87" t="s">
        <v>644</v>
      </c>
      <c r="B322" s="405"/>
      <c r="C322" s="441"/>
      <c r="D322" s="439"/>
      <c r="E322" s="439"/>
      <c r="F322" s="194"/>
      <c r="G322" s="194"/>
      <c r="H322" s="408"/>
      <c r="I322" s="407"/>
      <c r="J322" s="407"/>
      <c r="K322" s="405"/>
      <c r="L322" s="411"/>
      <c r="M322" s="412"/>
      <c r="N322" s="421" t="e">
        <f t="shared" si="5"/>
        <v>#DIV/0!</v>
      </c>
      <c r="O322" s="242">
        <f>FŐLAP!$G$8</f>
        <v>0</v>
      </c>
      <c r="P322" s="241">
        <f>FŐLAP!$C$10</f>
        <v>0</v>
      </c>
      <c r="Q322" s="243" t="s">
        <v>503</v>
      </c>
    </row>
    <row r="323" spans="1:17" ht="49.5" hidden="1" customHeight="1" x14ac:dyDescent="0.25">
      <c r="A323" s="88" t="s">
        <v>645</v>
      </c>
      <c r="B323" s="405"/>
      <c r="C323" s="441"/>
      <c r="D323" s="439"/>
      <c r="E323" s="439"/>
      <c r="F323" s="194"/>
      <c r="G323" s="194"/>
      <c r="H323" s="408"/>
      <c r="I323" s="407"/>
      <c r="J323" s="407"/>
      <c r="K323" s="405"/>
      <c r="L323" s="411"/>
      <c r="M323" s="412"/>
      <c r="N323" s="421" t="e">
        <f t="shared" si="5"/>
        <v>#DIV/0!</v>
      </c>
      <c r="O323" s="242">
        <f>FŐLAP!$G$8</f>
        <v>0</v>
      </c>
      <c r="P323" s="241">
        <f>FŐLAP!$C$10</f>
        <v>0</v>
      </c>
      <c r="Q323" s="243" t="s">
        <v>503</v>
      </c>
    </row>
    <row r="324" spans="1:17" ht="49.5" hidden="1" customHeight="1" x14ac:dyDescent="0.25">
      <c r="A324" s="87" t="s">
        <v>646</v>
      </c>
      <c r="B324" s="405"/>
      <c r="C324" s="441"/>
      <c r="D324" s="439"/>
      <c r="E324" s="439"/>
      <c r="F324" s="194"/>
      <c r="G324" s="194"/>
      <c r="H324" s="408"/>
      <c r="I324" s="407"/>
      <c r="J324" s="407"/>
      <c r="K324" s="405"/>
      <c r="L324" s="411"/>
      <c r="M324" s="412"/>
      <c r="N324" s="421" t="e">
        <f t="shared" si="5"/>
        <v>#DIV/0!</v>
      </c>
      <c r="O324" s="242">
        <f>FŐLAP!$G$8</f>
        <v>0</v>
      </c>
      <c r="P324" s="241">
        <f>FŐLAP!$C$10</f>
        <v>0</v>
      </c>
      <c r="Q324" s="243" t="s">
        <v>503</v>
      </c>
    </row>
    <row r="325" spans="1:17" ht="49.5" hidden="1" customHeight="1" x14ac:dyDescent="0.25">
      <c r="A325" s="87" t="s">
        <v>647</v>
      </c>
      <c r="B325" s="405"/>
      <c r="C325" s="441"/>
      <c r="D325" s="439"/>
      <c r="E325" s="439"/>
      <c r="F325" s="194"/>
      <c r="G325" s="194"/>
      <c r="H325" s="408"/>
      <c r="I325" s="407"/>
      <c r="J325" s="407"/>
      <c r="K325" s="405"/>
      <c r="L325" s="411"/>
      <c r="M325" s="412"/>
      <c r="N325" s="421" t="e">
        <f t="shared" si="5"/>
        <v>#DIV/0!</v>
      </c>
      <c r="O325" s="242">
        <f>FŐLAP!$G$8</f>
        <v>0</v>
      </c>
      <c r="P325" s="241">
        <f>FŐLAP!$C$10</f>
        <v>0</v>
      </c>
      <c r="Q325" s="243" t="s">
        <v>503</v>
      </c>
    </row>
    <row r="326" spans="1:17" ht="49.5" hidden="1" customHeight="1" x14ac:dyDescent="0.25">
      <c r="A326" s="88" t="s">
        <v>648</v>
      </c>
      <c r="B326" s="405"/>
      <c r="C326" s="441"/>
      <c r="D326" s="439"/>
      <c r="E326" s="439"/>
      <c r="F326" s="194"/>
      <c r="G326" s="194"/>
      <c r="H326" s="408"/>
      <c r="I326" s="407"/>
      <c r="J326" s="407"/>
      <c r="K326" s="405"/>
      <c r="L326" s="411"/>
      <c r="M326" s="412"/>
      <c r="N326" s="421" t="e">
        <f t="shared" si="5"/>
        <v>#DIV/0!</v>
      </c>
      <c r="O326" s="242">
        <f>FŐLAP!$G$8</f>
        <v>0</v>
      </c>
      <c r="P326" s="241">
        <f>FŐLAP!$C$10</f>
        <v>0</v>
      </c>
      <c r="Q326" s="243" t="s">
        <v>503</v>
      </c>
    </row>
    <row r="327" spans="1:17" ht="49.5" hidden="1" customHeight="1" x14ac:dyDescent="0.25">
      <c r="A327" s="87" t="s">
        <v>649</v>
      </c>
      <c r="B327" s="405"/>
      <c r="C327" s="441"/>
      <c r="D327" s="439"/>
      <c r="E327" s="439"/>
      <c r="F327" s="194"/>
      <c r="G327" s="194"/>
      <c r="H327" s="408"/>
      <c r="I327" s="407"/>
      <c r="J327" s="407"/>
      <c r="K327" s="405"/>
      <c r="L327" s="411"/>
      <c r="M327" s="412"/>
      <c r="N327" s="421" t="e">
        <f t="shared" si="5"/>
        <v>#DIV/0!</v>
      </c>
      <c r="O327" s="242">
        <f>FŐLAP!$G$8</f>
        <v>0</v>
      </c>
      <c r="P327" s="241">
        <f>FŐLAP!$C$10</f>
        <v>0</v>
      </c>
      <c r="Q327" s="243" t="s">
        <v>503</v>
      </c>
    </row>
    <row r="328" spans="1:17" ht="49.5" hidden="1" customHeight="1" x14ac:dyDescent="0.25">
      <c r="A328" s="87" t="s">
        <v>650</v>
      </c>
      <c r="B328" s="405"/>
      <c r="C328" s="441"/>
      <c r="D328" s="439"/>
      <c r="E328" s="439"/>
      <c r="F328" s="194"/>
      <c r="G328" s="194"/>
      <c r="H328" s="408"/>
      <c r="I328" s="407"/>
      <c r="J328" s="407"/>
      <c r="K328" s="405"/>
      <c r="L328" s="411"/>
      <c r="M328" s="412"/>
      <c r="N328" s="421" t="e">
        <f t="shared" si="5"/>
        <v>#DIV/0!</v>
      </c>
      <c r="O328" s="242">
        <f>FŐLAP!$G$8</f>
        <v>0</v>
      </c>
      <c r="P328" s="241">
        <f>FŐLAP!$C$10</f>
        <v>0</v>
      </c>
      <c r="Q328" s="243" t="s">
        <v>503</v>
      </c>
    </row>
    <row r="329" spans="1:17" ht="49.5" hidden="1" customHeight="1" x14ac:dyDescent="0.25">
      <c r="A329" s="88" t="s">
        <v>651</v>
      </c>
      <c r="B329" s="405"/>
      <c r="C329" s="441"/>
      <c r="D329" s="439"/>
      <c r="E329" s="439"/>
      <c r="F329" s="194"/>
      <c r="G329" s="194"/>
      <c r="H329" s="408"/>
      <c r="I329" s="407"/>
      <c r="J329" s="407"/>
      <c r="K329" s="405"/>
      <c r="L329" s="411"/>
      <c r="M329" s="412"/>
      <c r="N329" s="421" t="e">
        <f t="shared" si="5"/>
        <v>#DIV/0!</v>
      </c>
      <c r="O329" s="242">
        <f>FŐLAP!$G$8</f>
        <v>0</v>
      </c>
      <c r="P329" s="241">
        <f>FŐLAP!$C$10</f>
        <v>0</v>
      </c>
      <c r="Q329" s="243" t="s">
        <v>503</v>
      </c>
    </row>
    <row r="330" spans="1:17" ht="49.5" hidden="1" customHeight="1" x14ac:dyDescent="0.25">
      <c r="A330" s="87" t="s">
        <v>652</v>
      </c>
      <c r="B330" s="405"/>
      <c r="C330" s="441"/>
      <c r="D330" s="439"/>
      <c r="E330" s="439"/>
      <c r="F330" s="194"/>
      <c r="G330" s="194"/>
      <c r="H330" s="408"/>
      <c r="I330" s="407"/>
      <c r="J330" s="407"/>
      <c r="K330" s="405"/>
      <c r="L330" s="411"/>
      <c r="M330" s="412"/>
      <c r="N330" s="421" t="e">
        <f t="shared" si="5"/>
        <v>#DIV/0!</v>
      </c>
      <c r="O330" s="242">
        <f>FŐLAP!$G$8</f>
        <v>0</v>
      </c>
      <c r="P330" s="241">
        <f>FŐLAP!$C$10</f>
        <v>0</v>
      </c>
      <c r="Q330" s="243" t="s">
        <v>503</v>
      </c>
    </row>
    <row r="331" spans="1:17" ht="49.5" hidden="1" customHeight="1" x14ac:dyDescent="0.25">
      <c r="A331" s="87" t="s">
        <v>653</v>
      </c>
      <c r="B331" s="405"/>
      <c r="C331" s="441"/>
      <c r="D331" s="439"/>
      <c r="E331" s="439"/>
      <c r="F331" s="194"/>
      <c r="G331" s="194"/>
      <c r="H331" s="408"/>
      <c r="I331" s="407"/>
      <c r="J331" s="407"/>
      <c r="K331" s="405"/>
      <c r="L331" s="411"/>
      <c r="M331" s="412"/>
      <c r="N331" s="421" t="e">
        <f t="shared" si="5"/>
        <v>#DIV/0!</v>
      </c>
      <c r="O331" s="242">
        <f>FŐLAP!$G$8</f>
        <v>0</v>
      </c>
      <c r="P331" s="241">
        <f>FŐLAP!$C$10</f>
        <v>0</v>
      </c>
      <c r="Q331" s="243" t="s">
        <v>503</v>
      </c>
    </row>
    <row r="332" spans="1:17" ht="49.5" hidden="1" customHeight="1" x14ac:dyDescent="0.25">
      <c r="A332" s="88" t="s">
        <v>654</v>
      </c>
      <c r="B332" s="405"/>
      <c r="C332" s="441"/>
      <c r="D332" s="439"/>
      <c r="E332" s="439"/>
      <c r="F332" s="194"/>
      <c r="G332" s="194"/>
      <c r="H332" s="408"/>
      <c r="I332" s="407"/>
      <c r="J332" s="407"/>
      <c r="K332" s="405"/>
      <c r="L332" s="411"/>
      <c r="M332" s="412"/>
      <c r="N332" s="421" t="e">
        <f t="shared" si="5"/>
        <v>#DIV/0!</v>
      </c>
      <c r="O332" s="242">
        <f>FŐLAP!$G$8</f>
        <v>0</v>
      </c>
      <c r="P332" s="241">
        <f>FŐLAP!$C$10</f>
        <v>0</v>
      </c>
      <c r="Q332" s="243" t="s">
        <v>503</v>
      </c>
    </row>
    <row r="333" spans="1:17" ht="49.5" hidden="1" customHeight="1" x14ac:dyDescent="0.25">
      <c r="A333" s="87" t="s">
        <v>655</v>
      </c>
      <c r="B333" s="405"/>
      <c r="C333" s="441"/>
      <c r="D333" s="439"/>
      <c r="E333" s="439"/>
      <c r="F333" s="194"/>
      <c r="G333" s="194"/>
      <c r="H333" s="408"/>
      <c r="I333" s="407"/>
      <c r="J333" s="407"/>
      <c r="K333" s="405"/>
      <c r="L333" s="411"/>
      <c r="M333" s="412"/>
      <c r="N333" s="421" t="e">
        <f t="shared" si="5"/>
        <v>#DIV/0!</v>
      </c>
      <c r="O333" s="242">
        <f>FŐLAP!$G$8</f>
        <v>0</v>
      </c>
      <c r="P333" s="241">
        <f>FŐLAP!$C$10</f>
        <v>0</v>
      </c>
      <c r="Q333" s="243" t="s">
        <v>503</v>
      </c>
    </row>
    <row r="334" spans="1:17" ht="49.5" hidden="1" customHeight="1" x14ac:dyDescent="0.25">
      <c r="A334" s="87" t="s">
        <v>656</v>
      </c>
      <c r="B334" s="405"/>
      <c r="C334" s="441"/>
      <c r="D334" s="439"/>
      <c r="E334" s="439"/>
      <c r="F334" s="194"/>
      <c r="G334" s="194"/>
      <c r="H334" s="408"/>
      <c r="I334" s="407"/>
      <c r="J334" s="407"/>
      <c r="K334" s="405"/>
      <c r="L334" s="411"/>
      <c r="M334" s="412"/>
      <c r="N334" s="421" t="e">
        <f t="shared" si="5"/>
        <v>#DIV/0!</v>
      </c>
      <c r="O334" s="242">
        <f>FŐLAP!$G$8</f>
        <v>0</v>
      </c>
      <c r="P334" s="241">
        <f>FŐLAP!$C$10</f>
        <v>0</v>
      </c>
      <c r="Q334" s="243" t="s">
        <v>503</v>
      </c>
    </row>
    <row r="335" spans="1:17" ht="49.5" hidden="1" customHeight="1" x14ac:dyDescent="0.25">
      <c r="A335" s="88" t="s">
        <v>657</v>
      </c>
      <c r="B335" s="405"/>
      <c r="C335" s="441"/>
      <c r="D335" s="439"/>
      <c r="E335" s="439"/>
      <c r="F335" s="194"/>
      <c r="G335" s="194"/>
      <c r="H335" s="408"/>
      <c r="I335" s="407"/>
      <c r="J335" s="407"/>
      <c r="K335" s="405"/>
      <c r="L335" s="411"/>
      <c r="M335" s="412"/>
      <c r="N335" s="421" t="e">
        <f t="shared" si="5"/>
        <v>#DIV/0!</v>
      </c>
      <c r="O335" s="242">
        <f>FŐLAP!$G$8</f>
        <v>0</v>
      </c>
      <c r="P335" s="241">
        <f>FŐLAP!$C$10</f>
        <v>0</v>
      </c>
      <c r="Q335" s="243" t="s">
        <v>503</v>
      </c>
    </row>
    <row r="336" spans="1:17" ht="49.5" hidden="1" customHeight="1" x14ac:dyDescent="0.25">
      <c r="A336" s="87" t="s">
        <v>658</v>
      </c>
      <c r="B336" s="405"/>
      <c r="C336" s="441"/>
      <c r="D336" s="439"/>
      <c r="E336" s="439"/>
      <c r="F336" s="194"/>
      <c r="G336" s="194"/>
      <c r="H336" s="408"/>
      <c r="I336" s="407"/>
      <c r="J336" s="407"/>
      <c r="K336" s="405"/>
      <c r="L336" s="411"/>
      <c r="M336" s="412"/>
      <c r="N336" s="421" t="e">
        <f t="shared" si="5"/>
        <v>#DIV/0!</v>
      </c>
      <c r="O336" s="242">
        <f>FŐLAP!$G$8</f>
        <v>0</v>
      </c>
      <c r="P336" s="241">
        <f>FŐLAP!$C$10</f>
        <v>0</v>
      </c>
      <c r="Q336" s="243" t="s">
        <v>503</v>
      </c>
    </row>
    <row r="337" spans="1:17" ht="49.5" hidden="1" customHeight="1" x14ac:dyDescent="0.25">
      <c r="A337" s="87" t="s">
        <v>659</v>
      </c>
      <c r="B337" s="405"/>
      <c r="C337" s="441"/>
      <c r="D337" s="439"/>
      <c r="E337" s="439"/>
      <c r="F337" s="194"/>
      <c r="G337" s="194"/>
      <c r="H337" s="408"/>
      <c r="I337" s="407"/>
      <c r="J337" s="407"/>
      <c r="K337" s="405"/>
      <c r="L337" s="411"/>
      <c r="M337" s="412"/>
      <c r="N337" s="421" t="e">
        <f t="shared" si="5"/>
        <v>#DIV/0!</v>
      </c>
      <c r="O337" s="242">
        <f>FŐLAP!$G$8</f>
        <v>0</v>
      </c>
      <c r="P337" s="241">
        <f>FŐLAP!$C$10</f>
        <v>0</v>
      </c>
      <c r="Q337" s="243" t="s">
        <v>503</v>
      </c>
    </row>
    <row r="338" spans="1:17" ht="49.5" hidden="1" customHeight="1" x14ac:dyDescent="0.25">
      <c r="A338" s="88" t="s">
        <v>660</v>
      </c>
      <c r="B338" s="405"/>
      <c r="C338" s="441"/>
      <c r="D338" s="439"/>
      <c r="E338" s="439"/>
      <c r="F338" s="194"/>
      <c r="G338" s="194"/>
      <c r="H338" s="408"/>
      <c r="I338" s="407"/>
      <c r="J338" s="407"/>
      <c r="K338" s="405"/>
      <c r="L338" s="411"/>
      <c r="M338" s="412"/>
      <c r="N338" s="421" t="e">
        <f t="shared" si="5"/>
        <v>#DIV/0!</v>
      </c>
      <c r="O338" s="242">
        <f>FŐLAP!$G$8</f>
        <v>0</v>
      </c>
      <c r="P338" s="241">
        <f>FŐLAP!$C$10</f>
        <v>0</v>
      </c>
      <c r="Q338" s="243" t="s">
        <v>503</v>
      </c>
    </row>
    <row r="339" spans="1:17" ht="49.5" hidden="1" customHeight="1" x14ac:dyDescent="0.25">
      <c r="A339" s="87" t="s">
        <v>661</v>
      </c>
      <c r="B339" s="405"/>
      <c r="C339" s="441"/>
      <c r="D339" s="439"/>
      <c r="E339" s="439"/>
      <c r="F339" s="194"/>
      <c r="G339" s="194"/>
      <c r="H339" s="408"/>
      <c r="I339" s="407"/>
      <c r="J339" s="407"/>
      <c r="K339" s="405"/>
      <c r="L339" s="411"/>
      <c r="M339" s="412"/>
      <c r="N339" s="421" t="e">
        <f t="shared" ref="N339:N402" si="6">IF(M339&lt;0,0,1-(M339/L339))</f>
        <v>#DIV/0!</v>
      </c>
      <c r="O339" s="242">
        <f>FŐLAP!$G$8</f>
        <v>0</v>
      </c>
      <c r="P339" s="241">
        <f>FŐLAP!$C$10</f>
        <v>0</v>
      </c>
      <c r="Q339" s="243" t="s">
        <v>503</v>
      </c>
    </row>
    <row r="340" spans="1:17" ht="49.5" hidden="1" customHeight="1" x14ac:dyDescent="0.25">
      <c r="A340" s="87" t="s">
        <v>662</v>
      </c>
      <c r="B340" s="405"/>
      <c r="C340" s="441"/>
      <c r="D340" s="439"/>
      <c r="E340" s="439"/>
      <c r="F340" s="194"/>
      <c r="G340" s="194"/>
      <c r="H340" s="408"/>
      <c r="I340" s="407"/>
      <c r="J340" s="407"/>
      <c r="K340" s="405"/>
      <c r="L340" s="411"/>
      <c r="M340" s="412"/>
      <c r="N340" s="421" t="e">
        <f t="shared" si="6"/>
        <v>#DIV/0!</v>
      </c>
      <c r="O340" s="242">
        <f>FŐLAP!$G$8</f>
        <v>0</v>
      </c>
      <c r="P340" s="241">
        <f>FŐLAP!$C$10</f>
        <v>0</v>
      </c>
      <c r="Q340" s="243" t="s">
        <v>503</v>
      </c>
    </row>
    <row r="341" spans="1:17" ht="49.5" hidden="1" customHeight="1" x14ac:dyDescent="0.25">
      <c r="A341" s="88" t="s">
        <v>663</v>
      </c>
      <c r="B341" s="405"/>
      <c r="C341" s="441"/>
      <c r="D341" s="439"/>
      <c r="E341" s="439"/>
      <c r="F341" s="194"/>
      <c r="G341" s="194"/>
      <c r="H341" s="408"/>
      <c r="I341" s="407"/>
      <c r="J341" s="407"/>
      <c r="K341" s="405"/>
      <c r="L341" s="411"/>
      <c r="M341" s="412"/>
      <c r="N341" s="421" t="e">
        <f t="shared" si="6"/>
        <v>#DIV/0!</v>
      </c>
      <c r="O341" s="242">
        <f>FŐLAP!$G$8</f>
        <v>0</v>
      </c>
      <c r="P341" s="241">
        <f>FŐLAP!$C$10</f>
        <v>0</v>
      </c>
      <c r="Q341" s="243" t="s">
        <v>503</v>
      </c>
    </row>
    <row r="342" spans="1:17" ht="49.5" hidden="1" customHeight="1" x14ac:dyDescent="0.25">
      <c r="A342" s="87" t="s">
        <v>664</v>
      </c>
      <c r="B342" s="405"/>
      <c r="C342" s="441"/>
      <c r="D342" s="439"/>
      <c r="E342" s="439"/>
      <c r="F342" s="194"/>
      <c r="G342" s="194"/>
      <c r="H342" s="408"/>
      <c r="I342" s="407"/>
      <c r="J342" s="407"/>
      <c r="K342" s="405"/>
      <c r="L342" s="411"/>
      <c r="M342" s="412"/>
      <c r="N342" s="421" t="e">
        <f t="shared" si="6"/>
        <v>#DIV/0!</v>
      </c>
      <c r="O342" s="242">
        <f>FŐLAP!$G$8</f>
        <v>0</v>
      </c>
      <c r="P342" s="241">
        <f>FŐLAP!$C$10</f>
        <v>0</v>
      </c>
      <c r="Q342" s="243" t="s">
        <v>503</v>
      </c>
    </row>
    <row r="343" spans="1:17" ht="49.5" hidden="1" customHeight="1" x14ac:dyDescent="0.25">
      <c r="A343" s="87" t="s">
        <v>665</v>
      </c>
      <c r="B343" s="405"/>
      <c r="C343" s="441"/>
      <c r="D343" s="439"/>
      <c r="E343" s="439"/>
      <c r="F343" s="194"/>
      <c r="G343" s="194"/>
      <c r="H343" s="408"/>
      <c r="I343" s="407"/>
      <c r="J343" s="407"/>
      <c r="K343" s="405"/>
      <c r="L343" s="411"/>
      <c r="M343" s="412"/>
      <c r="N343" s="421" t="e">
        <f t="shared" si="6"/>
        <v>#DIV/0!</v>
      </c>
      <c r="O343" s="242">
        <f>FŐLAP!$G$8</f>
        <v>0</v>
      </c>
      <c r="P343" s="241">
        <f>FŐLAP!$C$10</f>
        <v>0</v>
      </c>
      <c r="Q343" s="243" t="s">
        <v>503</v>
      </c>
    </row>
    <row r="344" spans="1:17" ht="49.5" hidden="1" customHeight="1" x14ac:dyDescent="0.25">
      <c r="A344" s="88" t="s">
        <v>666</v>
      </c>
      <c r="B344" s="405"/>
      <c r="C344" s="441"/>
      <c r="D344" s="439"/>
      <c r="E344" s="439"/>
      <c r="F344" s="194"/>
      <c r="G344" s="194"/>
      <c r="H344" s="408"/>
      <c r="I344" s="407"/>
      <c r="J344" s="407"/>
      <c r="K344" s="405"/>
      <c r="L344" s="411"/>
      <c r="M344" s="412"/>
      <c r="N344" s="421" t="e">
        <f t="shared" si="6"/>
        <v>#DIV/0!</v>
      </c>
      <c r="O344" s="242">
        <f>FŐLAP!$G$8</f>
        <v>0</v>
      </c>
      <c r="P344" s="241">
        <f>FŐLAP!$C$10</f>
        <v>0</v>
      </c>
      <c r="Q344" s="243" t="s">
        <v>503</v>
      </c>
    </row>
    <row r="345" spans="1:17" ht="49.5" hidden="1" customHeight="1" x14ac:dyDescent="0.25">
      <c r="A345" s="87" t="s">
        <v>667</v>
      </c>
      <c r="B345" s="405"/>
      <c r="C345" s="441"/>
      <c r="D345" s="439"/>
      <c r="E345" s="439"/>
      <c r="F345" s="194"/>
      <c r="G345" s="194"/>
      <c r="H345" s="408"/>
      <c r="I345" s="407"/>
      <c r="J345" s="407"/>
      <c r="K345" s="405"/>
      <c r="L345" s="411"/>
      <c r="M345" s="412"/>
      <c r="N345" s="421" t="e">
        <f t="shared" si="6"/>
        <v>#DIV/0!</v>
      </c>
      <c r="O345" s="242">
        <f>FŐLAP!$G$8</f>
        <v>0</v>
      </c>
      <c r="P345" s="241">
        <f>FŐLAP!$C$10</f>
        <v>0</v>
      </c>
      <c r="Q345" s="243" t="s">
        <v>503</v>
      </c>
    </row>
    <row r="346" spans="1:17" ht="49.5" hidden="1" customHeight="1" x14ac:dyDescent="0.25">
      <c r="A346" s="87" t="s">
        <v>668</v>
      </c>
      <c r="B346" s="405"/>
      <c r="C346" s="441"/>
      <c r="D346" s="439"/>
      <c r="E346" s="439"/>
      <c r="F346" s="194"/>
      <c r="G346" s="194"/>
      <c r="H346" s="408"/>
      <c r="I346" s="407"/>
      <c r="J346" s="407"/>
      <c r="K346" s="405"/>
      <c r="L346" s="411"/>
      <c r="M346" s="412"/>
      <c r="N346" s="421" t="e">
        <f t="shared" si="6"/>
        <v>#DIV/0!</v>
      </c>
      <c r="O346" s="242">
        <f>FŐLAP!$G$8</f>
        <v>0</v>
      </c>
      <c r="P346" s="241">
        <f>FŐLAP!$C$10</f>
        <v>0</v>
      </c>
      <c r="Q346" s="243" t="s">
        <v>503</v>
      </c>
    </row>
    <row r="347" spans="1:17" ht="49.5" hidden="1" customHeight="1" x14ac:dyDescent="0.25">
      <c r="A347" s="88" t="s">
        <v>669</v>
      </c>
      <c r="B347" s="405"/>
      <c r="C347" s="441"/>
      <c r="D347" s="439"/>
      <c r="E347" s="439"/>
      <c r="F347" s="194"/>
      <c r="G347" s="194"/>
      <c r="H347" s="408"/>
      <c r="I347" s="407"/>
      <c r="J347" s="407"/>
      <c r="K347" s="405"/>
      <c r="L347" s="411"/>
      <c r="M347" s="412"/>
      <c r="N347" s="421" t="e">
        <f t="shared" si="6"/>
        <v>#DIV/0!</v>
      </c>
      <c r="O347" s="242">
        <f>FŐLAP!$G$8</f>
        <v>0</v>
      </c>
      <c r="P347" s="241">
        <f>FŐLAP!$C$10</f>
        <v>0</v>
      </c>
      <c r="Q347" s="243" t="s">
        <v>503</v>
      </c>
    </row>
    <row r="348" spans="1:17" ht="49.5" hidden="1" customHeight="1" x14ac:dyDescent="0.25">
      <c r="A348" s="87" t="s">
        <v>670</v>
      </c>
      <c r="B348" s="405"/>
      <c r="C348" s="441"/>
      <c r="D348" s="439"/>
      <c r="E348" s="439"/>
      <c r="F348" s="194"/>
      <c r="G348" s="194"/>
      <c r="H348" s="408"/>
      <c r="I348" s="407"/>
      <c r="J348" s="407"/>
      <c r="K348" s="405"/>
      <c r="L348" s="411"/>
      <c r="M348" s="412"/>
      <c r="N348" s="421" t="e">
        <f t="shared" si="6"/>
        <v>#DIV/0!</v>
      </c>
      <c r="O348" s="242">
        <f>FŐLAP!$G$8</f>
        <v>0</v>
      </c>
      <c r="P348" s="241">
        <f>FŐLAP!$C$10</f>
        <v>0</v>
      </c>
      <c r="Q348" s="243" t="s">
        <v>503</v>
      </c>
    </row>
    <row r="349" spans="1:17" ht="49.5" hidden="1" customHeight="1" x14ac:dyDescent="0.25">
      <c r="A349" s="87" t="s">
        <v>671</v>
      </c>
      <c r="B349" s="405"/>
      <c r="C349" s="441"/>
      <c r="D349" s="439"/>
      <c r="E349" s="439"/>
      <c r="F349" s="194"/>
      <c r="G349" s="194"/>
      <c r="H349" s="408"/>
      <c r="I349" s="407"/>
      <c r="J349" s="407"/>
      <c r="K349" s="405"/>
      <c r="L349" s="411"/>
      <c r="M349" s="412"/>
      <c r="N349" s="421" t="e">
        <f t="shared" si="6"/>
        <v>#DIV/0!</v>
      </c>
      <c r="O349" s="242">
        <f>FŐLAP!$G$8</f>
        <v>0</v>
      </c>
      <c r="P349" s="241">
        <f>FŐLAP!$C$10</f>
        <v>0</v>
      </c>
      <c r="Q349" s="243" t="s">
        <v>503</v>
      </c>
    </row>
    <row r="350" spans="1:17" ht="49.5" hidden="1" customHeight="1" x14ac:dyDescent="0.25">
      <c r="A350" s="88" t="s">
        <v>672</v>
      </c>
      <c r="B350" s="405"/>
      <c r="C350" s="441"/>
      <c r="D350" s="439"/>
      <c r="E350" s="439"/>
      <c r="F350" s="194"/>
      <c r="G350" s="194"/>
      <c r="H350" s="408"/>
      <c r="I350" s="407"/>
      <c r="J350" s="407"/>
      <c r="K350" s="405"/>
      <c r="L350" s="411"/>
      <c r="M350" s="412"/>
      <c r="N350" s="421" t="e">
        <f t="shared" si="6"/>
        <v>#DIV/0!</v>
      </c>
      <c r="O350" s="242">
        <f>FŐLAP!$G$8</f>
        <v>0</v>
      </c>
      <c r="P350" s="241">
        <f>FŐLAP!$C$10</f>
        <v>0</v>
      </c>
      <c r="Q350" s="243" t="s">
        <v>503</v>
      </c>
    </row>
    <row r="351" spans="1:17" ht="49.5" hidden="1" customHeight="1" x14ac:dyDescent="0.25">
      <c r="A351" s="87" t="s">
        <v>673</v>
      </c>
      <c r="B351" s="405"/>
      <c r="C351" s="441"/>
      <c r="D351" s="439"/>
      <c r="E351" s="439"/>
      <c r="F351" s="194"/>
      <c r="G351" s="194"/>
      <c r="H351" s="408"/>
      <c r="I351" s="407"/>
      <c r="J351" s="407"/>
      <c r="K351" s="405"/>
      <c r="L351" s="411"/>
      <c r="M351" s="412"/>
      <c r="N351" s="421" t="e">
        <f t="shared" si="6"/>
        <v>#DIV/0!</v>
      </c>
      <c r="O351" s="242">
        <f>FŐLAP!$G$8</f>
        <v>0</v>
      </c>
      <c r="P351" s="241">
        <f>FŐLAP!$C$10</f>
        <v>0</v>
      </c>
      <c r="Q351" s="243" t="s">
        <v>503</v>
      </c>
    </row>
    <row r="352" spans="1:17" ht="49.5" hidden="1" customHeight="1" x14ac:dyDescent="0.25">
      <c r="A352" s="87" t="s">
        <v>674</v>
      </c>
      <c r="B352" s="405"/>
      <c r="C352" s="441"/>
      <c r="D352" s="439"/>
      <c r="E352" s="439"/>
      <c r="F352" s="194"/>
      <c r="G352" s="194"/>
      <c r="H352" s="408"/>
      <c r="I352" s="407"/>
      <c r="J352" s="407"/>
      <c r="K352" s="405"/>
      <c r="L352" s="411"/>
      <c r="M352" s="412"/>
      <c r="N352" s="421" t="e">
        <f t="shared" si="6"/>
        <v>#DIV/0!</v>
      </c>
      <c r="O352" s="242">
        <f>FŐLAP!$G$8</f>
        <v>0</v>
      </c>
      <c r="P352" s="241">
        <f>FŐLAP!$C$10</f>
        <v>0</v>
      </c>
      <c r="Q352" s="243" t="s">
        <v>503</v>
      </c>
    </row>
    <row r="353" spans="1:17" ht="49.5" hidden="1" customHeight="1" x14ac:dyDescent="0.25">
      <c r="A353" s="88" t="s">
        <v>675</v>
      </c>
      <c r="B353" s="405"/>
      <c r="C353" s="441"/>
      <c r="D353" s="439"/>
      <c r="E353" s="439"/>
      <c r="F353" s="194"/>
      <c r="G353" s="194"/>
      <c r="H353" s="408"/>
      <c r="I353" s="407"/>
      <c r="J353" s="407"/>
      <c r="K353" s="405"/>
      <c r="L353" s="411"/>
      <c r="M353" s="412"/>
      <c r="N353" s="421" t="e">
        <f t="shared" si="6"/>
        <v>#DIV/0!</v>
      </c>
      <c r="O353" s="242">
        <f>FŐLAP!$G$8</f>
        <v>0</v>
      </c>
      <c r="P353" s="241">
        <f>FŐLAP!$C$10</f>
        <v>0</v>
      </c>
      <c r="Q353" s="243" t="s">
        <v>503</v>
      </c>
    </row>
    <row r="354" spans="1:17" ht="49.5" hidden="1" customHeight="1" x14ac:dyDescent="0.25">
      <c r="A354" s="87" t="s">
        <v>676</v>
      </c>
      <c r="B354" s="405"/>
      <c r="C354" s="441"/>
      <c r="D354" s="439"/>
      <c r="E354" s="439"/>
      <c r="F354" s="194"/>
      <c r="G354" s="194"/>
      <c r="H354" s="408"/>
      <c r="I354" s="407"/>
      <c r="J354" s="407"/>
      <c r="K354" s="405"/>
      <c r="L354" s="411"/>
      <c r="M354" s="412"/>
      <c r="N354" s="421" t="e">
        <f t="shared" si="6"/>
        <v>#DIV/0!</v>
      </c>
      <c r="O354" s="242">
        <f>FŐLAP!$G$8</f>
        <v>0</v>
      </c>
      <c r="P354" s="241">
        <f>FŐLAP!$C$10</f>
        <v>0</v>
      </c>
      <c r="Q354" s="243" t="s">
        <v>503</v>
      </c>
    </row>
    <row r="355" spans="1:17" ht="49.5" hidden="1" customHeight="1" x14ac:dyDescent="0.25">
      <c r="A355" s="87" t="s">
        <v>677</v>
      </c>
      <c r="B355" s="405"/>
      <c r="C355" s="441"/>
      <c r="D355" s="439"/>
      <c r="E355" s="439"/>
      <c r="F355" s="194"/>
      <c r="G355" s="194"/>
      <c r="H355" s="408"/>
      <c r="I355" s="407"/>
      <c r="J355" s="407"/>
      <c r="K355" s="405"/>
      <c r="L355" s="411"/>
      <c r="M355" s="412"/>
      <c r="N355" s="421" t="e">
        <f t="shared" si="6"/>
        <v>#DIV/0!</v>
      </c>
      <c r="O355" s="242">
        <f>FŐLAP!$G$8</f>
        <v>0</v>
      </c>
      <c r="P355" s="241">
        <f>FŐLAP!$C$10</f>
        <v>0</v>
      </c>
      <c r="Q355" s="243" t="s">
        <v>503</v>
      </c>
    </row>
    <row r="356" spans="1:17" ht="49.5" hidden="1" customHeight="1" x14ac:dyDescent="0.25">
      <c r="A356" s="88" t="s">
        <v>678</v>
      </c>
      <c r="B356" s="405"/>
      <c r="C356" s="441"/>
      <c r="D356" s="439"/>
      <c r="E356" s="439"/>
      <c r="F356" s="194"/>
      <c r="G356" s="194"/>
      <c r="H356" s="408"/>
      <c r="I356" s="407"/>
      <c r="J356" s="407"/>
      <c r="K356" s="405"/>
      <c r="L356" s="411"/>
      <c r="M356" s="412"/>
      <c r="N356" s="421" t="e">
        <f t="shared" si="6"/>
        <v>#DIV/0!</v>
      </c>
      <c r="O356" s="242">
        <f>FŐLAP!$G$8</f>
        <v>0</v>
      </c>
      <c r="P356" s="241">
        <f>FŐLAP!$C$10</f>
        <v>0</v>
      </c>
      <c r="Q356" s="243" t="s">
        <v>503</v>
      </c>
    </row>
    <row r="357" spans="1:17" ht="49.5" hidden="1" customHeight="1" x14ac:dyDescent="0.25">
      <c r="A357" s="87" t="s">
        <v>679</v>
      </c>
      <c r="B357" s="405"/>
      <c r="C357" s="441"/>
      <c r="D357" s="439"/>
      <c r="E357" s="439"/>
      <c r="F357" s="194"/>
      <c r="G357" s="194"/>
      <c r="H357" s="408"/>
      <c r="I357" s="407"/>
      <c r="J357" s="407"/>
      <c r="K357" s="405"/>
      <c r="L357" s="411"/>
      <c r="M357" s="412"/>
      <c r="N357" s="421" t="e">
        <f t="shared" si="6"/>
        <v>#DIV/0!</v>
      </c>
      <c r="O357" s="242">
        <f>FŐLAP!$G$8</f>
        <v>0</v>
      </c>
      <c r="P357" s="241">
        <f>FŐLAP!$C$10</f>
        <v>0</v>
      </c>
      <c r="Q357" s="243" t="s">
        <v>503</v>
      </c>
    </row>
    <row r="358" spans="1:17" ht="49.5" hidden="1" customHeight="1" x14ac:dyDescent="0.25">
      <c r="A358" s="87" t="s">
        <v>680</v>
      </c>
      <c r="B358" s="405"/>
      <c r="C358" s="441"/>
      <c r="D358" s="439"/>
      <c r="E358" s="439"/>
      <c r="F358" s="194"/>
      <c r="G358" s="194"/>
      <c r="H358" s="408"/>
      <c r="I358" s="407"/>
      <c r="J358" s="407"/>
      <c r="K358" s="405"/>
      <c r="L358" s="411"/>
      <c r="M358" s="412"/>
      <c r="N358" s="421" t="e">
        <f t="shared" si="6"/>
        <v>#DIV/0!</v>
      </c>
      <c r="O358" s="242">
        <f>FŐLAP!$G$8</f>
        <v>0</v>
      </c>
      <c r="P358" s="241">
        <f>FŐLAP!$C$10</f>
        <v>0</v>
      </c>
      <c r="Q358" s="243" t="s">
        <v>503</v>
      </c>
    </row>
    <row r="359" spans="1:17" ht="49.5" hidden="1" customHeight="1" x14ac:dyDescent="0.25">
      <c r="A359" s="88" t="s">
        <v>681</v>
      </c>
      <c r="B359" s="405"/>
      <c r="C359" s="441"/>
      <c r="D359" s="439"/>
      <c r="E359" s="439"/>
      <c r="F359" s="194"/>
      <c r="G359" s="194"/>
      <c r="H359" s="408"/>
      <c r="I359" s="407"/>
      <c r="J359" s="407"/>
      <c r="K359" s="405"/>
      <c r="L359" s="411"/>
      <c r="M359" s="412"/>
      <c r="N359" s="421" t="e">
        <f t="shared" si="6"/>
        <v>#DIV/0!</v>
      </c>
      <c r="O359" s="242">
        <f>FŐLAP!$G$8</f>
        <v>0</v>
      </c>
      <c r="P359" s="241">
        <f>FŐLAP!$C$10</f>
        <v>0</v>
      </c>
      <c r="Q359" s="243" t="s">
        <v>503</v>
      </c>
    </row>
    <row r="360" spans="1:17" ht="49.5" hidden="1" customHeight="1" x14ac:dyDescent="0.25">
      <c r="A360" s="87" t="s">
        <v>682</v>
      </c>
      <c r="B360" s="405"/>
      <c r="C360" s="441"/>
      <c r="D360" s="439"/>
      <c r="E360" s="439"/>
      <c r="F360" s="194"/>
      <c r="G360" s="194"/>
      <c r="H360" s="408"/>
      <c r="I360" s="407"/>
      <c r="J360" s="407"/>
      <c r="K360" s="405"/>
      <c r="L360" s="411"/>
      <c r="M360" s="412"/>
      <c r="N360" s="421" t="e">
        <f t="shared" si="6"/>
        <v>#DIV/0!</v>
      </c>
      <c r="O360" s="242">
        <f>FŐLAP!$G$8</f>
        <v>0</v>
      </c>
      <c r="P360" s="241">
        <f>FŐLAP!$C$10</f>
        <v>0</v>
      </c>
      <c r="Q360" s="243" t="s">
        <v>503</v>
      </c>
    </row>
    <row r="361" spans="1:17" ht="49.5" hidden="1" customHeight="1" x14ac:dyDescent="0.25">
      <c r="A361" s="87" t="s">
        <v>683</v>
      </c>
      <c r="B361" s="405"/>
      <c r="C361" s="441"/>
      <c r="D361" s="439"/>
      <c r="E361" s="439"/>
      <c r="F361" s="194"/>
      <c r="G361" s="194"/>
      <c r="H361" s="408"/>
      <c r="I361" s="407"/>
      <c r="J361" s="407"/>
      <c r="K361" s="405"/>
      <c r="L361" s="411"/>
      <c r="M361" s="412"/>
      <c r="N361" s="421" t="e">
        <f t="shared" si="6"/>
        <v>#DIV/0!</v>
      </c>
      <c r="O361" s="242">
        <f>FŐLAP!$G$8</f>
        <v>0</v>
      </c>
      <c r="P361" s="241">
        <f>FŐLAP!$C$10</f>
        <v>0</v>
      </c>
      <c r="Q361" s="243" t="s">
        <v>503</v>
      </c>
    </row>
    <row r="362" spans="1:17" ht="49.5" hidden="1" customHeight="1" x14ac:dyDescent="0.25">
      <c r="A362" s="88" t="s">
        <v>684</v>
      </c>
      <c r="B362" s="405"/>
      <c r="C362" s="441"/>
      <c r="D362" s="439"/>
      <c r="E362" s="439"/>
      <c r="F362" s="194"/>
      <c r="G362" s="194"/>
      <c r="H362" s="408"/>
      <c r="I362" s="407"/>
      <c r="J362" s="407"/>
      <c r="K362" s="405"/>
      <c r="L362" s="411"/>
      <c r="M362" s="412"/>
      <c r="N362" s="421" t="e">
        <f t="shared" si="6"/>
        <v>#DIV/0!</v>
      </c>
      <c r="O362" s="242">
        <f>FŐLAP!$G$8</f>
        <v>0</v>
      </c>
      <c r="P362" s="241">
        <f>FŐLAP!$C$10</f>
        <v>0</v>
      </c>
      <c r="Q362" s="243" t="s">
        <v>503</v>
      </c>
    </row>
    <row r="363" spans="1:17" ht="49.5" hidden="1" customHeight="1" x14ac:dyDescent="0.25">
      <c r="A363" s="87" t="s">
        <v>685</v>
      </c>
      <c r="B363" s="405"/>
      <c r="C363" s="441"/>
      <c r="D363" s="439"/>
      <c r="E363" s="439"/>
      <c r="F363" s="194"/>
      <c r="G363" s="194"/>
      <c r="H363" s="408"/>
      <c r="I363" s="407"/>
      <c r="J363" s="407"/>
      <c r="K363" s="405"/>
      <c r="L363" s="411"/>
      <c r="M363" s="412"/>
      <c r="N363" s="421" t="e">
        <f t="shared" si="6"/>
        <v>#DIV/0!</v>
      </c>
      <c r="O363" s="242">
        <f>FŐLAP!$G$8</f>
        <v>0</v>
      </c>
      <c r="P363" s="241">
        <f>FŐLAP!$C$10</f>
        <v>0</v>
      </c>
      <c r="Q363" s="243" t="s">
        <v>503</v>
      </c>
    </row>
    <row r="364" spans="1:17" ht="49.5" hidden="1" customHeight="1" x14ac:dyDescent="0.25">
      <c r="A364" s="87" t="s">
        <v>686</v>
      </c>
      <c r="B364" s="405"/>
      <c r="C364" s="441"/>
      <c r="D364" s="439"/>
      <c r="E364" s="439"/>
      <c r="F364" s="194"/>
      <c r="G364" s="194"/>
      <c r="H364" s="408"/>
      <c r="I364" s="407"/>
      <c r="J364" s="407"/>
      <c r="K364" s="405"/>
      <c r="L364" s="411"/>
      <c r="M364" s="412"/>
      <c r="N364" s="421" t="e">
        <f t="shared" si="6"/>
        <v>#DIV/0!</v>
      </c>
      <c r="O364" s="242">
        <f>FŐLAP!$G$8</f>
        <v>0</v>
      </c>
      <c r="P364" s="241">
        <f>FŐLAP!$C$10</f>
        <v>0</v>
      </c>
      <c r="Q364" s="243" t="s">
        <v>503</v>
      </c>
    </row>
    <row r="365" spans="1:17" ht="49.5" hidden="1" customHeight="1" x14ac:dyDescent="0.25">
      <c r="A365" s="88" t="s">
        <v>687</v>
      </c>
      <c r="B365" s="405"/>
      <c r="C365" s="441"/>
      <c r="D365" s="439"/>
      <c r="E365" s="439"/>
      <c r="F365" s="194"/>
      <c r="G365" s="194"/>
      <c r="H365" s="408"/>
      <c r="I365" s="407"/>
      <c r="J365" s="407"/>
      <c r="K365" s="405"/>
      <c r="L365" s="411"/>
      <c r="M365" s="412"/>
      <c r="N365" s="421" t="e">
        <f t="shared" si="6"/>
        <v>#DIV/0!</v>
      </c>
      <c r="O365" s="242">
        <f>FŐLAP!$G$8</f>
        <v>0</v>
      </c>
      <c r="P365" s="241">
        <f>FŐLAP!$C$10</f>
        <v>0</v>
      </c>
      <c r="Q365" s="243" t="s">
        <v>503</v>
      </c>
    </row>
    <row r="366" spans="1:17" ht="49.5" hidden="1" customHeight="1" x14ac:dyDescent="0.25">
      <c r="A366" s="87" t="s">
        <v>688</v>
      </c>
      <c r="B366" s="405"/>
      <c r="C366" s="441"/>
      <c r="D366" s="439"/>
      <c r="E366" s="439"/>
      <c r="F366" s="194"/>
      <c r="G366" s="194"/>
      <c r="H366" s="408"/>
      <c r="I366" s="407"/>
      <c r="J366" s="407"/>
      <c r="K366" s="405"/>
      <c r="L366" s="411"/>
      <c r="M366" s="412"/>
      <c r="N366" s="421" t="e">
        <f t="shared" si="6"/>
        <v>#DIV/0!</v>
      </c>
      <c r="O366" s="242">
        <f>FŐLAP!$G$8</f>
        <v>0</v>
      </c>
      <c r="P366" s="241">
        <f>FŐLAP!$C$10</f>
        <v>0</v>
      </c>
      <c r="Q366" s="243" t="s">
        <v>503</v>
      </c>
    </row>
    <row r="367" spans="1:17" ht="49.5" hidden="1" customHeight="1" x14ac:dyDescent="0.25">
      <c r="A367" s="87" t="s">
        <v>689</v>
      </c>
      <c r="B367" s="405"/>
      <c r="C367" s="441"/>
      <c r="D367" s="439"/>
      <c r="E367" s="439"/>
      <c r="F367" s="194"/>
      <c r="G367" s="194"/>
      <c r="H367" s="408"/>
      <c r="I367" s="407"/>
      <c r="J367" s="407"/>
      <c r="K367" s="405"/>
      <c r="L367" s="411"/>
      <c r="M367" s="412"/>
      <c r="N367" s="421" t="e">
        <f t="shared" si="6"/>
        <v>#DIV/0!</v>
      </c>
      <c r="O367" s="242">
        <f>FŐLAP!$G$8</f>
        <v>0</v>
      </c>
      <c r="P367" s="241">
        <f>FŐLAP!$C$10</f>
        <v>0</v>
      </c>
      <c r="Q367" s="243" t="s">
        <v>503</v>
      </c>
    </row>
    <row r="368" spans="1:17" ht="49.5" hidden="1" customHeight="1" x14ac:dyDescent="0.25">
      <c r="A368" s="88" t="s">
        <v>690</v>
      </c>
      <c r="B368" s="405"/>
      <c r="C368" s="441"/>
      <c r="D368" s="439"/>
      <c r="E368" s="439"/>
      <c r="F368" s="194"/>
      <c r="G368" s="194"/>
      <c r="H368" s="408"/>
      <c r="I368" s="407"/>
      <c r="J368" s="407"/>
      <c r="K368" s="405"/>
      <c r="L368" s="411"/>
      <c r="M368" s="412"/>
      <c r="N368" s="421" t="e">
        <f t="shared" si="6"/>
        <v>#DIV/0!</v>
      </c>
      <c r="O368" s="242">
        <f>FŐLAP!$G$8</f>
        <v>0</v>
      </c>
      <c r="P368" s="241">
        <f>FŐLAP!$C$10</f>
        <v>0</v>
      </c>
      <c r="Q368" s="243" t="s">
        <v>503</v>
      </c>
    </row>
    <row r="369" spans="1:17" ht="49.5" hidden="1" customHeight="1" x14ac:dyDescent="0.25">
      <c r="A369" s="87" t="s">
        <v>691</v>
      </c>
      <c r="B369" s="405"/>
      <c r="C369" s="441"/>
      <c r="D369" s="439"/>
      <c r="E369" s="439"/>
      <c r="F369" s="194"/>
      <c r="G369" s="194"/>
      <c r="H369" s="408"/>
      <c r="I369" s="407"/>
      <c r="J369" s="407"/>
      <c r="K369" s="405"/>
      <c r="L369" s="411"/>
      <c r="M369" s="412"/>
      <c r="N369" s="421" t="e">
        <f t="shared" si="6"/>
        <v>#DIV/0!</v>
      </c>
      <c r="O369" s="242">
        <f>FŐLAP!$G$8</f>
        <v>0</v>
      </c>
      <c r="P369" s="241">
        <f>FŐLAP!$C$10</f>
        <v>0</v>
      </c>
      <c r="Q369" s="243" t="s">
        <v>503</v>
      </c>
    </row>
    <row r="370" spans="1:17" ht="49.5" hidden="1" customHeight="1" x14ac:dyDescent="0.25">
      <c r="A370" s="87" t="s">
        <v>692</v>
      </c>
      <c r="B370" s="405"/>
      <c r="C370" s="441"/>
      <c r="D370" s="439"/>
      <c r="E370" s="439"/>
      <c r="F370" s="194"/>
      <c r="G370" s="194"/>
      <c r="H370" s="408"/>
      <c r="I370" s="407"/>
      <c r="J370" s="407"/>
      <c r="K370" s="405"/>
      <c r="L370" s="411"/>
      <c r="M370" s="412"/>
      <c r="N370" s="421" t="e">
        <f t="shared" si="6"/>
        <v>#DIV/0!</v>
      </c>
      <c r="O370" s="242">
        <f>FŐLAP!$G$8</f>
        <v>0</v>
      </c>
      <c r="P370" s="241">
        <f>FŐLAP!$C$10</f>
        <v>0</v>
      </c>
      <c r="Q370" s="243" t="s">
        <v>503</v>
      </c>
    </row>
    <row r="371" spans="1:17" ht="49.5" hidden="1" customHeight="1" x14ac:dyDescent="0.25">
      <c r="A371" s="88" t="s">
        <v>693</v>
      </c>
      <c r="B371" s="405"/>
      <c r="C371" s="441"/>
      <c r="D371" s="439"/>
      <c r="E371" s="439"/>
      <c r="F371" s="194"/>
      <c r="G371" s="194"/>
      <c r="H371" s="408"/>
      <c r="I371" s="407"/>
      <c r="J371" s="407"/>
      <c r="K371" s="405"/>
      <c r="L371" s="411"/>
      <c r="M371" s="412"/>
      <c r="N371" s="421" t="e">
        <f t="shared" si="6"/>
        <v>#DIV/0!</v>
      </c>
      <c r="O371" s="242">
        <f>FŐLAP!$G$8</f>
        <v>0</v>
      </c>
      <c r="P371" s="241">
        <f>FŐLAP!$C$10</f>
        <v>0</v>
      </c>
      <c r="Q371" s="243" t="s">
        <v>503</v>
      </c>
    </row>
    <row r="372" spans="1:17" ht="49.5" hidden="1" customHeight="1" x14ac:dyDescent="0.25">
      <c r="A372" s="87" t="s">
        <v>694</v>
      </c>
      <c r="B372" s="405"/>
      <c r="C372" s="441"/>
      <c r="D372" s="439"/>
      <c r="E372" s="439"/>
      <c r="F372" s="194"/>
      <c r="G372" s="194"/>
      <c r="H372" s="408"/>
      <c r="I372" s="407"/>
      <c r="J372" s="407"/>
      <c r="K372" s="405"/>
      <c r="L372" s="411"/>
      <c r="M372" s="412"/>
      <c r="N372" s="421" t="e">
        <f t="shared" si="6"/>
        <v>#DIV/0!</v>
      </c>
      <c r="O372" s="242">
        <f>FŐLAP!$G$8</f>
        <v>0</v>
      </c>
      <c r="P372" s="241">
        <f>FŐLAP!$C$10</f>
        <v>0</v>
      </c>
      <c r="Q372" s="243" t="s">
        <v>503</v>
      </c>
    </row>
    <row r="373" spans="1:17" ht="49.5" hidden="1" customHeight="1" x14ac:dyDescent="0.25">
      <c r="A373" s="87" t="s">
        <v>695</v>
      </c>
      <c r="B373" s="405"/>
      <c r="C373" s="441"/>
      <c r="D373" s="439"/>
      <c r="E373" s="439"/>
      <c r="F373" s="194"/>
      <c r="G373" s="194"/>
      <c r="H373" s="408"/>
      <c r="I373" s="407"/>
      <c r="J373" s="407"/>
      <c r="K373" s="405"/>
      <c r="L373" s="411"/>
      <c r="M373" s="412"/>
      <c r="N373" s="421" t="e">
        <f t="shared" si="6"/>
        <v>#DIV/0!</v>
      </c>
      <c r="O373" s="242">
        <f>FŐLAP!$G$8</f>
        <v>0</v>
      </c>
      <c r="P373" s="241">
        <f>FŐLAP!$C$10</f>
        <v>0</v>
      </c>
      <c r="Q373" s="243" t="s">
        <v>503</v>
      </c>
    </row>
    <row r="374" spans="1:17" ht="49.5" hidden="1" customHeight="1" x14ac:dyDescent="0.25">
      <c r="A374" s="88" t="s">
        <v>696</v>
      </c>
      <c r="B374" s="405"/>
      <c r="C374" s="441"/>
      <c r="D374" s="439"/>
      <c r="E374" s="439"/>
      <c r="F374" s="194"/>
      <c r="G374" s="194"/>
      <c r="H374" s="408"/>
      <c r="I374" s="407"/>
      <c r="J374" s="407"/>
      <c r="K374" s="405"/>
      <c r="L374" s="411"/>
      <c r="M374" s="412"/>
      <c r="N374" s="421" t="e">
        <f t="shared" si="6"/>
        <v>#DIV/0!</v>
      </c>
      <c r="O374" s="242">
        <f>FŐLAP!$G$8</f>
        <v>0</v>
      </c>
      <c r="P374" s="241">
        <f>FŐLAP!$C$10</f>
        <v>0</v>
      </c>
      <c r="Q374" s="243" t="s">
        <v>503</v>
      </c>
    </row>
    <row r="375" spans="1:17" ht="49.5" hidden="1" customHeight="1" x14ac:dyDescent="0.25">
      <c r="A375" s="87" t="s">
        <v>697</v>
      </c>
      <c r="B375" s="405"/>
      <c r="C375" s="441"/>
      <c r="D375" s="439"/>
      <c r="E375" s="439"/>
      <c r="F375" s="194"/>
      <c r="G375" s="194"/>
      <c r="H375" s="408"/>
      <c r="I375" s="407"/>
      <c r="J375" s="407"/>
      <c r="K375" s="405"/>
      <c r="L375" s="411"/>
      <c r="M375" s="412"/>
      <c r="N375" s="421" t="e">
        <f t="shared" si="6"/>
        <v>#DIV/0!</v>
      </c>
      <c r="O375" s="242">
        <f>FŐLAP!$G$8</f>
        <v>0</v>
      </c>
      <c r="P375" s="241">
        <f>FŐLAP!$C$10</f>
        <v>0</v>
      </c>
      <c r="Q375" s="243" t="s">
        <v>503</v>
      </c>
    </row>
    <row r="376" spans="1:17" ht="49.5" hidden="1" customHeight="1" x14ac:dyDescent="0.25">
      <c r="A376" s="87" t="s">
        <v>698</v>
      </c>
      <c r="B376" s="405"/>
      <c r="C376" s="441"/>
      <c r="D376" s="439"/>
      <c r="E376" s="439"/>
      <c r="F376" s="194"/>
      <c r="G376" s="194"/>
      <c r="H376" s="408"/>
      <c r="I376" s="407"/>
      <c r="J376" s="407"/>
      <c r="K376" s="405"/>
      <c r="L376" s="411"/>
      <c r="M376" s="412"/>
      <c r="N376" s="421" t="e">
        <f t="shared" si="6"/>
        <v>#DIV/0!</v>
      </c>
      <c r="O376" s="242">
        <f>FŐLAP!$G$8</f>
        <v>0</v>
      </c>
      <c r="P376" s="241">
        <f>FŐLAP!$C$10</f>
        <v>0</v>
      </c>
      <c r="Q376" s="243" t="s">
        <v>503</v>
      </c>
    </row>
    <row r="377" spans="1:17" ht="49.5" hidden="1" customHeight="1" x14ac:dyDescent="0.25">
      <c r="A377" s="88" t="s">
        <v>699</v>
      </c>
      <c r="B377" s="405"/>
      <c r="C377" s="441"/>
      <c r="D377" s="439"/>
      <c r="E377" s="439"/>
      <c r="F377" s="194"/>
      <c r="G377" s="194"/>
      <c r="H377" s="408"/>
      <c r="I377" s="407"/>
      <c r="J377" s="407"/>
      <c r="K377" s="405"/>
      <c r="L377" s="411"/>
      <c r="M377" s="412"/>
      <c r="N377" s="421" t="e">
        <f t="shared" si="6"/>
        <v>#DIV/0!</v>
      </c>
      <c r="O377" s="242">
        <f>FŐLAP!$G$8</f>
        <v>0</v>
      </c>
      <c r="P377" s="241">
        <f>FŐLAP!$C$10</f>
        <v>0</v>
      </c>
      <c r="Q377" s="243" t="s">
        <v>503</v>
      </c>
    </row>
    <row r="378" spans="1:17" ht="49.5" hidden="1" customHeight="1" x14ac:dyDescent="0.25">
      <c r="A378" s="87" t="s">
        <v>700</v>
      </c>
      <c r="B378" s="405"/>
      <c r="C378" s="441"/>
      <c r="D378" s="439"/>
      <c r="E378" s="439"/>
      <c r="F378" s="194"/>
      <c r="G378" s="194"/>
      <c r="H378" s="408"/>
      <c r="I378" s="407"/>
      <c r="J378" s="407"/>
      <c r="K378" s="405"/>
      <c r="L378" s="411"/>
      <c r="M378" s="412"/>
      <c r="N378" s="421" t="e">
        <f t="shared" si="6"/>
        <v>#DIV/0!</v>
      </c>
      <c r="O378" s="242">
        <f>FŐLAP!$G$8</f>
        <v>0</v>
      </c>
      <c r="P378" s="241">
        <f>FŐLAP!$C$10</f>
        <v>0</v>
      </c>
      <c r="Q378" s="243" t="s">
        <v>503</v>
      </c>
    </row>
    <row r="379" spans="1:17" ht="49.5" hidden="1" customHeight="1" x14ac:dyDescent="0.25">
      <c r="A379" s="87" t="s">
        <v>701</v>
      </c>
      <c r="B379" s="405"/>
      <c r="C379" s="441"/>
      <c r="D379" s="439"/>
      <c r="E379" s="439"/>
      <c r="F379" s="194"/>
      <c r="G379" s="194"/>
      <c r="H379" s="408"/>
      <c r="I379" s="407"/>
      <c r="J379" s="407"/>
      <c r="K379" s="405"/>
      <c r="L379" s="411"/>
      <c r="M379" s="412"/>
      <c r="N379" s="421" t="e">
        <f t="shared" si="6"/>
        <v>#DIV/0!</v>
      </c>
      <c r="O379" s="242">
        <f>FŐLAP!$G$8</f>
        <v>0</v>
      </c>
      <c r="P379" s="241">
        <f>FŐLAP!$C$10</f>
        <v>0</v>
      </c>
      <c r="Q379" s="243" t="s">
        <v>503</v>
      </c>
    </row>
    <row r="380" spans="1:17" ht="49.5" hidden="1" customHeight="1" x14ac:dyDescent="0.25">
      <c r="A380" s="88" t="s">
        <v>702</v>
      </c>
      <c r="B380" s="405"/>
      <c r="C380" s="441"/>
      <c r="D380" s="439"/>
      <c r="E380" s="439"/>
      <c r="F380" s="194"/>
      <c r="G380" s="194"/>
      <c r="H380" s="408"/>
      <c r="I380" s="407"/>
      <c r="J380" s="407"/>
      <c r="K380" s="405"/>
      <c r="L380" s="411"/>
      <c r="M380" s="412"/>
      <c r="N380" s="421" t="e">
        <f t="shared" si="6"/>
        <v>#DIV/0!</v>
      </c>
      <c r="O380" s="242">
        <f>FŐLAP!$G$8</f>
        <v>0</v>
      </c>
      <c r="P380" s="241">
        <f>FŐLAP!$C$10</f>
        <v>0</v>
      </c>
      <c r="Q380" s="243" t="s">
        <v>503</v>
      </c>
    </row>
    <row r="381" spans="1:17" ht="49.5" hidden="1" customHeight="1" x14ac:dyDescent="0.25">
      <c r="A381" s="87" t="s">
        <v>703</v>
      </c>
      <c r="B381" s="405"/>
      <c r="C381" s="441"/>
      <c r="D381" s="439"/>
      <c r="E381" s="439"/>
      <c r="F381" s="194"/>
      <c r="G381" s="194"/>
      <c r="H381" s="408"/>
      <c r="I381" s="407"/>
      <c r="J381" s="407"/>
      <c r="K381" s="405"/>
      <c r="L381" s="411"/>
      <c r="M381" s="412"/>
      <c r="N381" s="421" t="e">
        <f t="shared" si="6"/>
        <v>#DIV/0!</v>
      </c>
      <c r="O381" s="242">
        <f>FŐLAP!$G$8</f>
        <v>0</v>
      </c>
      <c r="P381" s="241">
        <f>FŐLAP!$C$10</f>
        <v>0</v>
      </c>
      <c r="Q381" s="243" t="s">
        <v>503</v>
      </c>
    </row>
    <row r="382" spans="1:17" ht="49.5" hidden="1" customHeight="1" x14ac:dyDescent="0.25">
      <c r="A382" s="87" t="s">
        <v>704</v>
      </c>
      <c r="B382" s="405"/>
      <c r="C382" s="441"/>
      <c r="D382" s="439"/>
      <c r="E382" s="439"/>
      <c r="F382" s="194"/>
      <c r="G382" s="194"/>
      <c r="H382" s="408"/>
      <c r="I382" s="407"/>
      <c r="J382" s="407"/>
      <c r="K382" s="405"/>
      <c r="L382" s="411"/>
      <c r="M382" s="412"/>
      <c r="N382" s="421" t="e">
        <f t="shared" si="6"/>
        <v>#DIV/0!</v>
      </c>
      <c r="O382" s="242">
        <f>FŐLAP!$G$8</f>
        <v>0</v>
      </c>
      <c r="P382" s="241">
        <f>FŐLAP!$C$10</f>
        <v>0</v>
      </c>
      <c r="Q382" s="243" t="s">
        <v>503</v>
      </c>
    </row>
    <row r="383" spans="1:17" ht="49.5" hidden="1" customHeight="1" x14ac:dyDescent="0.25">
      <c r="A383" s="88" t="s">
        <v>705</v>
      </c>
      <c r="B383" s="405"/>
      <c r="C383" s="441"/>
      <c r="D383" s="439"/>
      <c r="E383" s="439"/>
      <c r="F383" s="194"/>
      <c r="G383" s="194"/>
      <c r="H383" s="408"/>
      <c r="I383" s="407"/>
      <c r="J383" s="407"/>
      <c r="K383" s="405"/>
      <c r="L383" s="411"/>
      <c r="M383" s="412"/>
      <c r="N383" s="421" t="e">
        <f t="shared" si="6"/>
        <v>#DIV/0!</v>
      </c>
      <c r="O383" s="242">
        <f>FŐLAP!$G$8</f>
        <v>0</v>
      </c>
      <c r="P383" s="241">
        <f>FŐLAP!$C$10</f>
        <v>0</v>
      </c>
      <c r="Q383" s="243" t="s">
        <v>503</v>
      </c>
    </row>
    <row r="384" spans="1:17" ht="49.5" hidden="1" customHeight="1" x14ac:dyDescent="0.25">
      <c r="A384" s="87" t="s">
        <v>706</v>
      </c>
      <c r="B384" s="405"/>
      <c r="C384" s="441"/>
      <c r="D384" s="439"/>
      <c r="E384" s="439"/>
      <c r="F384" s="194"/>
      <c r="G384" s="194"/>
      <c r="H384" s="408"/>
      <c r="I384" s="407"/>
      <c r="J384" s="407"/>
      <c r="K384" s="405"/>
      <c r="L384" s="411"/>
      <c r="M384" s="412"/>
      <c r="N384" s="421" t="e">
        <f t="shared" si="6"/>
        <v>#DIV/0!</v>
      </c>
      <c r="O384" s="242">
        <f>FŐLAP!$G$8</f>
        <v>0</v>
      </c>
      <c r="P384" s="241">
        <f>FŐLAP!$C$10</f>
        <v>0</v>
      </c>
      <c r="Q384" s="243" t="s">
        <v>503</v>
      </c>
    </row>
    <row r="385" spans="1:17" ht="49.5" hidden="1" customHeight="1" x14ac:dyDescent="0.25">
      <c r="A385" s="87" t="s">
        <v>707</v>
      </c>
      <c r="B385" s="405"/>
      <c r="C385" s="441"/>
      <c r="D385" s="439"/>
      <c r="E385" s="439"/>
      <c r="F385" s="194"/>
      <c r="G385" s="194"/>
      <c r="H385" s="408"/>
      <c r="I385" s="407"/>
      <c r="J385" s="407"/>
      <c r="K385" s="405"/>
      <c r="L385" s="411"/>
      <c r="M385" s="412"/>
      <c r="N385" s="421" t="e">
        <f t="shared" si="6"/>
        <v>#DIV/0!</v>
      </c>
      <c r="O385" s="242">
        <f>FŐLAP!$G$8</f>
        <v>0</v>
      </c>
      <c r="P385" s="241">
        <f>FŐLAP!$C$10</f>
        <v>0</v>
      </c>
      <c r="Q385" s="243" t="s">
        <v>503</v>
      </c>
    </row>
    <row r="386" spans="1:17" ht="49.5" hidden="1" customHeight="1" x14ac:dyDescent="0.25">
      <c r="A386" s="88" t="s">
        <v>708</v>
      </c>
      <c r="B386" s="405"/>
      <c r="C386" s="441"/>
      <c r="D386" s="439"/>
      <c r="E386" s="439"/>
      <c r="F386" s="194"/>
      <c r="G386" s="194"/>
      <c r="H386" s="408"/>
      <c r="I386" s="407"/>
      <c r="J386" s="407"/>
      <c r="K386" s="405"/>
      <c r="L386" s="411"/>
      <c r="M386" s="412"/>
      <c r="N386" s="421" t="e">
        <f t="shared" si="6"/>
        <v>#DIV/0!</v>
      </c>
      <c r="O386" s="242">
        <f>FŐLAP!$G$8</f>
        <v>0</v>
      </c>
      <c r="P386" s="241">
        <f>FŐLAP!$C$10</f>
        <v>0</v>
      </c>
      <c r="Q386" s="243" t="s">
        <v>503</v>
      </c>
    </row>
    <row r="387" spans="1:17" ht="49.5" hidden="1" customHeight="1" x14ac:dyDescent="0.25">
      <c r="A387" s="87" t="s">
        <v>709</v>
      </c>
      <c r="B387" s="405"/>
      <c r="C387" s="441"/>
      <c r="D387" s="439"/>
      <c r="E387" s="439"/>
      <c r="F387" s="194"/>
      <c r="G387" s="194"/>
      <c r="H387" s="408"/>
      <c r="I387" s="407"/>
      <c r="J387" s="407"/>
      <c r="K387" s="405"/>
      <c r="L387" s="411"/>
      <c r="M387" s="412"/>
      <c r="N387" s="421" t="e">
        <f t="shared" si="6"/>
        <v>#DIV/0!</v>
      </c>
      <c r="O387" s="242">
        <f>FŐLAP!$G$8</f>
        <v>0</v>
      </c>
      <c r="P387" s="241">
        <f>FŐLAP!$C$10</f>
        <v>0</v>
      </c>
      <c r="Q387" s="243" t="s">
        <v>503</v>
      </c>
    </row>
    <row r="388" spans="1:17" ht="49.5" hidden="1" customHeight="1" x14ac:dyDescent="0.25">
      <c r="A388" s="87" t="s">
        <v>710</v>
      </c>
      <c r="B388" s="405"/>
      <c r="C388" s="441"/>
      <c r="D388" s="439"/>
      <c r="E388" s="439"/>
      <c r="F388" s="194"/>
      <c r="G388" s="194"/>
      <c r="H388" s="408"/>
      <c r="I388" s="407"/>
      <c r="J388" s="407"/>
      <c r="K388" s="405"/>
      <c r="L388" s="411"/>
      <c r="M388" s="412"/>
      <c r="N388" s="421" t="e">
        <f t="shared" si="6"/>
        <v>#DIV/0!</v>
      </c>
      <c r="O388" s="242">
        <f>FŐLAP!$G$8</f>
        <v>0</v>
      </c>
      <c r="P388" s="241">
        <f>FŐLAP!$C$10</f>
        <v>0</v>
      </c>
      <c r="Q388" s="243" t="s">
        <v>503</v>
      </c>
    </row>
    <row r="389" spans="1:17" ht="49.5" hidden="1" customHeight="1" x14ac:dyDescent="0.25">
      <c r="A389" s="88" t="s">
        <v>711</v>
      </c>
      <c r="B389" s="405"/>
      <c r="C389" s="441"/>
      <c r="D389" s="439"/>
      <c r="E389" s="439"/>
      <c r="F389" s="194"/>
      <c r="G389" s="194"/>
      <c r="H389" s="408"/>
      <c r="I389" s="407"/>
      <c r="J389" s="407"/>
      <c r="K389" s="405"/>
      <c r="L389" s="411"/>
      <c r="M389" s="412"/>
      <c r="N389" s="421" t="e">
        <f t="shared" si="6"/>
        <v>#DIV/0!</v>
      </c>
      <c r="O389" s="242">
        <f>FŐLAP!$G$8</f>
        <v>0</v>
      </c>
      <c r="P389" s="241">
        <f>FŐLAP!$C$10</f>
        <v>0</v>
      </c>
      <c r="Q389" s="243" t="s">
        <v>503</v>
      </c>
    </row>
    <row r="390" spans="1:17" ht="49.5" hidden="1" customHeight="1" x14ac:dyDescent="0.25">
      <c r="A390" s="87" t="s">
        <v>712</v>
      </c>
      <c r="B390" s="405"/>
      <c r="C390" s="441"/>
      <c r="D390" s="439"/>
      <c r="E390" s="439"/>
      <c r="F390" s="194"/>
      <c r="G390" s="194"/>
      <c r="H390" s="408"/>
      <c r="I390" s="407"/>
      <c r="J390" s="407"/>
      <c r="K390" s="405"/>
      <c r="L390" s="411"/>
      <c r="M390" s="412"/>
      <c r="N390" s="421" t="e">
        <f t="shared" si="6"/>
        <v>#DIV/0!</v>
      </c>
      <c r="O390" s="242">
        <f>FŐLAP!$G$8</f>
        <v>0</v>
      </c>
      <c r="P390" s="241">
        <f>FŐLAP!$C$10</f>
        <v>0</v>
      </c>
      <c r="Q390" s="243" t="s">
        <v>503</v>
      </c>
    </row>
    <row r="391" spans="1:17" ht="49.5" hidden="1" customHeight="1" x14ac:dyDescent="0.25">
      <c r="A391" s="87" t="s">
        <v>713</v>
      </c>
      <c r="B391" s="405"/>
      <c r="C391" s="441"/>
      <c r="D391" s="439"/>
      <c r="E391" s="439"/>
      <c r="F391" s="194"/>
      <c r="G391" s="194"/>
      <c r="H391" s="408"/>
      <c r="I391" s="407"/>
      <c r="J391" s="407"/>
      <c r="K391" s="405"/>
      <c r="L391" s="411"/>
      <c r="M391" s="412"/>
      <c r="N391" s="421" t="e">
        <f t="shared" si="6"/>
        <v>#DIV/0!</v>
      </c>
      <c r="O391" s="242">
        <f>FŐLAP!$G$8</f>
        <v>0</v>
      </c>
      <c r="P391" s="241">
        <f>FŐLAP!$C$10</f>
        <v>0</v>
      </c>
      <c r="Q391" s="243" t="s">
        <v>503</v>
      </c>
    </row>
    <row r="392" spans="1:17" ht="49.5" hidden="1" customHeight="1" x14ac:dyDescent="0.25">
      <c r="A392" s="88" t="s">
        <v>714</v>
      </c>
      <c r="B392" s="405"/>
      <c r="C392" s="441"/>
      <c r="D392" s="439"/>
      <c r="E392" s="439"/>
      <c r="F392" s="194"/>
      <c r="G392" s="194"/>
      <c r="H392" s="408"/>
      <c r="I392" s="407"/>
      <c r="J392" s="407"/>
      <c r="K392" s="405"/>
      <c r="L392" s="411"/>
      <c r="M392" s="412"/>
      <c r="N392" s="421" t="e">
        <f t="shared" si="6"/>
        <v>#DIV/0!</v>
      </c>
      <c r="O392" s="242">
        <f>FŐLAP!$G$8</f>
        <v>0</v>
      </c>
      <c r="P392" s="241">
        <f>FŐLAP!$C$10</f>
        <v>0</v>
      </c>
      <c r="Q392" s="243" t="s">
        <v>503</v>
      </c>
    </row>
    <row r="393" spans="1:17" ht="49.5" hidden="1" customHeight="1" x14ac:dyDescent="0.25">
      <c r="A393" s="87" t="s">
        <v>715</v>
      </c>
      <c r="B393" s="405"/>
      <c r="C393" s="441"/>
      <c r="D393" s="439"/>
      <c r="E393" s="439"/>
      <c r="F393" s="194"/>
      <c r="G393" s="194"/>
      <c r="H393" s="408"/>
      <c r="I393" s="407"/>
      <c r="J393" s="407"/>
      <c r="K393" s="405"/>
      <c r="L393" s="411"/>
      <c r="M393" s="412"/>
      <c r="N393" s="421" t="e">
        <f t="shared" si="6"/>
        <v>#DIV/0!</v>
      </c>
      <c r="O393" s="242">
        <f>FŐLAP!$G$8</f>
        <v>0</v>
      </c>
      <c r="P393" s="241">
        <f>FŐLAP!$C$10</f>
        <v>0</v>
      </c>
      <c r="Q393" s="243" t="s">
        <v>503</v>
      </c>
    </row>
    <row r="394" spans="1:17" ht="49.5" hidden="1" customHeight="1" x14ac:dyDescent="0.25">
      <c r="A394" s="87" t="s">
        <v>716</v>
      </c>
      <c r="B394" s="405"/>
      <c r="C394" s="441"/>
      <c r="D394" s="439"/>
      <c r="E394" s="439"/>
      <c r="F394" s="194"/>
      <c r="G394" s="194"/>
      <c r="H394" s="408"/>
      <c r="I394" s="407"/>
      <c r="J394" s="407"/>
      <c r="K394" s="405"/>
      <c r="L394" s="411"/>
      <c r="M394" s="412"/>
      <c r="N394" s="421" t="e">
        <f t="shared" si="6"/>
        <v>#DIV/0!</v>
      </c>
      <c r="O394" s="242">
        <f>FŐLAP!$G$8</f>
        <v>0</v>
      </c>
      <c r="P394" s="241">
        <f>FŐLAP!$C$10</f>
        <v>0</v>
      </c>
      <c r="Q394" s="243" t="s">
        <v>503</v>
      </c>
    </row>
    <row r="395" spans="1:17" ht="49.5" hidden="1" customHeight="1" x14ac:dyDescent="0.25">
      <c r="A395" s="88" t="s">
        <v>717</v>
      </c>
      <c r="B395" s="405"/>
      <c r="C395" s="441"/>
      <c r="D395" s="439"/>
      <c r="E395" s="439"/>
      <c r="F395" s="194"/>
      <c r="G395" s="194"/>
      <c r="H395" s="408"/>
      <c r="I395" s="407"/>
      <c r="J395" s="407"/>
      <c r="K395" s="405"/>
      <c r="L395" s="411"/>
      <c r="M395" s="412"/>
      <c r="N395" s="421" t="e">
        <f t="shared" si="6"/>
        <v>#DIV/0!</v>
      </c>
      <c r="O395" s="242">
        <f>FŐLAP!$G$8</f>
        <v>0</v>
      </c>
      <c r="P395" s="241">
        <f>FŐLAP!$C$10</f>
        <v>0</v>
      </c>
      <c r="Q395" s="243" t="s">
        <v>503</v>
      </c>
    </row>
    <row r="396" spans="1:17" ht="49.5" hidden="1" customHeight="1" x14ac:dyDescent="0.25">
      <c r="A396" s="87" t="s">
        <v>718</v>
      </c>
      <c r="B396" s="405"/>
      <c r="C396" s="441"/>
      <c r="D396" s="439"/>
      <c r="E396" s="439"/>
      <c r="F396" s="194"/>
      <c r="G396" s="194"/>
      <c r="H396" s="408"/>
      <c r="I396" s="407"/>
      <c r="J396" s="407"/>
      <c r="K396" s="405"/>
      <c r="L396" s="411"/>
      <c r="M396" s="412"/>
      <c r="N396" s="421" t="e">
        <f t="shared" si="6"/>
        <v>#DIV/0!</v>
      </c>
      <c r="O396" s="242">
        <f>FŐLAP!$G$8</f>
        <v>0</v>
      </c>
      <c r="P396" s="241">
        <f>FŐLAP!$C$10</f>
        <v>0</v>
      </c>
      <c r="Q396" s="243" t="s">
        <v>503</v>
      </c>
    </row>
    <row r="397" spans="1:17" ht="49.5" hidden="1" customHeight="1" x14ac:dyDescent="0.25">
      <c r="A397" s="87" t="s">
        <v>719</v>
      </c>
      <c r="B397" s="405"/>
      <c r="C397" s="441"/>
      <c r="D397" s="439"/>
      <c r="E397" s="439"/>
      <c r="F397" s="194"/>
      <c r="G397" s="194"/>
      <c r="H397" s="408"/>
      <c r="I397" s="407"/>
      <c r="J397" s="407"/>
      <c r="K397" s="405"/>
      <c r="L397" s="411"/>
      <c r="M397" s="412"/>
      <c r="N397" s="421" t="e">
        <f t="shared" si="6"/>
        <v>#DIV/0!</v>
      </c>
      <c r="O397" s="242">
        <f>FŐLAP!$G$8</f>
        <v>0</v>
      </c>
      <c r="P397" s="241">
        <f>FŐLAP!$C$10</f>
        <v>0</v>
      </c>
      <c r="Q397" s="243" t="s">
        <v>503</v>
      </c>
    </row>
    <row r="398" spans="1:17" ht="49.5" hidden="1" customHeight="1" x14ac:dyDescent="0.25">
      <c r="A398" s="88" t="s">
        <v>720</v>
      </c>
      <c r="B398" s="405"/>
      <c r="C398" s="441"/>
      <c r="D398" s="439"/>
      <c r="E398" s="439"/>
      <c r="F398" s="194"/>
      <c r="G398" s="194"/>
      <c r="H398" s="408"/>
      <c r="I398" s="407"/>
      <c r="J398" s="407"/>
      <c r="K398" s="405"/>
      <c r="L398" s="411"/>
      <c r="M398" s="412"/>
      <c r="N398" s="421" t="e">
        <f t="shared" si="6"/>
        <v>#DIV/0!</v>
      </c>
      <c r="O398" s="242">
        <f>FŐLAP!$G$8</f>
        <v>0</v>
      </c>
      <c r="P398" s="241">
        <f>FŐLAP!$C$10</f>
        <v>0</v>
      </c>
      <c r="Q398" s="243" t="s">
        <v>503</v>
      </c>
    </row>
    <row r="399" spans="1:17" ht="49.5" hidden="1" customHeight="1" x14ac:dyDescent="0.25">
      <c r="A399" s="87" t="s">
        <v>721</v>
      </c>
      <c r="B399" s="405"/>
      <c r="C399" s="441"/>
      <c r="D399" s="439"/>
      <c r="E399" s="439"/>
      <c r="F399" s="194"/>
      <c r="G399" s="194"/>
      <c r="H399" s="408"/>
      <c r="I399" s="407"/>
      <c r="J399" s="407"/>
      <c r="K399" s="405"/>
      <c r="L399" s="411"/>
      <c r="M399" s="412"/>
      <c r="N399" s="421" t="e">
        <f t="shared" si="6"/>
        <v>#DIV/0!</v>
      </c>
      <c r="O399" s="242">
        <f>FŐLAP!$G$8</f>
        <v>0</v>
      </c>
      <c r="P399" s="241">
        <f>FŐLAP!$C$10</f>
        <v>0</v>
      </c>
      <c r="Q399" s="243" t="s">
        <v>503</v>
      </c>
    </row>
    <row r="400" spans="1:17" ht="49.5" hidden="1" customHeight="1" x14ac:dyDescent="0.25">
      <c r="A400" s="87" t="s">
        <v>722</v>
      </c>
      <c r="B400" s="405"/>
      <c r="C400" s="441"/>
      <c r="D400" s="439"/>
      <c r="E400" s="439"/>
      <c r="F400" s="194"/>
      <c r="G400" s="194"/>
      <c r="H400" s="408"/>
      <c r="I400" s="407"/>
      <c r="J400" s="407"/>
      <c r="K400" s="405"/>
      <c r="L400" s="411"/>
      <c r="M400" s="412"/>
      <c r="N400" s="421" t="e">
        <f t="shared" si="6"/>
        <v>#DIV/0!</v>
      </c>
      <c r="O400" s="242">
        <f>FŐLAP!$G$8</f>
        <v>0</v>
      </c>
      <c r="P400" s="241">
        <f>FŐLAP!$C$10</f>
        <v>0</v>
      </c>
      <c r="Q400" s="243" t="s">
        <v>503</v>
      </c>
    </row>
    <row r="401" spans="1:17" ht="49.5" hidden="1" customHeight="1" x14ac:dyDescent="0.25">
      <c r="A401" s="88" t="s">
        <v>723</v>
      </c>
      <c r="B401" s="405"/>
      <c r="C401" s="441"/>
      <c r="D401" s="439"/>
      <c r="E401" s="439"/>
      <c r="F401" s="194"/>
      <c r="G401" s="194"/>
      <c r="H401" s="408"/>
      <c r="I401" s="407"/>
      <c r="J401" s="407"/>
      <c r="K401" s="405"/>
      <c r="L401" s="411"/>
      <c r="M401" s="412"/>
      <c r="N401" s="421" t="e">
        <f t="shared" si="6"/>
        <v>#DIV/0!</v>
      </c>
      <c r="O401" s="242">
        <f>FŐLAP!$G$8</f>
        <v>0</v>
      </c>
      <c r="P401" s="241">
        <f>FŐLAP!$C$10</f>
        <v>0</v>
      </c>
      <c r="Q401" s="243" t="s">
        <v>503</v>
      </c>
    </row>
    <row r="402" spans="1:17" ht="49.5" hidden="1" customHeight="1" x14ac:dyDescent="0.25">
      <c r="A402" s="87" t="s">
        <v>724</v>
      </c>
      <c r="B402" s="405"/>
      <c r="C402" s="441"/>
      <c r="D402" s="439"/>
      <c r="E402" s="439"/>
      <c r="F402" s="194"/>
      <c r="G402" s="194"/>
      <c r="H402" s="408"/>
      <c r="I402" s="407"/>
      <c r="J402" s="407"/>
      <c r="K402" s="405"/>
      <c r="L402" s="411"/>
      <c r="M402" s="412"/>
      <c r="N402" s="421" t="e">
        <f t="shared" si="6"/>
        <v>#DIV/0!</v>
      </c>
      <c r="O402" s="242">
        <f>FŐLAP!$G$8</f>
        <v>0</v>
      </c>
      <c r="P402" s="241">
        <f>FŐLAP!$C$10</f>
        <v>0</v>
      </c>
      <c r="Q402" s="243" t="s">
        <v>503</v>
      </c>
    </row>
    <row r="403" spans="1:17" ht="49.5" hidden="1" customHeight="1" x14ac:dyDescent="0.25">
      <c r="A403" s="87" t="s">
        <v>725</v>
      </c>
      <c r="B403" s="405"/>
      <c r="C403" s="441"/>
      <c r="D403" s="439"/>
      <c r="E403" s="439"/>
      <c r="F403" s="194"/>
      <c r="G403" s="194"/>
      <c r="H403" s="408"/>
      <c r="I403" s="407"/>
      <c r="J403" s="407"/>
      <c r="K403" s="405"/>
      <c r="L403" s="411"/>
      <c r="M403" s="412"/>
      <c r="N403" s="421" t="e">
        <f t="shared" ref="N403:N466" si="7">IF(M403&lt;0,0,1-(M403/L403))</f>
        <v>#DIV/0!</v>
      </c>
      <c r="O403" s="242">
        <f>FŐLAP!$G$8</f>
        <v>0</v>
      </c>
      <c r="P403" s="241">
        <f>FŐLAP!$C$10</f>
        <v>0</v>
      </c>
      <c r="Q403" s="243" t="s">
        <v>503</v>
      </c>
    </row>
    <row r="404" spans="1:17" ht="49.5" hidden="1" customHeight="1" x14ac:dyDescent="0.25">
      <c r="A404" s="88" t="s">
        <v>726</v>
      </c>
      <c r="B404" s="405"/>
      <c r="C404" s="441"/>
      <c r="D404" s="439"/>
      <c r="E404" s="439"/>
      <c r="F404" s="194"/>
      <c r="G404" s="194"/>
      <c r="H404" s="408"/>
      <c r="I404" s="407"/>
      <c r="J404" s="407"/>
      <c r="K404" s="405"/>
      <c r="L404" s="411"/>
      <c r="M404" s="412"/>
      <c r="N404" s="421" t="e">
        <f t="shared" si="7"/>
        <v>#DIV/0!</v>
      </c>
      <c r="O404" s="242">
        <f>FŐLAP!$G$8</f>
        <v>0</v>
      </c>
      <c r="P404" s="241">
        <f>FŐLAP!$C$10</f>
        <v>0</v>
      </c>
      <c r="Q404" s="243" t="s">
        <v>503</v>
      </c>
    </row>
    <row r="405" spans="1:17" ht="49.5" hidden="1" customHeight="1" x14ac:dyDescent="0.25">
      <c r="A405" s="87" t="s">
        <v>727</v>
      </c>
      <c r="B405" s="405"/>
      <c r="C405" s="441"/>
      <c r="D405" s="439"/>
      <c r="E405" s="439"/>
      <c r="F405" s="194"/>
      <c r="G405" s="194"/>
      <c r="H405" s="408"/>
      <c r="I405" s="407"/>
      <c r="J405" s="407"/>
      <c r="K405" s="405"/>
      <c r="L405" s="411"/>
      <c r="M405" s="412"/>
      <c r="N405" s="421" t="e">
        <f t="shared" si="7"/>
        <v>#DIV/0!</v>
      </c>
      <c r="O405" s="242">
        <f>FŐLAP!$G$8</f>
        <v>0</v>
      </c>
      <c r="P405" s="241">
        <f>FŐLAP!$C$10</f>
        <v>0</v>
      </c>
      <c r="Q405" s="243" t="s">
        <v>503</v>
      </c>
    </row>
    <row r="406" spans="1:17" ht="49.5" hidden="1" customHeight="1" x14ac:dyDescent="0.25">
      <c r="A406" s="87" t="s">
        <v>728</v>
      </c>
      <c r="B406" s="405"/>
      <c r="C406" s="441"/>
      <c r="D406" s="439"/>
      <c r="E406" s="439"/>
      <c r="F406" s="194"/>
      <c r="G406" s="194"/>
      <c r="H406" s="408"/>
      <c r="I406" s="407"/>
      <c r="J406" s="407"/>
      <c r="K406" s="405"/>
      <c r="L406" s="411"/>
      <c r="M406" s="412"/>
      <c r="N406" s="421" t="e">
        <f t="shared" si="7"/>
        <v>#DIV/0!</v>
      </c>
      <c r="O406" s="242">
        <f>FŐLAP!$G$8</f>
        <v>0</v>
      </c>
      <c r="P406" s="241">
        <f>FŐLAP!$C$10</f>
        <v>0</v>
      </c>
      <c r="Q406" s="243" t="s">
        <v>503</v>
      </c>
    </row>
    <row r="407" spans="1:17" ht="49.5" hidden="1" customHeight="1" x14ac:dyDescent="0.25">
      <c r="A407" s="88" t="s">
        <v>729</v>
      </c>
      <c r="B407" s="405"/>
      <c r="C407" s="441"/>
      <c r="D407" s="439"/>
      <c r="E407" s="439"/>
      <c r="F407" s="194"/>
      <c r="G407" s="194"/>
      <c r="H407" s="408"/>
      <c r="I407" s="407"/>
      <c r="J407" s="407"/>
      <c r="K407" s="405"/>
      <c r="L407" s="411"/>
      <c r="M407" s="412"/>
      <c r="N407" s="421" t="e">
        <f t="shared" si="7"/>
        <v>#DIV/0!</v>
      </c>
      <c r="O407" s="242">
        <f>FŐLAP!$G$8</f>
        <v>0</v>
      </c>
      <c r="P407" s="241">
        <f>FŐLAP!$C$10</f>
        <v>0</v>
      </c>
      <c r="Q407" s="243" t="s">
        <v>503</v>
      </c>
    </row>
    <row r="408" spans="1:17" ht="49.5" hidden="1" customHeight="1" x14ac:dyDescent="0.25">
      <c r="A408" s="87" t="s">
        <v>730</v>
      </c>
      <c r="B408" s="405"/>
      <c r="C408" s="441"/>
      <c r="D408" s="439"/>
      <c r="E408" s="439"/>
      <c r="F408" s="194"/>
      <c r="G408" s="194"/>
      <c r="H408" s="408"/>
      <c r="I408" s="407"/>
      <c r="J408" s="407"/>
      <c r="K408" s="405"/>
      <c r="L408" s="411"/>
      <c r="M408" s="412"/>
      <c r="N408" s="421" t="e">
        <f t="shared" si="7"/>
        <v>#DIV/0!</v>
      </c>
      <c r="O408" s="242">
        <f>FŐLAP!$G$8</f>
        <v>0</v>
      </c>
      <c r="P408" s="241">
        <f>FŐLAP!$C$10</f>
        <v>0</v>
      </c>
      <c r="Q408" s="243" t="s">
        <v>503</v>
      </c>
    </row>
    <row r="409" spans="1:17" ht="49.5" hidden="1" customHeight="1" x14ac:dyDescent="0.25">
      <c r="A409" s="87" t="s">
        <v>731</v>
      </c>
      <c r="B409" s="405"/>
      <c r="C409" s="441"/>
      <c r="D409" s="439"/>
      <c r="E409" s="439"/>
      <c r="F409" s="194"/>
      <c r="G409" s="194"/>
      <c r="H409" s="408"/>
      <c r="I409" s="407"/>
      <c r="J409" s="407"/>
      <c r="K409" s="405"/>
      <c r="L409" s="411"/>
      <c r="M409" s="412"/>
      <c r="N409" s="421" t="e">
        <f t="shared" si="7"/>
        <v>#DIV/0!</v>
      </c>
      <c r="O409" s="242">
        <f>FŐLAP!$G$8</f>
        <v>0</v>
      </c>
      <c r="P409" s="241">
        <f>FŐLAP!$C$10</f>
        <v>0</v>
      </c>
      <c r="Q409" s="243" t="s">
        <v>503</v>
      </c>
    </row>
    <row r="410" spans="1:17" ht="49.5" hidden="1" customHeight="1" x14ac:dyDescent="0.25">
      <c r="A410" s="88" t="s">
        <v>732</v>
      </c>
      <c r="B410" s="405"/>
      <c r="C410" s="441"/>
      <c r="D410" s="439"/>
      <c r="E410" s="439"/>
      <c r="F410" s="194"/>
      <c r="G410" s="194"/>
      <c r="H410" s="408"/>
      <c r="I410" s="407"/>
      <c r="J410" s="407"/>
      <c r="K410" s="405"/>
      <c r="L410" s="411"/>
      <c r="M410" s="412"/>
      <c r="N410" s="421" t="e">
        <f t="shared" si="7"/>
        <v>#DIV/0!</v>
      </c>
      <c r="O410" s="242">
        <f>FŐLAP!$G$8</f>
        <v>0</v>
      </c>
      <c r="P410" s="241">
        <f>FŐLAP!$C$10</f>
        <v>0</v>
      </c>
      <c r="Q410" s="243" t="s">
        <v>503</v>
      </c>
    </row>
    <row r="411" spans="1:17" ht="49.5" hidden="1" customHeight="1" x14ac:dyDescent="0.25">
      <c r="A411" s="87" t="s">
        <v>733</v>
      </c>
      <c r="B411" s="405"/>
      <c r="C411" s="441"/>
      <c r="D411" s="439"/>
      <c r="E411" s="439"/>
      <c r="F411" s="194"/>
      <c r="G411" s="194"/>
      <c r="H411" s="408"/>
      <c r="I411" s="407"/>
      <c r="J411" s="407"/>
      <c r="K411" s="405"/>
      <c r="L411" s="411"/>
      <c r="M411" s="412"/>
      <c r="N411" s="421" t="e">
        <f t="shared" si="7"/>
        <v>#DIV/0!</v>
      </c>
      <c r="O411" s="242">
        <f>FŐLAP!$G$8</f>
        <v>0</v>
      </c>
      <c r="P411" s="241">
        <f>FŐLAP!$C$10</f>
        <v>0</v>
      </c>
      <c r="Q411" s="243" t="s">
        <v>503</v>
      </c>
    </row>
    <row r="412" spans="1:17" ht="49.5" hidden="1" customHeight="1" x14ac:dyDescent="0.25">
      <c r="A412" s="87" t="s">
        <v>734</v>
      </c>
      <c r="B412" s="405"/>
      <c r="C412" s="441"/>
      <c r="D412" s="439"/>
      <c r="E412" s="439"/>
      <c r="F412" s="194"/>
      <c r="G412" s="194"/>
      <c r="H412" s="408"/>
      <c r="I412" s="407"/>
      <c r="J412" s="407"/>
      <c r="K412" s="405"/>
      <c r="L412" s="411"/>
      <c r="M412" s="412"/>
      <c r="N412" s="421" t="e">
        <f t="shared" si="7"/>
        <v>#DIV/0!</v>
      </c>
      <c r="O412" s="242">
        <f>FŐLAP!$G$8</f>
        <v>0</v>
      </c>
      <c r="P412" s="241">
        <f>FŐLAP!$C$10</f>
        <v>0</v>
      </c>
      <c r="Q412" s="243" t="s">
        <v>503</v>
      </c>
    </row>
    <row r="413" spans="1:17" ht="49.5" hidden="1" customHeight="1" x14ac:dyDescent="0.25">
      <c r="A413" s="88" t="s">
        <v>735</v>
      </c>
      <c r="B413" s="405"/>
      <c r="C413" s="441"/>
      <c r="D413" s="439"/>
      <c r="E413" s="439"/>
      <c r="F413" s="194"/>
      <c r="G413" s="194"/>
      <c r="H413" s="408"/>
      <c r="I413" s="407"/>
      <c r="J413" s="407"/>
      <c r="K413" s="405"/>
      <c r="L413" s="411"/>
      <c r="M413" s="412"/>
      <c r="N413" s="421" t="e">
        <f t="shared" si="7"/>
        <v>#DIV/0!</v>
      </c>
      <c r="O413" s="242">
        <f>FŐLAP!$G$8</f>
        <v>0</v>
      </c>
      <c r="P413" s="241">
        <f>FŐLAP!$C$10</f>
        <v>0</v>
      </c>
      <c r="Q413" s="243" t="s">
        <v>503</v>
      </c>
    </row>
    <row r="414" spans="1:17" ht="49.5" hidden="1" customHeight="1" x14ac:dyDescent="0.25">
      <c r="A414" s="87" t="s">
        <v>736</v>
      </c>
      <c r="B414" s="405"/>
      <c r="C414" s="441"/>
      <c r="D414" s="439"/>
      <c r="E414" s="439"/>
      <c r="F414" s="194"/>
      <c r="G414" s="194"/>
      <c r="H414" s="408"/>
      <c r="I414" s="407"/>
      <c r="J414" s="407"/>
      <c r="K414" s="405"/>
      <c r="L414" s="411"/>
      <c r="M414" s="412"/>
      <c r="N414" s="421" t="e">
        <f t="shared" si="7"/>
        <v>#DIV/0!</v>
      </c>
      <c r="O414" s="242">
        <f>FŐLAP!$G$8</f>
        <v>0</v>
      </c>
      <c r="P414" s="241">
        <f>FŐLAP!$C$10</f>
        <v>0</v>
      </c>
      <c r="Q414" s="243" t="s">
        <v>503</v>
      </c>
    </row>
    <row r="415" spans="1:17" ht="49.5" hidden="1" customHeight="1" x14ac:dyDescent="0.25">
      <c r="A415" s="87" t="s">
        <v>737</v>
      </c>
      <c r="B415" s="405"/>
      <c r="C415" s="441"/>
      <c r="D415" s="439"/>
      <c r="E415" s="439"/>
      <c r="F415" s="194"/>
      <c r="G415" s="194"/>
      <c r="H415" s="408"/>
      <c r="I415" s="407"/>
      <c r="J415" s="407"/>
      <c r="K415" s="405"/>
      <c r="L415" s="411"/>
      <c r="M415" s="412"/>
      <c r="N415" s="421" t="e">
        <f t="shared" si="7"/>
        <v>#DIV/0!</v>
      </c>
      <c r="O415" s="242">
        <f>FŐLAP!$G$8</f>
        <v>0</v>
      </c>
      <c r="P415" s="241">
        <f>FŐLAP!$C$10</f>
        <v>0</v>
      </c>
      <c r="Q415" s="243" t="s">
        <v>503</v>
      </c>
    </row>
    <row r="416" spans="1:17" ht="49.5" hidden="1" customHeight="1" x14ac:dyDescent="0.25">
      <c r="A416" s="88" t="s">
        <v>738</v>
      </c>
      <c r="B416" s="405"/>
      <c r="C416" s="441"/>
      <c r="D416" s="439"/>
      <c r="E416" s="439"/>
      <c r="F416" s="194"/>
      <c r="G416" s="194"/>
      <c r="H416" s="408"/>
      <c r="I416" s="407"/>
      <c r="J416" s="407"/>
      <c r="K416" s="405"/>
      <c r="L416" s="411"/>
      <c r="M416" s="412"/>
      <c r="N416" s="421" t="e">
        <f t="shared" si="7"/>
        <v>#DIV/0!</v>
      </c>
      <c r="O416" s="242">
        <f>FŐLAP!$G$8</f>
        <v>0</v>
      </c>
      <c r="P416" s="241">
        <f>FŐLAP!$C$10</f>
        <v>0</v>
      </c>
      <c r="Q416" s="243" t="s">
        <v>503</v>
      </c>
    </row>
    <row r="417" spans="1:17" ht="49.5" hidden="1" customHeight="1" x14ac:dyDescent="0.25">
      <c r="A417" s="87" t="s">
        <v>739</v>
      </c>
      <c r="B417" s="405"/>
      <c r="C417" s="441"/>
      <c r="D417" s="439"/>
      <c r="E417" s="439"/>
      <c r="F417" s="194"/>
      <c r="G417" s="194"/>
      <c r="H417" s="408"/>
      <c r="I417" s="407"/>
      <c r="J417" s="407"/>
      <c r="K417" s="405"/>
      <c r="L417" s="411"/>
      <c r="M417" s="412"/>
      <c r="N417" s="421" t="e">
        <f t="shared" si="7"/>
        <v>#DIV/0!</v>
      </c>
      <c r="O417" s="242">
        <f>FŐLAP!$G$8</f>
        <v>0</v>
      </c>
      <c r="P417" s="241">
        <f>FŐLAP!$C$10</f>
        <v>0</v>
      </c>
      <c r="Q417" s="243" t="s">
        <v>503</v>
      </c>
    </row>
    <row r="418" spans="1:17" ht="49.5" hidden="1" customHeight="1" x14ac:dyDescent="0.25">
      <c r="A418" s="87" t="s">
        <v>740</v>
      </c>
      <c r="B418" s="405"/>
      <c r="C418" s="441"/>
      <c r="D418" s="439"/>
      <c r="E418" s="439"/>
      <c r="F418" s="194"/>
      <c r="G418" s="194"/>
      <c r="H418" s="408"/>
      <c r="I418" s="407"/>
      <c r="J418" s="407"/>
      <c r="K418" s="405"/>
      <c r="L418" s="411"/>
      <c r="M418" s="412"/>
      <c r="N418" s="421" t="e">
        <f t="shared" si="7"/>
        <v>#DIV/0!</v>
      </c>
      <c r="O418" s="242">
        <f>FŐLAP!$G$8</f>
        <v>0</v>
      </c>
      <c r="P418" s="241">
        <f>FŐLAP!$C$10</f>
        <v>0</v>
      </c>
      <c r="Q418" s="243" t="s">
        <v>503</v>
      </c>
    </row>
    <row r="419" spans="1:17" ht="49.5" hidden="1" customHeight="1" x14ac:dyDescent="0.25">
      <c r="A419" s="88" t="s">
        <v>741</v>
      </c>
      <c r="B419" s="405"/>
      <c r="C419" s="441"/>
      <c r="D419" s="439"/>
      <c r="E419" s="439"/>
      <c r="F419" s="194"/>
      <c r="G419" s="194"/>
      <c r="H419" s="408"/>
      <c r="I419" s="407"/>
      <c r="J419" s="407"/>
      <c r="K419" s="405"/>
      <c r="L419" s="411"/>
      <c r="M419" s="412"/>
      <c r="N419" s="421" t="e">
        <f t="shared" si="7"/>
        <v>#DIV/0!</v>
      </c>
      <c r="O419" s="242">
        <f>FŐLAP!$G$8</f>
        <v>0</v>
      </c>
      <c r="P419" s="241">
        <f>FŐLAP!$C$10</f>
        <v>0</v>
      </c>
      <c r="Q419" s="243" t="s">
        <v>503</v>
      </c>
    </row>
    <row r="420" spans="1:17" ht="49.5" hidden="1" customHeight="1" x14ac:dyDescent="0.25">
      <c r="A420" s="87" t="s">
        <v>742</v>
      </c>
      <c r="B420" s="405"/>
      <c r="C420" s="441"/>
      <c r="D420" s="439"/>
      <c r="E420" s="439"/>
      <c r="F420" s="194"/>
      <c r="G420" s="194"/>
      <c r="H420" s="408"/>
      <c r="I420" s="407"/>
      <c r="J420" s="407"/>
      <c r="K420" s="405"/>
      <c r="L420" s="411"/>
      <c r="M420" s="412"/>
      <c r="N420" s="421" t="e">
        <f t="shared" si="7"/>
        <v>#DIV/0!</v>
      </c>
      <c r="O420" s="242">
        <f>FŐLAP!$G$8</f>
        <v>0</v>
      </c>
      <c r="P420" s="241">
        <f>FŐLAP!$C$10</f>
        <v>0</v>
      </c>
      <c r="Q420" s="243" t="s">
        <v>503</v>
      </c>
    </row>
    <row r="421" spans="1:17" ht="49.5" hidden="1" customHeight="1" x14ac:dyDescent="0.25">
      <c r="A421" s="87" t="s">
        <v>743</v>
      </c>
      <c r="B421" s="405"/>
      <c r="C421" s="441"/>
      <c r="D421" s="439"/>
      <c r="E421" s="439"/>
      <c r="F421" s="194"/>
      <c r="G421" s="194"/>
      <c r="H421" s="408"/>
      <c r="I421" s="407"/>
      <c r="J421" s="407"/>
      <c r="K421" s="405"/>
      <c r="L421" s="411"/>
      <c r="M421" s="412"/>
      <c r="N421" s="421" t="e">
        <f t="shared" si="7"/>
        <v>#DIV/0!</v>
      </c>
      <c r="O421" s="242">
        <f>FŐLAP!$G$8</f>
        <v>0</v>
      </c>
      <c r="P421" s="241">
        <f>FŐLAP!$C$10</f>
        <v>0</v>
      </c>
      <c r="Q421" s="243" t="s">
        <v>503</v>
      </c>
    </row>
    <row r="422" spans="1:17" ht="49.5" hidden="1" customHeight="1" x14ac:dyDescent="0.25">
      <c r="A422" s="88" t="s">
        <v>744</v>
      </c>
      <c r="B422" s="405"/>
      <c r="C422" s="441"/>
      <c r="D422" s="439"/>
      <c r="E422" s="439"/>
      <c r="F422" s="194"/>
      <c r="G422" s="194"/>
      <c r="H422" s="408"/>
      <c r="I422" s="407"/>
      <c r="J422" s="407"/>
      <c r="K422" s="405"/>
      <c r="L422" s="411"/>
      <c r="M422" s="412"/>
      <c r="N422" s="421" t="e">
        <f t="shared" si="7"/>
        <v>#DIV/0!</v>
      </c>
      <c r="O422" s="242">
        <f>FŐLAP!$G$8</f>
        <v>0</v>
      </c>
      <c r="P422" s="241">
        <f>FŐLAP!$C$10</f>
        <v>0</v>
      </c>
      <c r="Q422" s="243" t="s">
        <v>503</v>
      </c>
    </row>
    <row r="423" spans="1:17" ht="49.5" hidden="1" customHeight="1" x14ac:dyDescent="0.25">
      <c r="A423" s="87" t="s">
        <v>745</v>
      </c>
      <c r="B423" s="405"/>
      <c r="C423" s="441"/>
      <c r="D423" s="439"/>
      <c r="E423" s="439"/>
      <c r="F423" s="194"/>
      <c r="G423" s="194"/>
      <c r="H423" s="408"/>
      <c r="I423" s="407"/>
      <c r="J423" s="407"/>
      <c r="K423" s="405"/>
      <c r="L423" s="411"/>
      <c r="M423" s="412"/>
      <c r="N423" s="421" t="e">
        <f t="shared" si="7"/>
        <v>#DIV/0!</v>
      </c>
      <c r="O423" s="242">
        <f>FŐLAP!$G$8</f>
        <v>0</v>
      </c>
      <c r="P423" s="241">
        <f>FŐLAP!$C$10</f>
        <v>0</v>
      </c>
      <c r="Q423" s="243" t="s">
        <v>503</v>
      </c>
    </row>
    <row r="424" spans="1:17" ht="49.5" hidden="1" customHeight="1" x14ac:dyDescent="0.25">
      <c r="A424" s="87" t="s">
        <v>746</v>
      </c>
      <c r="B424" s="405"/>
      <c r="C424" s="441"/>
      <c r="D424" s="439"/>
      <c r="E424" s="439"/>
      <c r="F424" s="194"/>
      <c r="G424" s="194"/>
      <c r="H424" s="408"/>
      <c r="I424" s="407"/>
      <c r="J424" s="407"/>
      <c r="K424" s="405"/>
      <c r="L424" s="411"/>
      <c r="M424" s="412"/>
      <c r="N424" s="421" t="e">
        <f t="shared" si="7"/>
        <v>#DIV/0!</v>
      </c>
      <c r="O424" s="242">
        <f>FŐLAP!$G$8</f>
        <v>0</v>
      </c>
      <c r="P424" s="241">
        <f>FŐLAP!$C$10</f>
        <v>0</v>
      </c>
      <c r="Q424" s="243" t="s">
        <v>503</v>
      </c>
    </row>
    <row r="425" spans="1:17" ht="49.5" hidden="1" customHeight="1" x14ac:dyDescent="0.25">
      <c r="A425" s="88" t="s">
        <v>747</v>
      </c>
      <c r="B425" s="405"/>
      <c r="C425" s="441"/>
      <c r="D425" s="439"/>
      <c r="E425" s="439"/>
      <c r="F425" s="194"/>
      <c r="G425" s="194"/>
      <c r="H425" s="408"/>
      <c r="I425" s="407"/>
      <c r="J425" s="407"/>
      <c r="K425" s="405"/>
      <c r="L425" s="411"/>
      <c r="M425" s="412"/>
      <c r="N425" s="421" t="e">
        <f t="shared" si="7"/>
        <v>#DIV/0!</v>
      </c>
      <c r="O425" s="242">
        <f>FŐLAP!$G$8</f>
        <v>0</v>
      </c>
      <c r="P425" s="241">
        <f>FŐLAP!$C$10</f>
        <v>0</v>
      </c>
      <c r="Q425" s="243" t="s">
        <v>503</v>
      </c>
    </row>
    <row r="426" spans="1:17" ht="49.5" hidden="1" customHeight="1" x14ac:dyDescent="0.25">
      <c r="A426" s="87" t="s">
        <v>748</v>
      </c>
      <c r="B426" s="405"/>
      <c r="C426" s="441"/>
      <c r="D426" s="439"/>
      <c r="E426" s="439"/>
      <c r="F426" s="194"/>
      <c r="G426" s="194"/>
      <c r="H426" s="408"/>
      <c r="I426" s="407"/>
      <c r="J426" s="407"/>
      <c r="K426" s="405"/>
      <c r="L426" s="411"/>
      <c r="M426" s="412"/>
      <c r="N426" s="421" t="e">
        <f t="shared" si="7"/>
        <v>#DIV/0!</v>
      </c>
      <c r="O426" s="242">
        <f>FŐLAP!$G$8</f>
        <v>0</v>
      </c>
      <c r="P426" s="241">
        <f>FŐLAP!$C$10</f>
        <v>0</v>
      </c>
      <c r="Q426" s="243" t="s">
        <v>503</v>
      </c>
    </row>
    <row r="427" spans="1:17" ht="49.5" hidden="1" customHeight="1" x14ac:dyDescent="0.25">
      <c r="A427" s="87" t="s">
        <v>749</v>
      </c>
      <c r="B427" s="405"/>
      <c r="C427" s="441"/>
      <c r="D427" s="439"/>
      <c r="E427" s="439"/>
      <c r="F427" s="194"/>
      <c r="G427" s="194"/>
      <c r="H427" s="408"/>
      <c r="I427" s="407"/>
      <c r="J427" s="407"/>
      <c r="K427" s="405"/>
      <c r="L427" s="411"/>
      <c r="M427" s="412"/>
      <c r="N427" s="421" t="e">
        <f t="shared" si="7"/>
        <v>#DIV/0!</v>
      </c>
      <c r="O427" s="242">
        <f>FŐLAP!$G$8</f>
        <v>0</v>
      </c>
      <c r="P427" s="241">
        <f>FŐLAP!$C$10</f>
        <v>0</v>
      </c>
      <c r="Q427" s="243" t="s">
        <v>503</v>
      </c>
    </row>
    <row r="428" spans="1:17" ht="49.5" hidden="1" customHeight="1" x14ac:dyDescent="0.25">
      <c r="A428" s="88" t="s">
        <v>750</v>
      </c>
      <c r="B428" s="405"/>
      <c r="C428" s="441"/>
      <c r="D428" s="439"/>
      <c r="E428" s="439"/>
      <c r="F428" s="194"/>
      <c r="G428" s="194"/>
      <c r="H428" s="408"/>
      <c r="I428" s="407"/>
      <c r="J428" s="407"/>
      <c r="K428" s="405"/>
      <c r="L428" s="411"/>
      <c r="M428" s="412"/>
      <c r="N428" s="421" t="e">
        <f t="shared" si="7"/>
        <v>#DIV/0!</v>
      </c>
      <c r="O428" s="242">
        <f>FŐLAP!$G$8</f>
        <v>0</v>
      </c>
      <c r="P428" s="241">
        <f>FŐLAP!$C$10</f>
        <v>0</v>
      </c>
      <c r="Q428" s="243" t="s">
        <v>503</v>
      </c>
    </row>
    <row r="429" spans="1:17" ht="49.5" hidden="1" customHeight="1" x14ac:dyDescent="0.25">
      <c r="A429" s="87" t="s">
        <v>751</v>
      </c>
      <c r="B429" s="405"/>
      <c r="C429" s="441"/>
      <c r="D429" s="439"/>
      <c r="E429" s="439"/>
      <c r="F429" s="194"/>
      <c r="G429" s="194"/>
      <c r="H429" s="408"/>
      <c r="I429" s="407"/>
      <c r="J429" s="407"/>
      <c r="K429" s="405"/>
      <c r="L429" s="411"/>
      <c r="M429" s="412"/>
      <c r="N429" s="421" t="e">
        <f t="shared" si="7"/>
        <v>#DIV/0!</v>
      </c>
      <c r="O429" s="242">
        <f>FŐLAP!$G$8</f>
        <v>0</v>
      </c>
      <c r="P429" s="241">
        <f>FŐLAP!$C$10</f>
        <v>0</v>
      </c>
      <c r="Q429" s="243" t="s">
        <v>503</v>
      </c>
    </row>
    <row r="430" spans="1:17" ht="49.5" hidden="1" customHeight="1" x14ac:dyDescent="0.25">
      <c r="A430" s="87" t="s">
        <v>752</v>
      </c>
      <c r="B430" s="405"/>
      <c r="C430" s="441"/>
      <c r="D430" s="439"/>
      <c r="E430" s="439"/>
      <c r="F430" s="194"/>
      <c r="G430" s="194"/>
      <c r="H430" s="408"/>
      <c r="I430" s="407"/>
      <c r="J430" s="407"/>
      <c r="K430" s="405"/>
      <c r="L430" s="411"/>
      <c r="M430" s="412"/>
      <c r="N430" s="421" t="e">
        <f t="shared" si="7"/>
        <v>#DIV/0!</v>
      </c>
      <c r="O430" s="242">
        <f>FŐLAP!$G$8</f>
        <v>0</v>
      </c>
      <c r="P430" s="241">
        <f>FŐLAP!$C$10</f>
        <v>0</v>
      </c>
      <c r="Q430" s="243" t="s">
        <v>503</v>
      </c>
    </row>
    <row r="431" spans="1:17" ht="49.5" hidden="1" customHeight="1" x14ac:dyDescent="0.25">
      <c r="A431" s="88" t="s">
        <v>753</v>
      </c>
      <c r="B431" s="405"/>
      <c r="C431" s="441"/>
      <c r="D431" s="439"/>
      <c r="E431" s="439"/>
      <c r="F431" s="194"/>
      <c r="G431" s="194"/>
      <c r="H431" s="408"/>
      <c r="I431" s="407"/>
      <c r="J431" s="407"/>
      <c r="K431" s="405"/>
      <c r="L431" s="411"/>
      <c r="M431" s="412"/>
      <c r="N431" s="421" t="e">
        <f t="shared" si="7"/>
        <v>#DIV/0!</v>
      </c>
      <c r="O431" s="242">
        <f>FŐLAP!$G$8</f>
        <v>0</v>
      </c>
      <c r="P431" s="241">
        <f>FŐLAP!$C$10</f>
        <v>0</v>
      </c>
      <c r="Q431" s="243" t="s">
        <v>503</v>
      </c>
    </row>
    <row r="432" spans="1:17" ht="49.5" hidden="1" customHeight="1" x14ac:dyDescent="0.25">
      <c r="A432" s="87" t="s">
        <v>754</v>
      </c>
      <c r="B432" s="405"/>
      <c r="C432" s="441"/>
      <c r="D432" s="439"/>
      <c r="E432" s="439"/>
      <c r="F432" s="194"/>
      <c r="G432" s="194"/>
      <c r="H432" s="408"/>
      <c r="I432" s="407"/>
      <c r="J432" s="407"/>
      <c r="K432" s="405"/>
      <c r="L432" s="411"/>
      <c r="M432" s="412"/>
      <c r="N432" s="421" t="e">
        <f t="shared" si="7"/>
        <v>#DIV/0!</v>
      </c>
      <c r="O432" s="242">
        <f>FŐLAP!$G$8</f>
        <v>0</v>
      </c>
      <c r="P432" s="241">
        <f>FŐLAP!$C$10</f>
        <v>0</v>
      </c>
      <c r="Q432" s="243" t="s">
        <v>503</v>
      </c>
    </row>
    <row r="433" spans="1:17" ht="49.5" hidden="1" customHeight="1" x14ac:dyDescent="0.25">
      <c r="A433" s="87" t="s">
        <v>755</v>
      </c>
      <c r="B433" s="405"/>
      <c r="C433" s="441"/>
      <c r="D433" s="439"/>
      <c r="E433" s="439"/>
      <c r="F433" s="194"/>
      <c r="G433" s="194"/>
      <c r="H433" s="408"/>
      <c r="I433" s="407"/>
      <c r="J433" s="407"/>
      <c r="K433" s="405"/>
      <c r="L433" s="411"/>
      <c r="M433" s="412"/>
      <c r="N433" s="421" t="e">
        <f t="shared" si="7"/>
        <v>#DIV/0!</v>
      </c>
      <c r="O433" s="242">
        <f>FŐLAP!$G$8</f>
        <v>0</v>
      </c>
      <c r="P433" s="241">
        <f>FŐLAP!$C$10</f>
        <v>0</v>
      </c>
      <c r="Q433" s="243" t="s">
        <v>503</v>
      </c>
    </row>
    <row r="434" spans="1:17" ht="49.5" hidden="1" customHeight="1" x14ac:dyDescent="0.25">
      <c r="A434" s="88" t="s">
        <v>756</v>
      </c>
      <c r="B434" s="405"/>
      <c r="C434" s="441"/>
      <c r="D434" s="439"/>
      <c r="E434" s="439"/>
      <c r="F434" s="194"/>
      <c r="G434" s="194"/>
      <c r="H434" s="408"/>
      <c r="I434" s="407"/>
      <c r="J434" s="407"/>
      <c r="K434" s="405"/>
      <c r="L434" s="411"/>
      <c r="M434" s="412"/>
      <c r="N434" s="421" t="e">
        <f t="shared" si="7"/>
        <v>#DIV/0!</v>
      </c>
      <c r="O434" s="242">
        <f>FŐLAP!$G$8</f>
        <v>0</v>
      </c>
      <c r="P434" s="241">
        <f>FŐLAP!$C$10</f>
        <v>0</v>
      </c>
      <c r="Q434" s="243" t="s">
        <v>503</v>
      </c>
    </row>
    <row r="435" spans="1:17" ht="49.5" hidden="1" customHeight="1" x14ac:dyDescent="0.25">
      <c r="A435" s="87" t="s">
        <v>757</v>
      </c>
      <c r="B435" s="405"/>
      <c r="C435" s="441"/>
      <c r="D435" s="439"/>
      <c r="E435" s="439"/>
      <c r="F435" s="194"/>
      <c r="G435" s="194"/>
      <c r="H435" s="408"/>
      <c r="I435" s="407"/>
      <c r="J435" s="407"/>
      <c r="K435" s="405"/>
      <c r="L435" s="411"/>
      <c r="M435" s="412"/>
      <c r="N435" s="421" t="e">
        <f t="shared" si="7"/>
        <v>#DIV/0!</v>
      </c>
      <c r="O435" s="242">
        <f>FŐLAP!$G$8</f>
        <v>0</v>
      </c>
      <c r="P435" s="241">
        <f>FŐLAP!$C$10</f>
        <v>0</v>
      </c>
      <c r="Q435" s="243" t="s">
        <v>503</v>
      </c>
    </row>
    <row r="436" spans="1:17" ht="49.5" hidden="1" customHeight="1" x14ac:dyDescent="0.25">
      <c r="A436" s="87" t="s">
        <v>758</v>
      </c>
      <c r="B436" s="405"/>
      <c r="C436" s="441"/>
      <c r="D436" s="439"/>
      <c r="E436" s="439"/>
      <c r="F436" s="194"/>
      <c r="G436" s="194"/>
      <c r="H436" s="408"/>
      <c r="I436" s="407"/>
      <c r="J436" s="407"/>
      <c r="K436" s="405"/>
      <c r="L436" s="411"/>
      <c r="M436" s="412"/>
      <c r="N436" s="421" t="e">
        <f t="shared" si="7"/>
        <v>#DIV/0!</v>
      </c>
      <c r="O436" s="242">
        <f>FŐLAP!$G$8</f>
        <v>0</v>
      </c>
      <c r="P436" s="241">
        <f>FŐLAP!$C$10</f>
        <v>0</v>
      </c>
      <c r="Q436" s="243" t="s">
        <v>503</v>
      </c>
    </row>
    <row r="437" spans="1:17" ht="49.5" hidden="1" customHeight="1" x14ac:dyDescent="0.25">
      <c r="A437" s="88" t="s">
        <v>759</v>
      </c>
      <c r="B437" s="405"/>
      <c r="C437" s="441"/>
      <c r="D437" s="439"/>
      <c r="E437" s="439"/>
      <c r="F437" s="194"/>
      <c r="G437" s="194"/>
      <c r="H437" s="408"/>
      <c r="I437" s="407"/>
      <c r="J437" s="407"/>
      <c r="K437" s="405"/>
      <c r="L437" s="411"/>
      <c r="M437" s="412"/>
      <c r="N437" s="421" t="e">
        <f t="shared" si="7"/>
        <v>#DIV/0!</v>
      </c>
      <c r="O437" s="242">
        <f>FŐLAP!$G$8</f>
        <v>0</v>
      </c>
      <c r="P437" s="241">
        <f>FŐLAP!$C$10</f>
        <v>0</v>
      </c>
      <c r="Q437" s="243" t="s">
        <v>503</v>
      </c>
    </row>
    <row r="438" spans="1:17" ht="49.5" hidden="1" customHeight="1" x14ac:dyDescent="0.25">
      <c r="A438" s="87" t="s">
        <v>760</v>
      </c>
      <c r="B438" s="405"/>
      <c r="C438" s="441"/>
      <c r="D438" s="439"/>
      <c r="E438" s="439"/>
      <c r="F438" s="194"/>
      <c r="G438" s="194"/>
      <c r="H438" s="408"/>
      <c r="I438" s="407"/>
      <c r="J438" s="407"/>
      <c r="K438" s="405"/>
      <c r="L438" s="411"/>
      <c r="M438" s="412"/>
      <c r="N438" s="421" t="e">
        <f t="shared" si="7"/>
        <v>#DIV/0!</v>
      </c>
      <c r="O438" s="242">
        <f>FŐLAP!$G$8</f>
        <v>0</v>
      </c>
      <c r="P438" s="241">
        <f>FŐLAP!$C$10</f>
        <v>0</v>
      </c>
      <c r="Q438" s="243" t="s">
        <v>503</v>
      </c>
    </row>
    <row r="439" spans="1:17" ht="49.5" hidden="1" customHeight="1" x14ac:dyDescent="0.25">
      <c r="A439" s="87" t="s">
        <v>761</v>
      </c>
      <c r="B439" s="405"/>
      <c r="C439" s="441"/>
      <c r="D439" s="439"/>
      <c r="E439" s="439"/>
      <c r="F439" s="194"/>
      <c r="G439" s="194"/>
      <c r="H439" s="408"/>
      <c r="I439" s="407"/>
      <c r="J439" s="407"/>
      <c r="K439" s="405"/>
      <c r="L439" s="411"/>
      <c r="M439" s="412"/>
      <c r="N439" s="421" t="e">
        <f t="shared" si="7"/>
        <v>#DIV/0!</v>
      </c>
      <c r="O439" s="242">
        <f>FŐLAP!$G$8</f>
        <v>0</v>
      </c>
      <c r="P439" s="241">
        <f>FŐLAP!$C$10</f>
        <v>0</v>
      </c>
      <c r="Q439" s="243" t="s">
        <v>503</v>
      </c>
    </row>
    <row r="440" spans="1:17" ht="49.5" hidden="1" customHeight="1" x14ac:dyDescent="0.25">
      <c r="A440" s="88" t="s">
        <v>762</v>
      </c>
      <c r="B440" s="405"/>
      <c r="C440" s="441"/>
      <c r="D440" s="439"/>
      <c r="E440" s="439"/>
      <c r="F440" s="194"/>
      <c r="G440" s="194"/>
      <c r="H440" s="408"/>
      <c r="I440" s="407"/>
      <c r="J440" s="407"/>
      <c r="K440" s="405"/>
      <c r="L440" s="411"/>
      <c r="M440" s="412"/>
      <c r="N440" s="421" t="e">
        <f t="shared" si="7"/>
        <v>#DIV/0!</v>
      </c>
      <c r="O440" s="242">
        <f>FŐLAP!$G$8</f>
        <v>0</v>
      </c>
      <c r="P440" s="241">
        <f>FŐLAP!$C$10</f>
        <v>0</v>
      </c>
      <c r="Q440" s="243" t="s">
        <v>503</v>
      </c>
    </row>
    <row r="441" spans="1:17" ht="49.5" hidden="1" customHeight="1" x14ac:dyDescent="0.25">
      <c r="A441" s="87" t="s">
        <v>763</v>
      </c>
      <c r="B441" s="405"/>
      <c r="C441" s="441"/>
      <c r="D441" s="439"/>
      <c r="E441" s="439"/>
      <c r="F441" s="194"/>
      <c r="G441" s="194"/>
      <c r="H441" s="408"/>
      <c r="I441" s="407"/>
      <c r="J441" s="407"/>
      <c r="K441" s="405"/>
      <c r="L441" s="411"/>
      <c r="M441" s="412"/>
      <c r="N441" s="421" t="e">
        <f t="shared" si="7"/>
        <v>#DIV/0!</v>
      </c>
      <c r="O441" s="242">
        <f>FŐLAP!$G$8</f>
        <v>0</v>
      </c>
      <c r="P441" s="241">
        <f>FŐLAP!$C$10</f>
        <v>0</v>
      </c>
      <c r="Q441" s="243" t="s">
        <v>503</v>
      </c>
    </row>
    <row r="442" spans="1:17" ht="49.5" hidden="1" customHeight="1" x14ac:dyDescent="0.25">
      <c r="A442" s="87" t="s">
        <v>764</v>
      </c>
      <c r="B442" s="405"/>
      <c r="C442" s="441"/>
      <c r="D442" s="439"/>
      <c r="E442" s="439"/>
      <c r="F442" s="194"/>
      <c r="G442" s="194"/>
      <c r="H442" s="408"/>
      <c r="I442" s="407"/>
      <c r="J442" s="407"/>
      <c r="K442" s="405"/>
      <c r="L442" s="411"/>
      <c r="M442" s="412"/>
      <c r="N442" s="421" t="e">
        <f t="shared" si="7"/>
        <v>#DIV/0!</v>
      </c>
      <c r="O442" s="242">
        <f>FŐLAP!$G$8</f>
        <v>0</v>
      </c>
      <c r="P442" s="241">
        <f>FŐLAP!$C$10</f>
        <v>0</v>
      </c>
      <c r="Q442" s="243" t="s">
        <v>503</v>
      </c>
    </row>
    <row r="443" spans="1:17" ht="49.5" hidden="1" customHeight="1" x14ac:dyDescent="0.25">
      <c r="A443" s="88" t="s">
        <v>765</v>
      </c>
      <c r="B443" s="405"/>
      <c r="C443" s="441"/>
      <c r="D443" s="439"/>
      <c r="E443" s="439"/>
      <c r="F443" s="194"/>
      <c r="G443" s="194"/>
      <c r="H443" s="408"/>
      <c r="I443" s="407"/>
      <c r="J443" s="407"/>
      <c r="K443" s="405"/>
      <c r="L443" s="411"/>
      <c r="M443" s="412"/>
      <c r="N443" s="421" t="e">
        <f t="shared" si="7"/>
        <v>#DIV/0!</v>
      </c>
      <c r="O443" s="242">
        <f>FŐLAP!$G$8</f>
        <v>0</v>
      </c>
      <c r="P443" s="241">
        <f>FŐLAP!$C$10</f>
        <v>0</v>
      </c>
      <c r="Q443" s="243" t="s">
        <v>503</v>
      </c>
    </row>
    <row r="444" spans="1:17" ht="49.5" hidden="1" customHeight="1" x14ac:dyDescent="0.25">
      <c r="A444" s="87" t="s">
        <v>766</v>
      </c>
      <c r="B444" s="405"/>
      <c r="C444" s="441"/>
      <c r="D444" s="439"/>
      <c r="E444" s="439"/>
      <c r="F444" s="194"/>
      <c r="G444" s="194"/>
      <c r="H444" s="408"/>
      <c r="I444" s="407"/>
      <c r="J444" s="407"/>
      <c r="K444" s="405"/>
      <c r="L444" s="411"/>
      <c r="M444" s="412"/>
      <c r="N444" s="421" t="e">
        <f t="shared" si="7"/>
        <v>#DIV/0!</v>
      </c>
      <c r="O444" s="242">
        <f>FŐLAP!$G$8</f>
        <v>0</v>
      </c>
      <c r="P444" s="241">
        <f>FŐLAP!$C$10</f>
        <v>0</v>
      </c>
      <c r="Q444" s="243" t="s">
        <v>503</v>
      </c>
    </row>
    <row r="445" spans="1:17" ht="49.5" hidden="1" customHeight="1" x14ac:dyDescent="0.25">
      <c r="A445" s="87" t="s">
        <v>767</v>
      </c>
      <c r="B445" s="405"/>
      <c r="C445" s="441"/>
      <c r="D445" s="439"/>
      <c r="E445" s="439"/>
      <c r="F445" s="194"/>
      <c r="G445" s="194"/>
      <c r="H445" s="408"/>
      <c r="I445" s="407"/>
      <c r="J445" s="407"/>
      <c r="K445" s="405"/>
      <c r="L445" s="411"/>
      <c r="M445" s="412"/>
      <c r="N445" s="421" t="e">
        <f t="shared" si="7"/>
        <v>#DIV/0!</v>
      </c>
      <c r="O445" s="242">
        <f>FŐLAP!$G$8</f>
        <v>0</v>
      </c>
      <c r="P445" s="241">
        <f>FŐLAP!$C$10</f>
        <v>0</v>
      </c>
      <c r="Q445" s="243" t="s">
        <v>503</v>
      </c>
    </row>
    <row r="446" spans="1:17" ht="49.5" hidden="1" customHeight="1" x14ac:dyDescent="0.25">
      <c r="A446" s="88" t="s">
        <v>768</v>
      </c>
      <c r="B446" s="405"/>
      <c r="C446" s="441"/>
      <c r="D446" s="439"/>
      <c r="E446" s="439"/>
      <c r="F446" s="194"/>
      <c r="G446" s="194"/>
      <c r="H446" s="408"/>
      <c r="I446" s="407"/>
      <c r="J446" s="407"/>
      <c r="K446" s="405"/>
      <c r="L446" s="411"/>
      <c r="M446" s="412"/>
      <c r="N446" s="421" t="e">
        <f t="shared" si="7"/>
        <v>#DIV/0!</v>
      </c>
      <c r="O446" s="242">
        <f>FŐLAP!$G$8</f>
        <v>0</v>
      </c>
      <c r="P446" s="241">
        <f>FŐLAP!$C$10</f>
        <v>0</v>
      </c>
      <c r="Q446" s="243" t="s">
        <v>503</v>
      </c>
    </row>
    <row r="447" spans="1:17" ht="49.5" hidden="1" customHeight="1" x14ac:dyDescent="0.25">
      <c r="A447" s="87" t="s">
        <v>769</v>
      </c>
      <c r="B447" s="405"/>
      <c r="C447" s="441"/>
      <c r="D447" s="439"/>
      <c r="E447" s="439"/>
      <c r="F447" s="194"/>
      <c r="G447" s="194"/>
      <c r="H447" s="408"/>
      <c r="I447" s="407"/>
      <c r="J447" s="407"/>
      <c r="K447" s="405"/>
      <c r="L447" s="411"/>
      <c r="M447" s="412"/>
      <c r="N447" s="421" t="e">
        <f t="shared" si="7"/>
        <v>#DIV/0!</v>
      </c>
      <c r="O447" s="242">
        <f>FŐLAP!$G$8</f>
        <v>0</v>
      </c>
      <c r="P447" s="241">
        <f>FŐLAP!$C$10</f>
        <v>0</v>
      </c>
      <c r="Q447" s="243" t="s">
        <v>503</v>
      </c>
    </row>
    <row r="448" spans="1:17" ht="49.5" hidden="1" customHeight="1" x14ac:dyDescent="0.25">
      <c r="A448" s="87" t="s">
        <v>770</v>
      </c>
      <c r="B448" s="405"/>
      <c r="C448" s="441"/>
      <c r="D448" s="439"/>
      <c r="E448" s="439"/>
      <c r="F448" s="194"/>
      <c r="G448" s="194"/>
      <c r="H448" s="408"/>
      <c r="I448" s="407"/>
      <c r="J448" s="407"/>
      <c r="K448" s="405"/>
      <c r="L448" s="411"/>
      <c r="M448" s="412"/>
      <c r="N448" s="421" t="e">
        <f t="shared" si="7"/>
        <v>#DIV/0!</v>
      </c>
      <c r="O448" s="242">
        <f>FŐLAP!$G$8</f>
        <v>0</v>
      </c>
      <c r="P448" s="241">
        <f>FŐLAP!$C$10</f>
        <v>0</v>
      </c>
      <c r="Q448" s="243" t="s">
        <v>503</v>
      </c>
    </row>
    <row r="449" spans="1:17" ht="49.5" hidden="1" customHeight="1" x14ac:dyDescent="0.25">
      <c r="A449" s="88" t="s">
        <v>771</v>
      </c>
      <c r="B449" s="405"/>
      <c r="C449" s="441"/>
      <c r="D449" s="439"/>
      <c r="E449" s="439"/>
      <c r="F449" s="194"/>
      <c r="G449" s="194"/>
      <c r="H449" s="408"/>
      <c r="I449" s="407"/>
      <c r="J449" s="407"/>
      <c r="K449" s="405"/>
      <c r="L449" s="411"/>
      <c r="M449" s="412"/>
      <c r="N449" s="421" t="e">
        <f t="shared" si="7"/>
        <v>#DIV/0!</v>
      </c>
      <c r="O449" s="242">
        <f>FŐLAP!$G$8</f>
        <v>0</v>
      </c>
      <c r="P449" s="241">
        <f>FŐLAP!$C$10</f>
        <v>0</v>
      </c>
      <c r="Q449" s="243" t="s">
        <v>503</v>
      </c>
    </row>
    <row r="450" spans="1:17" ht="49.5" hidden="1" customHeight="1" x14ac:dyDescent="0.25">
      <c r="A450" s="87" t="s">
        <v>772</v>
      </c>
      <c r="B450" s="405"/>
      <c r="C450" s="441"/>
      <c r="D450" s="439"/>
      <c r="E450" s="439"/>
      <c r="F450" s="194"/>
      <c r="G450" s="194"/>
      <c r="H450" s="408"/>
      <c r="I450" s="407"/>
      <c r="J450" s="407"/>
      <c r="K450" s="405"/>
      <c r="L450" s="411"/>
      <c r="M450" s="412"/>
      <c r="N450" s="421" t="e">
        <f t="shared" si="7"/>
        <v>#DIV/0!</v>
      </c>
      <c r="O450" s="242">
        <f>FŐLAP!$G$8</f>
        <v>0</v>
      </c>
      <c r="P450" s="241">
        <f>FŐLAP!$C$10</f>
        <v>0</v>
      </c>
      <c r="Q450" s="243" t="s">
        <v>503</v>
      </c>
    </row>
    <row r="451" spans="1:17" ht="49.5" hidden="1" customHeight="1" x14ac:dyDescent="0.25">
      <c r="A451" s="87" t="s">
        <v>773</v>
      </c>
      <c r="B451" s="405"/>
      <c r="C451" s="441"/>
      <c r="D451" s="439"/>
      <c r="E451" s="439"/>
      <c r="F451" s="194"/>
      <c r="G451" s="194"/>
      <c r="H451" s="408"/>
      <c r="I451" s="407"/>
      <c r="J451" s="407"/>
      <c r="K451" s="405"/>
      <c r="L451" s="411"/>
      <c r="M451" s="412"/>
      <c r="N451" s="421" t="e">
        <f t="shared" si="7"/>
        <v>#DIV/0!</v>
      </c>
      <c r="O451" s="242">
        <f>FŐLAP!$G$8</f>
        <v>0</v>
      </c>
      <c r="P451" s="241">
        <f>FŐLAP!$C$10</f>
        <v>0</v>
      </c>
      <c r="Q451" s="243" t="s">
        <v>503</v>
      </c>
    </row>
    <row r="452" spans="1:17" ht="49.5" hidden="1" customHeight="1" x14ac:dyDescent="0.25">
      <c r="A452" s="88" t="s">
        <v>774</v>
      </c>
      <c r="B452" s="405"/>
      <c r="C452" s="441"/>
      <c r="D452" s="439"/>
      <c r="E452" s="439"/>
      <c r="F452" s="194"/>
      <c r="G452" s="194"/>
      <c r="H452" s="408"/>
      <c r="I452" s="407"/>
      <c r="J452" s="407"/>
      <c r="K452" s="405"/>
      <c r="L452" s="411"/>
      <c r="M452" s="412"/>
      <c r="N452" s="421" t="e">
        <f t="shared" si="7"/>
        <v>#DIV/0!</v>
      </c>
      <c r="O452" s="242">
        <f>FŐLAP!$G$8</f>
        <v>0</v>
      </c>
      <c r="P452" s="241">
        <f>FŐLAP!$C$10</f>
        <v>0</v>
      </c>
      <c r="Q452" s="243" t="s">
        <v>503</v>
      </c>
    </row>
    <row r="453" spans="1:17" ht="49.5" hidden="1" customHeight="1" x14ac:dyDescent="0.25">
      <c r="A453" s="87" t="s">
        <v>775</v>
      </c>
      <c r="B453" s="405"/>
      <c r="C453" s="441"/>
      <c r="D453" s="439"/>
      <c r="E453" s="439"/>
      <c r="F453" s="194"/>
      <c r="G453" s="194"/>
      <c r="H453" s="408"/>
      <c r="I453" s="407"/>
      <c r="J453" s="407"/>
      <c r="K453" s="405"/>
      <c r="L453" s="411"/>
      <c r="M453" s="412"/>
      <c r="N453" s="421" t="e">
        <f t="shared" si="7"/>
        <v>#DIV/0!</v>
      </c>
      <c r="O453" s="242">
        <f>FŐLAP!$G$8</f>
        <v>0</v>
      </c>
      <c r="P453" s="241">
        <f>FŐLAP!$C$10</f>
        <v>0</v>
      </c>
      <c r="Q453" s="243" t="s">
        <v>503</v>
      </c>
    </row>
    <row r="454" spans="1:17" ht="49.5" hidden="1" customHeight="1" x14ac:dyDescent="0.25">
      <c r="A454" s="87" t="s">
        <v>776</v>
      </c>
      <c r="B454" s="405"/>
      <c r="C454" s="441"/>
      <c r="D454" s="439"/>
      <c r="E454" s="439"/>
      <c r="F454" s="194"/>
      <c r="G454" s="194"/>
      <c r="H454" s="408"/>
      <c r="I454" s="407"/>
      <c r="J454" s="407"/>
      <c r="K454" s="405"/>
      <c r="L454" s="411"/>
      <c r="M454" s="412"/>
      <c r="N454" s="421" t="e">
        <f t="shared" si="7"/>
        <v>#DIV/0!</v>
      </c>
      <c r="O454" s="242">
        <f>FŐLAP!$G$8</f>
        <v>0</v>
      </c>
      <c r="P454" s="241">
        <f>FŐLAP!$C$10</f>
        <v>0</v>
      </c>
      <c r="Q454" s="243" t="s">
        <v>503</v>
      </c>
    </row>
    <row r="455" spans="1:17" ht="49.5" hidden="1" customHeight="1" x14ac:dyDescent="0.25">
      <c r="A455" s="88" t="s">
        <v>777</v>
      </c>
      <c r="B455" s="405"/>
      <c r="C455" s="441"/>
      <c r="D455" s="439"/>
      <c r="E455" s="439"/>
      <c r="F455" s="194"/>
      <c r="G455" s="194"/>
      <c r="H455" s="408"/>
      <c r="I455" s="407"/>
      <c r="J455" s="407"/>
      <c r="K455" s="405"/>
      <c r="L455" s="411"/>
      <c r="M455" s="412"/>
      <c r="N455" s="421" t="e">
        <f t="shared" si="7"/>
        <v>#DIV/0!</v>
      </c>
      <c r="O455" s="242">
        <f>FŐLAP!$G$8</f>
        <v>0</v>
      </c>
      <c r="P455" s="241">
        <f>FŐLAP!$C$10</f>
        <v>0</v>
      </c>
      <c r="Q455" s="243" t="s">
        <v>503</v>
      </c>
    </row>
    <row r="456" spans="1:17" ht="49.5" hidden="1" customHeight="1" x14ac:dyDescent="0.25">
      <c r="A456" s="87" t="s">
        <v>778</v>
      </c>
      <c r="B456" s="405"/>
      <c r="C456" s="441"/>
      <c r="D456" s="439"/>
      <c r="E456" s="439"/>
      <c r="F456" s="194"/>
      <c r="G456" s="194"/>
      <c r="H456" s="408"/>
      <c r="I456" s="407"/>
      <c r="J456" s="407"/>
      <c r="K456" s="405"/>
      <c r="L456" s="411"/>
      <c r="M456" s="412"/>
      <c r="N456" s="421" t="e">
        <f t="shared" si="7"/>
        <v>#DIV/0!</v>
      </c>
      <c r="O456" s="242">
        <f>FŐLAP!$G$8</f>
        <v>0</v>
      </c>
      <c r="P456" s="241">
        <f>FŐLAP!$C$10</f>
        <v>0</v>
      </c>
      <c r="Q456" s="243" t="s">
        <v>503</v>
      </c>
    </row>
    <row r="457" spans="1:17" ht="49.5" hidden="1" customHeight="1" x14ac:dyDescent="0.25">
      <c r="A457" s="87" t="s">
        <v>779</v>
      </c>
      <c r="B457" s="405"/>
      <c r="C457" s="441"/>
      <c r="D457" s="439"/>
      <c r="E457" s="439"/>
      <c r="F457" s="194"/>
      <c r="G457" s="194"/>
      <c r="H457" s="408"/>
      <c r="I457" s="407"/>
      <c r="J457" s="407"/>
      <c r="K457" s="405"/>
      <c r="L457" s="411"/>
      <c r="M457" s="412"/>
      <c r="N457" s="421" t="e">
        <f t="shared" si="7"/>
        <v>#DIV/0!</v>
      </c>
      <c r="O457" s="242">
        <f>FŐLAP!$G$8</f>
        <v>0</v>
      </c>
      <c r="P457" s="241">
        <f>FŐLAP!$C$10</f>
        <v>0</v>
      </c>
      <c r="Q457" s="243" t="s">
        <v>503</v>
      </c>
    </row>
    <row r="458" spans="1:17" ht="49.5" hidden="1" customHeight="1" x14ac:dyDescent="0.25">
      <c r="A458" s="88" t="s">
        <v>780</v>
      </c>
      <c r="B458" s="405"/>
      <c r="C458" s="441"/>
      <c r="D458" s="439"/>
      <c r="E458" s="439"/>
      <c r="F458" s="194"/>
      <c r="G458" s="194"/>
      <c r="H458" s="408"/>
      <c r="I458" s="407"/>
      <c r="J458" s="407"/>
      <c r="K458" s="405"/>
      <c r="L458" s="411"/>
      <c r="M458" s="412"/>
      <c r="N458" s="421" t="e">
        <f t="shared" si="7"/>
        <v>#DIV/0!</v>
      </c>
      <c r="O458" s="242">
        <f>FŐLAP!$G$8</f>
        <v>0</v>
      </c>
      <c r="P458" s="241">
        <f>FŐLAP!$C$10</f>
        <v>0</v>
      </c>
      <c r="Q458" s="243" t="s">
        <v>503</v>
      </c>
    </row>
    <row r="459" spans="1:17" ht="49.5" hidden="1" customHeight="1" x14ac:dyDescent="0.25">
      <c r="A459" s="87" t="s">
        <v>781</v>
      </c>
      <c r="B459" s="405"/>
      <c r="C459" s="441"/>
      <c r="D459" s="439"/>
      <c r="E459" s="439"/>
      <c r="F459" s="194"/>
      <c r="G459" s="194"/>
      <c r="H459" s="408"/>
      <c r="I459" s="407"/>
      <c r="J459" s="407"/>
      <c r="K459" s="405"/>
      <c r="L459" s="411"/>
      <c r="M459" s="412"/>
      <c r="N459" s="421" t="e">
        <f t="shared" si="7"/>
        <v>#DIV/0!</v>
      </c>
      <c r="O459" s="242">
        <f>FŐLAP!$G$8</f>
        <v>0</v>
      </c>
      <c r="P459" s="241">
        <f>FŐLAP!$C$10</f>
        <v>0</v>
      </c>
      <c r="Q459" s="243" t="s">
        <v>503</v>
      </c>
    </row>
    <row r="460" spans="1:17" ht="49.5" hidden="1" customHeight="1" x14ac:dyDescent="0.25">
      <c r="A460" s="87" t="s">
        <v>782</v>
      </c>
      <c r="B460" s="405"/>
      <c r="C460" s="441"/>
      <c r="D460" s="439"/>
      <c r="E460" s="439"/>
      <c r="F460" s="194"/>
      <c r="G460" s="194"/>
      <c r="H460" s="408"/>
      <c r="I460" s="407"/>
      <c r="J460" s="407"/>
      <c r="K460" s="405"/>
      <c r="L460" s="411"/>
      <c r="M460" s="412"/>
      <c r="N460" s="421" t="e">
        <f t="shared" si="7"/>
        <v>#DIV/0!</v>
      </c>
      <c r="O460" s="242">
        <f>FŐLAP!$G$8</f>
        <v>0</v>
      </c>
      <c r="P460" s="241">
        <f>FŐLAP!$C$10</f>
        <v>0</v>
      </c>
      <c r="Q460" s="243" t="s">
        <v>503</v>
      </c>
    </row>
    <row r="461" spans="1:17" ht="49.5" hidden="1" customHeight="1" x14ac:dyDescent="0.25">
      <c r="A461" s="88" t="s">
        <v>783</v>
      </c>
      <c r="B461" s="405"/>
      <c r="C461" s="441"/>
      <c r="D461" s="439"/>
      <c r="E461" s="439"/>
      <c r="F461" s="194"/>
      <c r="G461" s="194"/>
      <c r="H461" s="408"/>
      <c r="I461" s="407"/>
      <c r="J461" s="407"/>
      <c r="K461" s="405"/>
      <c r="L461" s="411"/>
      <c r="M461" s="412"/>
      <c r="N461" s="421" t="e">
        <f t="shared" si="7"/>
        <v>#DIV/0!</v>
      </c>
      <c r="O461" s="242">
        <f>FŐLAP!$G$8</f>
        <v>0</v>
      </c>
      <c r="P461" s="241">
        <f>FŐLAP!$C$10</f>
        <v>0</v>
      </c>
      <c r="Q461" s="243" t="s">
        <v>503</v>
      </c>
    </row>
    <row r="462" spans="1:17" ht="49.5" hidden="1" customHeight="1" x14ac:dyDescent="0.25">
      <c r="A462" s="87" t="s">
        <v>784</v>
      </c>
      <c r="B462" s="405"/>
      <c r="C462" s="441"/>
      <c r="D462" s="439"/>
      <c r="E462" s="439"/>
      <c r="F462" s="194"/>
      <c r="G462" s="194"/>
      <c r="H462" s="408"/>
      <c r="I462" s="407"/>
      <c r="J462" s="407"/>
      <c r="K462" s="405"/>
      <c r="L462" s="411"/>
      <c r="M462" s="412"/>
      <c r="N462" s="421" t="e">
        <f t="shared" si="7"/>
        <v>#DIV/0!</v>
      </c>
      <c r="O462" s="242">
        <f>FŐLAP!$G$8</f>
        <v>0</v>
      </c>
      <c r="P462" s="241">
        <f>FŐLAP!$C$10</f>
        <v>0</v>
      </c>
      <c r="Q462" s="243" t="s">
        <v>503</v>
      </c>
    </row>
    <row r="463" spans="1:17" ht="49.5" hidden="1" customHeight="1" x14ac:dyDescent="0.25">
      <c r="A463" s="87" t="s">
        <v>785</v>
      </c>
      <c r="B463" s="405"/>
      <c r="C463" s="441"/>
      <c r="D463" s="439"/>
      <c r="E463" s="439"/>
      <c r="F463" s="194"/>
      <c r="G463" s="194"/>
      <c r="H463" s="408"/>
      <c r="I463" s="407"/>
      <c r="J463" s="407"/>
      <c r="K463" s="405"/>
      <c r="L463" s="411"/>
      <c r="M463" s="412"/>
      <c r="N463" s="421" t="e">
        <f t="shared" si="7"/>
        <v>#DIV/0!</v>
      </c>
      <c r="O463" s="242">
        <f>FŐLAP!$G$8</f>
        <v>0</v>
      </c>
      <c r="P463" s="241">
        <f>FŐLAP!$C$10</f>
        <v>0</v>
      </c>
      <c r="Q463" s="243" t="s">
        <v>503</v>
      </c>
    </row>
    <row r="464" spans="1:17" ht="49.5" hidden="1" customHeight="1" x14ac:dyDescent="0.25">
      <c r="A464" s="88" t="s">
        <v>786</v>
      </c>
      <c r="B464" s="405"/>
      <c r="C464" s="441"/>
      <c r="D464" s="439"/>
      <c r="E464" s="439"/>
      <c r="F464" s="194"/>
      <c r="G464" s="194"/>
      <c r="H464" s="408"/>
      <c r="I464" s="407"/>
      <c r="J464" s="407"/>
      <c r="K464" s="405"/>
      <c r="L464" s="411"/>
      <c r="M464" s="412"/>
      <c r="N464" s="421" t="e">
        <f t="shared" si="7"/>
        <v>#DIV/0!</v>
      </c>
      <c r="O464" s="242">
        <f>FŐLAP!$G$8</f>
        <v>0</v>
      </c>
      <c r="P464" s="241">
        <f>FŐLAP!$C$10</f>
        <v>0</v>
      </c>
      <c r="Q464" s="243" t="s">
        <v>503</v>
      </c>
    </row>
    <row r="465" spans="1:17" ht="49.5" hidden="1" customHeight="1" x14ac:dyDescent="0.25">
      <c r="A465" s="87" t="s">
        <v>787</v>
      </c>
      <c r="B465" s="405"/>
      <c r="C465" s="441"/>
      <c r="D465" s="439"/>
      <c r="E465" s="439"/>
      <c r="F465" s="194"/>
      <c r="G465" s="194"/>
      <c r="H465" s="408"/>
      <c r="I465" s="407"/>
      <c r="J465" s="407"/>
      <c r="K465" s="405"/>
      <c r="L465" s="411"/>
      <c r="M465" s="412"/>
      <c r="N465" s="421" t="e">
        <f t="shared" si="7"/>
        <v>#DIV/0!</v>
      </c>
      <c r="O465" s="242">
        <f>FŐLAP!$G$8</f>
        <v>0</v>
      </c>
      <c r="P465" s="241">
        <f>FŐLAP!$C$10</f>
        <v>0</v>
      </c>
      <c r="Q465" s="243" t="s">
        <v>503</v>
      </c>
    </row>
    <row r="466" spans="1:17" ht="49.5" hidden="1" customHeight="1" x14ac:dyDescent="0.25">
      <c r="A466" s="87" t="s">
        <v>788</v>
      </c>
      <c r="B466" s="405"/>
      <c r="C466" s="441"/>
      <c r="D466" s="439"/>
      <c r="E466" s="439"/>
      <c r="F466" s="194"/>
      <c r="G466" s="194"/>
      <c r="H466" s="408"/>
      <c r="I466" s="407"/>
      <c r="J466" s="407"/>
      <c r="K466" s="405"/>
      <c r="L466" s="411"/>
      <c r="M466" s="412"/>
      <c r="N466" s="421" t="e">
        <f t="shared" si="7"/>
        <v>#DIV/0!</v>
      </c>
      <c r="O466" s="242">
        <f>FŐLAP!$G$8</f>
        <v>0</v>
      </c>
      <c r="P466" s="241">
        <f>FŐLAP!$C$10</f>
        <v>0</v>
      </c>
      <c r="Q466" s="243" t="s">
        <v>503</v>
      </c>
    </row>
    <row r="467" spans="1:17" ht="49.5" hidden="1" customHeight="1" x14ac:dyDescent="0.25">
      <c r="A467" s="88" t="s">
        <v>789</v>
      </c>
      <c r="B467" s="405"/>
      <c r="C467" s="441"/>
      <c r="D467" s="439"/>
      <c r="E467" s="439"/>
      <c r="F467" s="194"/>
      <c r="G467" s="194"/>
      <c r="H467" s="408"/>
      <c r="I467" s="407"/>
      <c r="J467" s="407"/>
      <c r="K467" s="405"/>
      <c r="L467" s="411"/>
      <c r="M467" s="412"/>
      <c r="N467" s="421" t="e">
        <f t="shared" ref="N467:N507" si="8">IF(M467&lt;0,0,1-(M467/L467))</f>
        <v>#DIV/0!</v>
      </c>
      <c r="O467" s="242">
        <f>FŐLAP!$G$8</f>
        <v>0</v>
      </c>
      <c r="P467" s="241">
        <f>FŐLAP!$C$10</f>
        <v>0</v>
      </c>
      <c r="Q467" s="243" t="s">
        <v>503</v>
      </c>
    </row>
    <row r="468" spans="1:17" ht="49.5" hidden="1" customHeight="1" x14ac:dyDescent="0.25">
      <c r="A468" s="87" t="s">
        <v>790</v>
      </c>
      <c r="B468" s="405"/>
      <c r="C468" s="441"/>
      <c r="D468" s="439"/>
      <c r="E468" s="439"/>
      <c r="F468" s="194"/>
      <c r="G468" s="194"/>
      <c r="H468" s="408"/>
      <c r="I468" s="407"/>
      <c r="J468" s="407"/>
      <c r="K468" s="405"/>
      <c r="L468" s="411"/>
      <c r="M468" s="412"/>
      <c r="N468" s="421" t="e">
        <f t="shared" si="8"/>
        <v>#DIV/0!</v>
      </c>
      <c r="O468" s="242">
        <f>FŐLAP!$G$8</f>
        <v>0</v>
      </c>
      <c r="P468" s="241">
        <f>FŐLAP!$C$10</f>
        <v>0</v>
      </c>
      <c r="Q468" s="243" t="s">
        <v>503</v>
      </c>
    </row>
    <row r="469" spans="1:17" ht="49.5" hidden="1" customHeight="1" x14ac:dyDescent="0.25">
      <c r="A469" s="87" t="s">
        <v>791</v>
      </c>
      <c r="B469" s="405"/>
      <c r="C469" s="441"/>
      <c r="D469" s="439"/>
      <c r="E469" s="439"/>
      <c r="F469" s="194"/>
      <c r="G469" s="194"/>
      <c r="H469" s="408"/>
      <c r="I469" s="407"/>
      <c r="J469" s="407"/>
      <c r="K469" s="405"/>
      <c r="L469" s="411"/>
      <c r="M469" s="412"/>
      <c r="N469" s="421" t="e">
        <f t="shared" si="8"/>
        <v>#DIV/0!</v>
      </c>
      <c r="O469" s="242">
        <f>FŐLAP!$G$8</f>
        <v>0</v>
      </c>
      <c r="P469" s="241">
        <f>FŐLAP!$C$10</f>
        <v>0</v>
      </c>
      <c r="Q469" s="243" t="s">
        <v>503</v>
      </c>
    </row>
    <row r="470" spans="1:17" ht="49.5" hidden="1" customHeight="1" x14ac:dyDescent="0.25">
      <c r="A470" s="88" t="s">
        <v>792</v>
      </c>
      <c r="B470" s="405"/>
      <c r="C470" s="441"/>
      <c r="D470" s="439"/>
      <c r="E470" s="439"/>
      <c r="F470" s="194"/>
      <c r="G470" s="194"/>
      <c r="H470" s="408"/>
      <c r="I470" s="407"/>
      <c r="J470" s="407"/>
      <c r="K470" s="405"/>
      <c r="L470" s="411"/>
      <c r="M470" s="412"/>
      <c r="N470" s="421" t="e">
        <f t="shared" si="8"/>
        <v>#DIV/0!</v>
      </c>
      <c r="O470" s="242">
        <f>FŐLAP!$G$8</f>
        <v>0</v>
      </c>
      <c r="P470" s="241">
        <f>FŐLAP!$C$10</f>
        <v>0</v>
      </c>
      <c r="Q470" s="243" t="s">
        <v>503</v>
      </c>
    </row>
    <row r="471" spans="1:17" ht="49.5" hidden="1" customHeight="1" x14ac:dyDescent="0.25">
      <c r="A471" s="87" t="s">
        <v>793</v>
      </c>
      <c r="B471" s="405"/>
      <c r="C471" s="441"/>
      <c r="D471" s="439"/>
      <c r="E471" s="439"/>
      <c r="F471" s="194"/>
      <c r="G471" s="194"/>
      <c r="H471" s="408"/>
      <c r="I471" s="407"/>
      <c r="J471" s="407"/>
      <c r="K471" s="405"/>
      <c r="L471" s="411"/>
      <c r="M471" s="412"/>
      <c r="N471" s="421" t="e">
        <f t="shared" si="8"/>
        <v>#DIV/0!</v>
      </c>
      <c r="O471" s="242">
        <f>FŐLAP!$G$8</f>
        <v>0</v>
      </c>
      <c r="P471" s="241">
        <f>FŐLAP!$C$10</f>
        <v>0</v>
      </c>
      <c r="Q471" s="243" t="s">
        <v>503</v>
      </c>
    </row>
    <row r="472" spans="1:17" ht="49.5" hidden="1" customHeight="1" x14ac:dyDescent="0.25">
      <c r="A472" s="87" t="s">
        <v>794</v>
      </c>
      <c r="B472" s="405"/>
      <c r="C472" s="441"/>
      <c r="D472" s="439"/>
      <c r="E472" s="439"/>
      <c r="F472" s="194"/>
      <c r="G472" s="194"/>
      <c r="H472" s="408"/>
      <c r="I472" s="407"/>
      <c r="J472" s="407"/>
      <c r="K472" s="405"/>
      <c r="L472" s="411"/>
      <c r="M472" s="412"/>
      <c r="N472" s="421" t="e">
        <f t="shared" si="8"/>
        <v>#DIV/0!</v>
      </c>
      <c r="O472" s="242">
        <f>FŐLAP!$G$8</f>
        <v>0</v>
      </c>
      <c r="P472" s="241">
        <f>FŐLAP!$C$10</f>
        <v>0</v>
      </c>
      <c r="Q472" s="243" t="s">
        <v>503</v>
      </c>
    </row>
    <row r="473" spans="1:17" ht="49.5" hidden="1" customHeight="1" x14ac:dyDescent="0.25">
      <c r="A473" s="88" t="s">
        <v>795</v>
      </c>
      <c r="B473" s="405"/>
      <c r="C473" s="441"/>
      <c r="D473" s="439"/>
      <c r="E473" s="439"/>
      <c r="F473" s="194"/>
      <c r="G473" s="194"/>
      <c r="H473" s="408"/>
      <c r="I473" s="407"/>
      <c r="J473" s="407"/>
      <c r="K473" s="405"/>
      <c r="L473" s="411"/>
      <c r="M473" s="412"/>
      <c r="N473" s="421" t="e">
        <f t="shared" si="8"/>
        <v>#DIV/0!</v>
      </c>
      <c r="O473" s="242">
        <f>FŐLAP!$G$8</f>
        <v>0</v>
      </c>
      <c r="P473" s="241">
        <f>FŐLAP!$C$10</f>
        <v>0</v>
      </c>
      <c r="Q473" s="243" t="s">
        <v>503</v>
      </c>
    </row>
    <row r="474" spans="1:17" ht="49.5" hidden="1" customHeight="1" x14ac:dyDescent="0.25">
      <c r="A474" s="87" t="s">
        <v>796</v>
      </c>
      <c r="B474" s="405"/>
      <c r="C474" s="441"/>
      <c r="D474" s="439"/>
      <c r="E474" s="439"/>
      <c r="F474" s="194"/>
      <c r="G474" s="194"/>
      <c r="H474" s="408"/>
      <c r="I474" s="407"/>
      <c r="J474" s="407"/>
      <c r="K474" s="405"/>
      <c r="L474" s="411"/>
      <c r="M474" s="412"/>
      <c r="N474" s="421" t="e">
        <f t="shared" si="8"/>
        <v>#DIV/0!</v>
      </c>
      <c r="O474" s="242">
        <f>FŐLAP!$G$8</f>
        <v>0</v>
      </c>
      <c r="P474" s="241">
        <f>FŐLAP!$C$10</f>
        <v>0</v>
      </c>
      <c r="Q474" s="243" t="s">
        <v>503</v>
      </c>
    </row>
    <row r="475" spans="1:17" ht="49.5" hidden="1" customHeight="1" x14ac:dyDescent="0.25">
      <c r="A475" s="87" t="s">
        <v>797</v>
      </c>
      <c r="B475" s="405"/>
      <c r="C475" s="441"/>
      <c r="D475" s="439"/>
      <c r="E475" s="439"/>
      <c r="F475" s="194"/>
      <c r="G475" s="194"/>
      <c r="H475" s="408"/>
      <c r="I475" s="407"/>
      <c r="J475" s="407"/>
      <c r="K475" s="405"/>
      <c r="L475" s="411"/>
      <c r="M475" s="412"/>
      <c r="N475" s="421" t="e">
        <f t="shared" si="8"/>
        <v>#DIV/0!</v>
      </c>
      <c r="O475" s="242">
        <f>FŐLAP!$G$8</f>
        <v>0</v>
      </c>
      <c r="P475" s="241">
        <f>FŐLAP!$C$10</f>
        <v>0</v>
      </c>
      <c r="Q475" s="243" t="s">
        <v>503</v>
      </c>
    </row>
    <row r="476" spans="1:17" ht="49.5" hidden="1" customHeight="1" x14ac:dyDescent="0.25">
      <c r="A476" s="88" t="s">
        <v>798</v>
      </c>
      <c r="B476" s="405"/>
      <c r="C476" s="441"/>
      <c r="D476" s="439"/>
      <c r="E476" s="439"/>
      <c r="F476" s="194"/>
      <c r="G476" s="194"/>
      <c r="H476" s="408"/>
      <c r="I476" s="407"/>
      <c r="J476" s="407"/>
      <c r="K476" s="405"/>
      <c r="L476" s="411"/>
      <c r="M476" s="412"/>
      <c r="N476" s="421" t="e">
        <f t="shared" si="8"/>
        <v>#DIV/0!</v>
      </c>
      <c r="O476" s="242">
        <f>FŐLAP!$G$8</f>
        <v>0</v>
      </c>
      <c r="P476" s="241">
        <f>FŐLAP!$C$10</f>
        <v>0</v>
      </c>
      <c r="Q476" s="243" t="s">
        <v>503</v>
      </c>
    </row>
    <row r="477" spans="1:17" ht="49.5" hidden="1" customHeight="1" x14ac:dyDescent="0.25">
      <c r="A477" s="87" t="s">
        <v>799</v>
      </c>
      <c r="B477" s="405"/>
      <c r="C477" s="441"/>
      <c r="D477" s="439"/>
      <c r="E477" s="439"/>
      <c r="F477" s="194"/>
      <c r="G477" s="194"/>
      <c r="H477" s="408"/>
      <c r="I477" s="407"/>
      <c r="J477" s="407"/>
      <c r="K477" s="405"/>
      <c r="L477" s="411"/>
      <c r="M477" s="412"/>
      <c r="N477" s="421" t="e">
        <f t="shared" si="8"/>
        <v>#DIV/0!</v>
      </c>
      <c r="O477" s="242">
        <f>FŐLAP!$G$8</f>
        <v>0</v>
      </c>
      <c r="P477" s="241">
        <f>FŐLAP!$C$10</f>
        <v>0</v>
      </c>
      <c r="Q477" s="243" t="s">
        <v>503</v>
      </c>
    </row>
    <row r="478" spans="1:17" ht="49.5" hidden="1" customHeight="1" x14ac:dyDescent="0.25">
      <c r="A478" s="87" t="s">
        <v>800</v>
      </c>
      <c r="B478" s="405"/>
      <c r="C478" s="441"/>
      <c r="D478" s="439"/>
      <c r="E478" s="439"/>
      <c r="F478" s="194"/>
      <c r="G478" s="194"/>
      <c r="H478" s="408"/>
      <c r="I478" s="407"/>
      <c r="J478" s="407"/>
      <c r="K478" s="405"/>
      <c r="L478" s="411"/>
      <c r="M478" s="412"/>
      <c r="N478" s="421" t="e">
        <f t="shared" si="8"/>
        <v>#DIV/0!</v>
      </c>
      <c r="O478" s="242">
        <f>FŐLAP!$G$8</f>
        <v>0</v>
      </c>
      <c r="P478" s="241">
        <f>FŐLAP!$C$10</f>
        <v>0</v>
      </c>
      <c r="Q478" s="243" t="s">
        <v>503</v>
      </c>
    </row>
    <row r="479" spans="1:17" ht="49.5" hidden="1" customHeight="1" x14ac:dyDescent="0.25">
      <c r="A479" s="88" t="s">
        <v>801</v>
      </c>
      <c r="B479" s="405"/>
      <c r="C479" s="441"/>
      <c r="D479" s="439"/>
      <c r="E479" s="439"/>
      <c r="F479" s="194"/>
      <c r="G479" s="194"/>
      <c r="H479" s="408"/>
      <c r="I479" s="407"/>
      <c r="J479" s="407"/>
      <c r="K479" s="405"/>
      <c r="L479" s="411"/>
      <c r="M479" s="412"/>
      <c r="N479" s="421" t="e">
        <f t="shared" si="8"/>
        <v>#DIV/0!</v>
      </c>
      <c r="O479" s="242">
        <f>FŐLAP!$G$8</f>
        <v>0</v>
      </c>
      <c r="P479" s="241">
        <f>FŐLAP!$C$10</f>
        <v>0</v>
      </c>
      <c r="Q479" s="243" t="s">
        <v>503</v>
      </c>
    </row>
    <row r="480" spans="1:17" ht="49.5" hidden="1" customHeight="1" x14ac:dyDescent="0.25">
      <c r="A480" s="87" t="s">
        <v>802</v>
      </c>
      <c r="B480" s="405"/>
      <c r="C480" s="441"/>
      <c r="D480" s="439"/>
      <c r="E480" s="439"/>
      <c r="F480" s="194"/>
      <c r="G480" s="194"/>
      <c r="H480" s="408"/>
      <c r="I480" s="407"/>
      <c r="J480" s="407"/>
      <c r="K480" s="405"/>
      <c r="L480" s="411"/>
      <c r="M480" s="412"/>
      <c r="N480" s="421" t="e">
        <f t="shared" si="8"/>
        <v>#DIV/0!</v>
      </c>
      <c r="O480" s="242">
        <f>FŐLAP!$G$8</f>
        <v>0</v>
      </c>
      <c r="P480" s="241">
        <f>FŐLAP!$C$10</f>
        <v>0</v>
      </c>
      <c r="Q480" s="243" t="s">
        <v>503</v>
      </c>
    </row>
    <row r="481" spans="1:17" ht="49.5" hidden="1" customHeight="1" x14ac:dyDescent="0.25">
      <c r="A481" s="87" t="s">
        <v>803</v>
      </c>
      <c r="B481" s="405"/>
      <c r="C481" s="441"/>
      <c r="D481" s="439"/>
      <c r="E481" s="439"/>
      <c r="F481" s="194"/>
      <c r="G481" s="194"/>
      <c r="H481" s="408"/>
      <c r="I481" s="407"/>
      <c r="J481" s="407"/>
      <c r="K481" s="405"/>
      <c r="L481" s="411"/>
      <c r="M481" s="412"/>
      <c r="N481" s="421" t="e">
        <f t="shared" si="8"/>
        <v>#DIV/0!</v>
      </c>
      <c r="O481" s="242">
        <f>FŐLAP!$G$8</f>
        <v>0</v>
      </c>
      <c r="P481" s="241">
        <f>FŐLAP!$C$10</f>
        <v>0</v>
      </c>
      <c r="Q481" s="243" t="s">
        <v>503</v>
      </c>
    </row>
    <row r="482" spans="1:17" ht="49.5" hidden="1" customHeight="1" x14ac:dyDescent="0.25">
      <c r="A482" s="88" t="s">
        <v>804</v>
      </c>
      <c r="B482" s="405"/>
      <c r="C482" s="441"/>
      <c r="D482" s="439"/>
      <c r="E482" s="439"/>
      <c r="F482" s="194"/>
      <c r="G482" s="194"/>
      <c r="H482" s="408"/>
      <c r="I482" s="407"/>
      <c r="J482" s="407"/>
      <c r="K482" s="405"/>
      <c r="L482" s="411"/>
      <c r="M482" s="412"/>
      <c r="N482" s="421" t="e">
        <f t="shared" si="8"/>
        <v>#DIV/0!</v>
      </c>
      <c r="O482" s="242">
        <f>FŐLAP!$G$8</f>
        <v>0</v>
      </c>
      <c r="P482" s="241">
        <f>FŐLAP!$C$10</f>
        <v>0</v>
      </c>
      <c r="Q482" s="243" t="s">
        <v>503</v>
      </c>
    </row>
    <row r="483" spans="1:17" ht="49.5" hidden="1" customHeight="1" x14ac:dyDescent="0.25">
      <c r="A483" s="87" t="s">
        <v>805</v>
      </c>
      <c r="B483" s="405"/>
      <c r="C483" s="441"/>
      <c r="D483" s="439"/>
      <c r="E483" s="439"/>
      <c r="F483" s="194"/>
      <c r="G483" s="194"/>
      <c r="H483" s="408"/>
      <c r="I483" s="407"/>
      <c r="J483" s="407"/>
      <c r="K483" s="405"/>
      <c r="L483" s="411"/>
      <c r="M483" s="412"/>
      <c r="N483" s="421" t="e">
        <f t="shared" si="8"/>
        <v>#DIV/0!</v>
      </c>
      <c r="O483" s="242">
        <f>FŐLAP!$G$8</f>
        <v>0</v>
      </c>
      <c r="P483" s="241">
        <f>FŐLAP!$C$10</f>
        <v>0</v>
      </c>
      <c r="Q483" s="243" t="s">
        <v>503</v>
      </c>
    </row>
    <row r="484" spans="1:17" ht="49.5" hidden="1" customHeight="1" x14ac:dyDescent="0.25">
      <c r="A484" s="87" t="s">
        <v>806</v>
      </c>
      <c r="B484" s="405"/>
      <c r="C484" s="441"/>
      <c r="D484" s="439"/>
      <c r="E484" s="439"/>
      <c r="F484" s="194"/>
      <c r="G484" s="194"/>
      <c r="H484" s="408"/>
      <c r="I484" s="407"/>
      <c r="J484" s="407"/>
      <c r="K484" s="405"/>
      <c r="L484" s="411"/>
      <c r="M484" s="412"/>
      <c r="N484" s="421" t="e">
        <f t="shared" si="8"/>
        <v>#DIV/0!</v>
      </c>
      <c r="O484" s="242">
        <f>FŐLAP!$G$8</f>
        <v>0</v>
      </c>
      <c r="P484" s="241">
        <f>FŐLAP!$C$10</f>
        <v>0</v>
      </c>
      <c r="Q484" s="243" t="s">
        <v>503</v>
      </c>
    </row>
    <row r="485" spans="1:17" ht="49.5" hidden="1" customHeight="1" x14ac:dyDescent="0.25">
      <c r="A485" s="88" t="s">
        <v>807</v>
      </c>
      <c r="B485" s="405"/>
      <c r="C485" s="441"/>
      <c r="D485" s="439"/>
      <c r="E485" s="439"/>
      <c r="F485" s="194"/>
      <c r="G485" s="194"/>
      <c r="H485" s="408"/>
      <c r="I485" s="407"/>
      <c r="J485" s="407"/>
      <c r="K485" s="405"/>
      <c r="L485" s="411"/>
      <c r="M485" s="412"/>
      <c r="N485" s="421" t="e">
        <f t="shared" si="8"/>
        <v>#DIV/0!</v>
      </c>
      <c r="O485" s="242">
        <f>FŐLAP!$G$8</f>
        <v>0</v>
      </c>
      <c r="P485" s="241">
        <f>FŐLAP!$C$10</f>
        <v>0</v>
      </c>
      <c r="Q485" s="243" t="s">
        <v>503</v>
      </c>
    </row>
    <row r="486" spans="1:17" ht="49.5" hidden="1" customHeight="1" x14ac:dyDescent="0.25">
      <c r="A486" s="87" t="s">
        <v>808</v>
      </c>
      <c r="B486" s="405"/>
      <c r="C486" s="441"/>
      <c r="D486" s="439"/>
      <c r="E486" s="439"/>
      <c r="F486" s="194"/>
      <c r="G486" s="194"/>
      <c r="H486" s="408"/>
      <c r="I486" s="407"/>
      <c r="J486" s="407"/>
      <c r="K486" s="405"/>
      <c r="L486" s="411"/>
      <c r="M486" s="412"/>
      <c r="N486" s="421" t="e">
        <f t="shared" si="8"/>
        <v>#DIV/0!</v>
      </c>
      <c r="O486" s="242">
        <f>FŐLAP!$G$8</f>
        <v>0</v>
      </c>
      <c r="P486" s="241">
        <f>FŐLAP!$C$10</f>
        <v>0</v>
      </c>
      <c r="Q486" s="243" t="s">
        <v>503</v>
      </c>
    </row>
    <row r="487" spans="1:17" ht="49.5" hidden="1" customHeight="1" x14ac:dyDescent="0.25">
      <c r="A487" s="87" t="s">
        <v>809</v>
      </c>
      <c r="B487" s="405"/>
      <c r="C487" s="441"/>
      <c r="D487" s="439"/>
      <c r="E487" s="439"/>
      <c r="F487" s="194"/>
      <c r="G487" s="194"/>
      <c r="H487" s="408"/>
      <c r="I487" s="407"/>
      <c r="J487" s="407"/>
      <c r="K487" s="405"/>
      <c r="L487" s="411"/>
      <c r="M487" s="412"/>
      <c r="N487" s="421" t="e">
        <f t="shared" si="8"/>
        <v>#DIV/0!</v>
      </c>
      <c r="O487" s="242">
        <f>FŐLAP!$G$8</f>
        <v>0</v>
      </c>
      <c r="P487" s="241">
        <f>FŐLAP!$C$10</f>
        <v>0</v>
      </c>
      <c r="Q487" s="243" t="s">
        <v>503</v>
      </c>
    </row>
    <row r="488" spans="1:17" ht="49.5" hidden="1" customHeight="1" x14ac:dyDescent="0.25">
      <c r="A488" s="88" t="s">
        <v>810</v>
      </c>
      <c r="B488" s="405"/>
      <c r="C488" s="441"/>
      <c r="D488" s="439"/>
      <c r="E488" s="439"/>
      <c r="F488" s="194"/>
      <c r="G488" s="194"/>
      <c r="H488" s="408"/>
      <c r="I488" s="407"/>
      <c r="J488" s="407"/>
      <c r="K488" s="405"/>
      <c r="L488" s="411"/>
      <c r="M488" s="412"/>
      <c r="N488" s="421" t="e">
        <f t="shared" si="8"/>
        <v>#DIV/0!</v>
      </c>
      <c r="O488" s="242">
        <f>FŐLAP!$G$8</f>
        <v>0</v>
      </c>
      <c r="P488" s="241">
        <f>FŐLAP!$C$10</f>
        <v>0</v>
      </c>
      <c r="Q488" s="243" t="s">
        <v>503</v>
      </c>
    </row>
    <row r="489" spans="1:17" ht="49.5" hidden="1" customHeight="1" x14ac:dyDescent="0.25">
      <c r="A489" s="87" t="s">
        <v>811</v>
      </c>
      <c r="B489" s="405"/>
      <c r="C489" s="441"/>
      <c r="D489" s="439"/>
      <c r="E489" s="439"/>
      <c r="F489" s="194"/>
      <c r="G489" s="194"/>
      <c r="H489" s="408"/>
      <c r="I489" s="407"/>
      <c r="J489" s="407"/>
      <c r="K489" s="405"/>
      <c r="L489" s="411"/>
      <c r="M489" s="412"/>
      <c r="N489" s="421" t="e">
        <f t="shared" si="8"/>
        <v>#DIV/0!</v>
      </c>
      <c r="O489" s="242">
        <f>FŐLAP!$G$8</f>
        <v>0</v>
      </c>
      <c r="P489" s="241">
        <f>FŐLAP!$C$10</f>
        <v>0</v>
      </c>
      <c r="Q489" s="243" t="s">
        <v>503</v>
      </c>
    </row>
    <row r="490" spans="1:17" ht="49.5" hidden="1" customHeight="1" x14ac:dyDescent="0.25">
      <c r="A490" s="87" t="s">
        <v>812</v>
      </c>
      <c r="B490" s="405"/>
      <c r="C490" s="441"/>
      <c r="D490" s="439"/>
      <c r="E490" s="439"/>
      <c r="F490" s="194"/>
      <c r="G490" s="194"/>
      <c r="H490" s="408"/>
      <c r="I490" s="407"/>
      <c r="J490" s="407"/>
      <c r="K490" s="405"/>
      <c r="L490" s="411"/>
      <c r="M490" s="412"/>
      <c r="N490" s="421" t="e">
        <f t="shared" si="8"/>
        <v>#DIV/0!</v>
      </c>
      <c r="O490" s="242">
        <f>FŐLAP!$G$8</f>
        <v>0</v>
      </c>
      <c r="P490" s="241">
        <f>FŐLAP!$C$10</f>
        <v>0</v>
      </c>
      <c r="Q490" s="243" t="s">
        <v>503</v>
      </c>
    </row>
    <row r="491" spans="1:17" ht="49.5" hidden="1" customHeight="1" x14ac:dyDescent="0.25">
      <c r="A491" s="88" t="s">
        <v>813</v>
      </c>
      <c r="B491" s="405"/>
      <c r="C491" s="441"/>
      <c r="D491" s="439"/>
      <c r="E491" s="439"/>
      <c r="F491" s="194"/>
      <c r="G491" s="194"/>
      <c r="H491" s="408"/>
      <c r="I491" s="407"/>
      <c r="J491" s="407"/>
      <c r="K491" s="405"/>
      <c r="L491" s="411"/>
      <c r="M491" s="412"/>
      <c r="N491" s="421" t="e">
        <f t="shared" si="8"/>
        <v>#DIV/0!</v>
      </c>
      <c r="O491" s="242">
        <f>FŐLAP!$G$8</f>
        <v>0</v>
      </c>
      <c r="P491" s="241">
        <f>FŐLAP!$C$10</f>
        <v>0</v>
      </c>
      <c r="Q491" s="243" t="s">
        <v>503</v>
      </c>
    </row>
    <row r="492" spans="1:17" ht="49.5" hidden="1" customHeight="1" x14ac:dyDescent="0.25">
      <c r="A492" s="87" t="s">
        <v>814</v>
      </c>
      <c r="B492" s="405"/>
      <c r="C492" s="441"/>
      <c r="D492" s="439"/>
      <c r="E492" s="439"/>
      <c r="F492" s="194"/>
      <c r="G492" s="194"/>
      <c r="H492" s="408"/>
      <c r="I492" s="407"/>
      <c r="J492" s="407"/>
      <c r="K492" s="405"/>
      <c r="L492" s="411"/>
      <c r="M492" s="412"/>
      <c r="N492" s="421" t="e">
        <f t="shared" si="8"/>
        <v>#DIV/0!</v>
      </c>
      <c r="O492" s="242">
        <f>FŐLAP!$G$8</f>
        <v>0</v>
      </c>
      <c r="P492" s="241">
        <f>FŐLAP!$C$10</f>
        <v>0</v>
      </c>
      <c r="Q492" s="243" t="s">
        <v>503</v>
      </c>
    </row>
    <row r="493" spans="1:17" ht="49.5" hidden="1" customHeight="1" x14ac:dyDescent="0.25">
      <c r="A493" s="87" t="s">
        <v>815</v>
      </c>
      <c r="B493" s="405"/>
      <c r="C493" s="441"/>
      <c r="D493" s="439"/>
      <c r="E493" s="439"/>
      <c r="F493" s="194"/>
      <c r="G493" s="194"/>
      <c r="H493" s="408"/>
      <c r="I493" s="407"/>
      <c r="J493" s="407"/>
      <c r="K493" s="405"/>
      <c r="L493" s="411"/>
      <c r="M493" s="412"/>
      <c r="N493" s="421" t="e">
        <f t="shared" si="8"/>
        <v>#DIV/0!</v>
      </c>
      <c r="O493" s="242">
        <f>FŐLAP!$G$8</f>
        <v>0</v>
      </c>
      <c r="P493" s="241">
        <f>FŐLAP!$C$10</f>
        <v>0</v>
      </c>
      <c r="Q493" s="243" t="s">
        <v>503</v>
      </c>
    </row>
    <row r="494" spans="1:17" ht="49.5" hidden="1" customHeight="1" x14ac:dyDescent="0.25">
      <c r="A494" s="88" t="s">
        <v>816</v>
      </c>
      <c r="B494" s="405"/>
      <c r="C494" s="441"/>
      <c r="D494" s="439"/>
      <c r="E494" s="439"/>
      <c r="F494" s="194"/>
      <c r="G494" s="194"/>
      <c r="H494" s="408"/>
      <c r="I494" s="407"/>
      <c r="J494" s="407"/>
      <c r="K494" s="405"/>
      <c r="L494" s="411"/>
      <c r="M494" s="412"/>
      <c r="N494" s="421" t="e">
        <f t="shared" si="8"/>
        <v>#DIV/0!</v>
      </c>
      <c r="O494" s="242">
        <f>FŐLAP!$G$8</f>
        <v>0</v>
      </c>
      <c r="P494" s="241">
        <f>FŐLAP!$C$10</f>
        <v>0</v>
      </c>
      <c r="Q494" s="243" t="s">
        <v>503</v>
      </c>
    </row>
    <row r="495" spans="1:17" ht="49.5" hidden="1" customHeight="1" x14ac:dyDescent="0.25">
      <c r="A495" s="87" t="s">
        <v>817</v>
      </c>
      <c r="B495" s="405"/>
      <c r="C495" s="441"/>
      <c r="D495" s="439"/>
      <c r="E495" s="439"/>
      <c r="F495" s="194"/>
      <c r="G495" s="194"/>
      <c r="H495" s="408"/>
      <c r="I495" s="407"/>
      <c r="J495" s="407"/>
      <c r="K495" s="405"/>
      <c r="L495" s="411"/>
      <c r="M495" s="412"/>
      <c r="N495" s="421" t="e">
        <f t="shared" si="8"/>
        <v>#DIV/0!</v>
      </c>
      <c r="O495" s="242">
        <f>FŐLAP!$G$8</f>
        <v>0</v>
      </c>
      <c r="P495" s="241">
        <f>FŐLAP!$C$10</f>
        <v>0</v>
      </c>
      <c r="Q495" s="243" t="s">
        <v>503</v>
      </c>
    </row>
    <row r="496" spans="1:17" ht="49.5" hidden="1" customHeight="1" x14ac:dyDescent="0.25">
      <c r="A496" s="87" t="s">
        <v>818</v>
      </c>
      <c r="B496" s="405"/>
      <c r="C496" s="441"/>
      <c r="D496" s="439"/>
      <c r="E496" s="439"/>
      <c r="F496" s="194"/>
      <c r="G496" s="194"/>
      <c r="H496" s="408"/>
      <c r="I496" s="407"/>
      <c r="J496" s="407"/>
      <c r="K496" s="405"/>
      <c r="L496" s="411"/>
      <c r="M496" s="412"/>
      <c r="N496" s="421" t="e">
        <f t="shared" si="8"/>
        <v>#DIV/0!</v>
      </c>
      <c r="O496" s="242">
        <f>FŐLAP!$G$8</f>
        <v>0</v>
      </c>
      <c r="P496" s="241">
        <f>FŐLAP!$C$10</f>
        <v>0</v>
      </c>
      <c r="Q496" s="243" t="s">
        <v>503</v>
      </c>
    </row>
    <row r="497" spans="1:17" ht="49.5" hidden="1" customHeight="1" x14ac:dyDescent="0.25">
      <c r="A497" s="88" t="s">
        <v>819</v>
      </c>
      <c r="B497" s="405"/>
      <c r="C497" s="441"/>
      <c r="D497" s="439"/>
      <c r="E497" s="439"/>
      <c r="F497" s="194"/>
      <c r="G497" s="194"/>
      <c r="H497" s="408"/>
      <c r="I497" s="407"/>
      <c r="J497" s="407"/>
      <c r="K497" s="405"/>
      <c r="L497" s="411"/>
      <c r="M497" s="412"/>
      <c r="N497" s="421" t="e">
        <f t="shared" si="8"/>
        <v>#DIV/0!</v>
      </c>
      <c r="O497" s="242">
        <f>FŐLAP!$G$8</f>
        <v>0</v>
      </c>
      <c r="P497" s="241">
        <f>FŐLAP!$C$10</f>
        <v>0</v>
      </c>
      <c r="Q497" s="243" t="s">
        <v>503</v>
      </c>
    </row>
    <row r="498" spans="1:17" ht="49.5" hidden="1" customHeight="1" x14ac:dyDescent="0.25">
      <c r="A498" s="87" t="s">
        <v>820</v>
      </c>
      <c r="B498" s="405"/>
      <c r="C498" s="441"/>
      <c r="D498" s="439"/>
      <c r="E498" s="439"/>
      <c r="F498" s="194"/>
      <c r="G498" s="194"/>
      <c r="H498" s="408"/>
      <c r="I498" s="407"/>
      <c r="J498" s="407"/>
      <c r="K498" s="405"/>
      <c r="L498" s="411"/>
      <c r="M498" s="412"/>
      <c r="N498" s="421" t="e">
        <f t="shared" si="8"/>
        <v>#DIV/0!</v>
      </c>
      <c r="O498" s="242">
        <f>FŐLAP!$G$8</f>
        <v>0</v>
      </c>
      <c r="P498" s="241">
        <f>FŐLAP!$C$10</f>
        <v>0</v>
      </c>
      <c r="Q498" s="243" t="s">
        <v>503</v>
      </c>
    </row>
    <row r="499" spans="1:17" ht="49.5" hidden="1" customHeight="1" x14ac:dyDescent="0.25">
      <c r="A499" s="87" t="s">
        <v>821</v>
      </c>
      <c r="B499" s="405"/>
      <c r="C499" s="441"/>
      <c r="D499" s="439"/>
      <c r="E499" s="439"/>
      <c r="F499" s="194"/>
      <c r="G499" s="194"/>
      <c r="H499" s="408"/>
      <c r="I499" s="407"/>
      <c r="J499" s="407"/>
      <c r="K499" s="405"/>
      <c r="L499" s="411"/>
      <c r="M499" s="412"/>
      <c r="N499" s="421" t="e">
        <f t="shared" si="8"/>
        <v>#DIV/0!</v>
      </c>
      <c r="O499" s="242">
        <f>FŐLAP!$G$8</f>
        <v>0</v>
      </c>
      <c r="P499" s="241">
        <f>FŐLAP!$C$10</f>
        <v>0</v>
      </c>
      <c r="Q499" s="243" t="s">
        <v>503</v>
      </c>
    </row>
    <row r="500" spans="1:17" ht="49.5" hidden="1" customHeight="1" x14ac:dyDescent="0.25">
      <c r="A500" s="88" t="s">
        <v>822</v>
      </c>
      <c r="B500" s="405"/>
      <c r="C500" s="441"/>
      <c r="D500" s="439"/>
      <c r="E500" s="439"/>
      <c r="F500" s="194"/>
      <c r="G500" s="194"/>
      <c r="H500" s="408"/>
      <c r="I500" s="407"/>
      <c r="J500" s="407"/>
      <c r="K500" s="405"/>
      <c r="L500" s="411"/>
      <c r="M500" s="412"/>
      <c r="N500" s="421" t="e">
        <f t="shared" si="8"/>
        <v>#DIV/0!</v>
      </c>
      <c r="O500" s="242">
        <f>FŐLAP!$G$8</f>
        <v>0</v>
      </c>
      <c r="P500" s="241">
        <f>FŐLAP!$C$10</f>
        <v>0</v>
      </c>
      <c r="Q500" s="243" t="s">
        <v>503</v>
      </c>
    </row>
    <row r="501" spans="1:17" ht="49.5" hidden="1" customHeight="1" x14ac:dyDescent="0.25">
      <c r="A501" s="87" t="s">
        <v>823</v>
      </c>
      <c r="B501" s="405"/>
      <c r="C501" s="441"/>
      <c r="D501" s="439"/>
      <c r="E501" s="439"/>
      <c r="F501" s="194"/>
      <c r="G501" s="194"/>
      <c r="H501" s="408"/>
      <c r="I501" s="407"/>
      <c r="J501" s="407"/>
      <c r="K501" s="405"/>
      <c r="L501" s="411"/>
      <c r="M501" s="412"/>
      <c r="N501" s="421" t="e">
        <f t="shared" si="8"/>
        <v>#DIV/0!</v>
      </c>
      <c r="O501" s="242">
        <f>FŐLAP!$G$8</f>
        <v>0</v>
      </c>
      <c r="P501" s="241">
        <f>FŐLAP!$C$10</f>
        <v>0</v>
      </c>
      <c r="Q501" s="243" t="s">
        <v>503</v>
      </c>
    </row>
    <row r="502" spans="1:17" ht="49.5" hidden="1" customHeight="1" x14ac:dyDescent="0.25">
      <c r="A502" s="87" t="s">
        <v>824</v>
      </c>
      <c r="B502" s="405"/>
      <c r="C502" s="441"/>
      <c r="D502" s="439"/>
      <c r="E502" s="439"/>
      <c r="F502" s="194"/>
      <c r="G502" s="194"/>
      <c r="H502" s="408"/>
      <c r="I502" s="407"/>
      <c r="J502" s="407"/>
      <c r="K502" s="405"/>
      <c r="L502" s="411"/>
      <c r="M502" s="412"/>
      <c r="N502" s="421" t="e">
        <f t="shared" si="8"/>
        <v>#DIV/0!</v>
      </c>
      <c r="O502" s="242">
        <f>FŐLAP!$G$8</f>
        <v>0</v>
      </c>
      <c r="P502" s="241">
        <f>FŐLAP!$C$10</f>
        <v>0</v>
      </c>
      <c r="Q502" s="243" t="s">
        <v>503</v>
      </c>
    </row>
    <row r="503" spans="1:17" ht="49.5" hidden="1" customHeight="1" x14ac:dyDescent="0.25">
      <c r="A503" s="88" t="s">
        <v>825</v>
      </c>
      <c r="B503" s="405"/>
      <c r="C503" s="441"/>
      <c r="D503" s="439"/>
      <c r="E503" s="439"/>
      <c r="F503" s="194"/>
      <c r="G503" s="194"/>
      <c r="H503" s="408"/>
      <c r="I503" s="407"/>
      <c r="J503" s="407"/>
      <c r="K503" s="405"/>
      <c r="L503" s="411"/>
      <c r="M503" s="412"/>
      <c r="N503" s="421" t="e">
        <f t="shared" si="8"/>
        <v>#DIV/0!</v>
      </c>
      <c r="O503" s="242">
        <f>FŐLAP!$G$8</f>
        <v>0</v>
      </c>
      <c r="P503" s="241">
        <f>FŐLAP!$C$10</f>
        <v>0</v>
      </c>
      <c r="Q503" s="243" t="s">
        <v>503</v>
      </c>
    </row>
    <row r="504" spans="1:17" ht="49.5" hidden="1" customHeight="1" x14ac:dyDescent="0.25">
      <c r="A504" s="87" t="s">
        <v>826</v>
      </c>
      <c r="B504" s="405"/>
      <c r="C504" s="441"/>
      <c r="D504" s="439"/>
      <c r="E504" s="439"/>
      <c r="F504" s="194"/>
      <c r="G504" s="194"/>
      <c r="H504" s="408"/>
      <c r="I504" s="407"/>
      <c r="J504" s="407"/>
      <c r="K504" s="405"/>
      <c r="L504" s="411"/>
      <c r="M504" s="412"/>
      <c r="N504" s="421" t="e">
        <f t="shared" si="8"/>
        <v>#DIV/0!</v>
      </c>
      <c r="O504" s="242">
        <f>FŐLAP!$G$8</f>
        <v>0</v>
      </c>
      <c r="P504" s="241">
        <f>FŐLAP!$C$10</f>
        <v>0</v>
      </c>
      <c r="Q504" s="243" t="s">
        <v>503</v>
      </c>
    </row>
    <row r="505" spans="1:17" ht="49.5" hidden="1" customHeight="1" x14ac:dyDescent="0.25">
      <c r="A505" s="87" t="s">
        <v>827</v>
      </c>
      <c r="B505" s="405"/>
      <c r="C505" s="441"/>
      <c r="D505" s="439"/>
      <c r="E505" s="439"/>
      <c r="F505" s="194"/>
      <c r="G505" s="194"/>
      <c r="H505" s="408"/>
      <c r="I505" s="407"/>
      <c r="J505" s="407"/>
      <c r="K505" s="405"/>
      <c r="L505" s="411"/>
      <c r="M505" s="412"/>
      <c r="N505" s="421" t="e">
        <f t="shared" si="8"/>
        <v>#DIV/0!</v>
      </c>
      <c r="O505" s="242">
        <f>FŐLAP!$G$8</f>
        <v>0</v>
      </c>
      <c r="P505" s="241">
        <f>FŐLAP!$C$10</f>
        <v>0</v>
      </c>
      <c r="Q505" s="243" t="s">
        <v>503</v>
      </c>
    </row>
    <row r="506" spans="1:17" ht="49.5" hidden="1" customHeight="1" x14ac:dyDescent="0.25">
      <c r="A506" s="88" t="s">
        <v>828</v>
      </c>
      <c r="B506" s="405"/>
      <c r="C506" s="441"/>
      <c r="D506" s="439"/>
      <c r="E506" s="439"/>
      <c r="F506" s="194"/>
      <c r="G506" s="194"/>
      <c r="H506" s="408"/>
      <c r="I506" s="407"/>
      <c r="J506" s="407"/>
      <c r="K506" s="405"/>
      <c r="L506" s="411"/>
      <c r="M506" s="412"/>
      <c r="N506" s="421" t="e">
        <f t="shared" si="8"/>
        <v>#DIV/0!</v>
      </c>
      <c r="O506" s="242">
        <f>FŐLAP!$G$8</f>
        <v>0</v>
      </c>
      <c r="P506" s="241">
        <f>FŐLAP!$C$10</f>
        <v>0</v>
      </c>
      <c r="Q506" s="243" t="s">
        <v>503</v>
      </c>
    </row>
    <row r="507" spans="1:17" ht="49.5" hidden="1" customHeight="1" x14ac:dyDescent="0.25">
      <c r="A507" s="87" t="s">
        <v>829</v>
      </c>
      <c r="B507" s="405"/>
      <c r="C507" s="441"/>
      <c r="D507" s="439"/>
      <c r="E507" s="439"/>
      <c r="F507" s="194"/>
      <c r="G507" s="194"/>
      <c r="H507" s="408"/>
      <c r="I507" s="407"/>
      <c r="J507" s="407"/>
      <c r="K507" s="405"/>
      <c r="L507" s="411"/>
      <c r="M507" s="412"/>
      <c r="N507" s="421" t="e">
        <f t="shared" si="8"/>
        <v>#DIV/0!</v>
      </c>
      <c r="O507" s="242">
        <f>FŐLAP!$G$8</f>
        <v>0</v>
      </c>
      <c r="P507" s="241">
        <f>FŐLAP!$C$10</f>
        <v>0</v>
      </c>
      <c r="Q507" s="243" t="s">
        <v>503</v>
      </c>
    </row>
    <row r="508" spans="1:17" ht="49.5" customHeight="1" x14ac:dyDescent="0.25">
      <c r="A508" s="87" t="s">
        <v>830</v>
      </c>
      <c r="B508" s="405"/>
      <c r="C508" s="441"/>
      <c r="D508" s="439"/>
      <c r="E508" s="439"/>
      <c r="F508" s="194"/>
      <c r="G508" s="194"/>
      <c r="H508" s="408"/>
      <c r="I508" s="407"/>
      <c r="J508" s="407"/>
      <c r="K508" s="405"/>
      <c r="L508" s="411"/>
      <c r="M508" s="412"/>
      <c r="N508" s="421" t="e">
        <f t="shared" ref="N508" si="9">IF(M508&lt;0,0,1-(M508/L508))</f>
        <v>#DIV/0!</v>
      </c>
      <c r="O508" s="242">
        <f>FŐLAP!$G$8</f>
        <v>0</v>
      </c>
      <c r="P508" s="241">
        <f>FŐLAP!$C$10</f>
        <v>0</v>
      </c>
      <c r="Q508" s="243" t="s">
        <v>503</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c r="O509" s="243"/>
      <c r="P509" s="243"/>
      <c r="Q509" s="243"/>
    </row>
    <row r="510" spans="1:17" ht="50.1" customHeight="1" x14ac:dyDescent="0.25">
      <c r="A510" s="99"/>
      <c r="B510" s="100"/>
      <c r="C510" s="100"/>
      <c r="D510" s="100"/>
      <c r="E510" s="100"/>
      <c r="F510" s="100"/>
      <c r="G510" s="100"/>
      <c r="H510" s="586" t="s">
        <v>449</v>
      </c>
      <c r="I510" s="586"/>
      <c r="J510" s="586"/>
      <c r="K510" s="587"/>
      <c r="L510" s="413">
        <f>SUMIF(G9:G508,"141019010",L9:L508)</f>
        <v>0</v>
      </c>
      <c r="M510" s="413">
        <f>SUMIF(G9:G508,"141019010",M9:M508)</f>
        <v>0</v>
      </c>
      <c r="N510" s="440"/>
    </row>
    <row r="511" spans="1:17" ht="50.1" customHeight="1" x14ac:dyDescent="0.25">
      <c r="A511" s="99"/>
      <c r="B511" s="100"/>
      <c r="C511" s="100"/>
      <c r="D511" s="100"/>
      <c r="E511" s="100"/>
      <c r="F511" s="100"/>
      <c r="G511" s="100"/>
      <c r="H511" s="586" t="s">
        <v>450</v>
      </c>
      <c r="I511" s="586"/>
      <c r="J511" s="586"/>
      <c r="K511" s="587"/>
      <c r="L511" s="413">
        <f>SUMIF(G9:G508,"241019010",L9:L508)</f>
        <v>0</v>
      </c>
      <c r="M511" s="413">
        <f>SUMIF(G9:G508,"241019010",M9:M508)</f>
        <v>0</v>
      </c>
      <c r="N511" s="440"/>
    </row>
    <row r="512" spans="1:17" ht="50.1" customHeight="1" x14ac:dyDescent="0.25">
      <c r="A512" s="585" t="s">
        <v>575</v>
      </c>
      <c r="B512" s="586"/>
      <c r="C512" s="586"/>
      <c r="D512" s="586"/>
      <c r="E512" s="586"/>
      <c r="F512" s="586"/>
      <c r="G512" s="586"/>
      <c r="H512" s="586"/>
      <c r="I512" s="586"/>
      <c r="J512" s="586"/>
      <c r="K512" s="587"/>
      <c r="L512" s="414">
        <v>0</v>
      </c>
      <c r="M512" s="414">
        <v>0</v>
      </c>
      <c r="N512" s="440"/>
    </row>
    <row r="513" spans="1:15" ht="50.1" customHeight="1" x14ac:dyDescent="0.25">
      <c r="A513" s="585" t="s">
        <v>576</v>
      </c>
      <c r="B513" s="586"/>
      <c r="C513" s="586"/>
      <c r="D513" s="586"/>
      <c r="E513" s="586"/>
      <c r="F513" s="586"/>
      <c r="G513" s="586"/>
      <c r="H513" s="586"/>
      <c r="I513" s="586"/>
      <c r="J513" s="586"/>
      <c r="K513" s="587"/>
      <c r="L513" s="414">
        <v>0</v>
      </c>
      <c r="M513" s="414">
        <v>0</v>
      </c>
      <c r="N513" s="440"/>
    </row>
    <row r="514" spans="1:15" ht="50.1" customHeight="1" x14ac:dyDescent="0.25">
      <c r="A514" s="588" t="s">
        <v>577</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578</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478</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4:J4"/>
    <mergeCell ref="E3:J3"/>
    <mergeCell ref="B3:C3"/>
  </mergeCells>
  <conditionalFormatting sqref="N9:N508">
    <cfRule type="cellIs" dxfId="47" priority="385" operator="lessThan">
      <formula>0</formula>
    </cfRule>
    <cfRule type="cellIs" dxfId="46" priority="386" operator="lessThan">
      <formula>0</formula>
    </cfRule>
    <cfRule type="containsErrors" dxfId="45" priority="387">
      <formula>ISERROR(N9)</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ErrorMessage="1" errorTitle="Tájékoztatás" error="Csak hiánypótlás esetén töltendő ki!" sqref="B3">
      <formula1>"Kifizetési kérelem, Hiánypótlás"</formula1>
    </dataValidation>
    <dataValidation type="whole" operator="lessThanOrEqual" showErrorMessage="1" errorTitle="Tájékoztatás" error="Nem lehet nagyobb, mint 100%!" sqref="N9:N508">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allowBlank="1" showErrorMessage="1" errorTitle="Tájékoztatás" error="A beírt szám 1 és 100 közé kell, hogy essen._x000a__x000a_Kattintson a Mégse gombra és adja meg a helyes értéket." sqref="A9:A508"/>
    <dataValidation type="list" allowBlank="1" showInputMessage="1" showErrorMessage="1" sqref="G9:G508">
      <formula1>"141019010,241019010"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X527"/>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1.5703125" style="19" customWidth="1"/>
    <col min="3" max="3" width="71.140625" style="19" customWidth="1"/>
    <col min="4" max="4" width="45.7109375" style="19" customWidth="1"/>
    <col min="5" max="5" width="48" style="19" customWidth="1"/>
    <col min="6" max="6" width="35.5703125" style="19" customWidth="1"/>
    <col min="7" max="7" width="32.28515625" style="19" customWidth="1"/>
    <col min="8" max="8" width="39.285156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76</v>
      </c>
      <c r="F4" s="596"/>
      <c r="G4" s="596"/>
      <c r="H4" s="596"/>
      <c r="I4" s="596"/>
      <c r="J4" s="596"/>
      <c r="K4" s="370"/>
      <c r="L4" s="370"/>
      <c r="M4" s="370"/>
      <c r="N4" s="370"/>
      <c r="O4" s="67"/>
    </row>
    <row r="5" spans="1:24" ht="35.25" thickBot="1" x14ac:dyDescent="0.3">
      <c r="A5" s="580" t="s">
        <v>66</v>
      </c>
      <c r="B5" s="580"/>
      <c r="C5" s="581">
        <f>FŐLAP!C10</f>
        <v>0</v>
      </c>
      <c r="D5" s="581"/>
      <c r="E5" s="581"/>
      <c r="F5" s="581"/>
      <c r="G5" s="581"/>
      <c r="H5" s="581"/>
      <c r="I5" s="581"/>
      <c r="J5" s="581"/>
      <c r="K5" s="581"/>
      <c r="L5" s="581"/>
      <c r="M5" s="71"/>
      <c r="N5" s="68"/>
    </row>
    <row r="6" spans="1:24" ht="35.25" thickBot="1" x14ac:dyDescent="0.3">
      <c r="A6" s="580" t="s">
        <v>32</v>
      </c>
      <c r="B6" s="580"/>
      <c r="C6" s="72">
        <f>FŐLAP!C12</f>
        <v>0</v>
      </c>
      <c r="D6" s="73"/>
      <c r="E6" s="73"/>
      <c r="F6" s="73"/>
      <c r="G6" s="73"/>
      <c r="H6" s="73"/>
      <c r="I6" s="73"/>
      <c r="J6" s="73"/>
      <c r="K6" s="73"/>
      <c r="L6" s="74"/>
      <c r="M6" s="75" t="s">
        <v>20</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4" t="s">
        <v>495</v>
      </c>
      <c r="P8" s="244" t="s">
        <v>493</v>
      </c>
      <c r="Q8" s="244" t="s">
        <v>496</v>
      </c>
    </row>
    <row r="9" spans="1:24" ht="49.5" customHeight="1" x14ac:dyDescent="0.25">
      <c r="A9" s="89" t="s">
        <v>103</v>
      </c>
      <c r="B9" s="404"/>
      <c r="C9" s="436"/>
      <c r="D9" s="437"/>
      <c r="E9" s="437"/>
      <c r="F9" s="231"/>
      <c r="G9" s="194"/>
      <c r="H9" s="406"/>
      <c r="I9" s="406"/>
      <c r="J9" s="407"/>
      <c r="K9" s="404"/>
      <c r="L9" s="409"/>
      <c r="M9" s="410"/>
      <c r="N9" s="421" t="e">
        <f>IF(M9&lt;0,0,1-(M9/L9))</f>
        <v>#DIV/0!</v>
      </c>
      <c r="O9" s="245">
        <f>FŐLAP!$G$8</f>
        <v>0</v>
      </c>
      <c r="P9" s="244">
        <f>FŐLAP!$C$10</f>
        <v>0</v>
      </c>
      <c r="Q9" s="246" t="s">
        <v>504</v>
      </c>
    </row>
    <row r="10" spans="1:24" ht="50.1" customHeight="1" x14ac:dyDescent="0.25">
      <c r="A10" s="87" t="s">
        <v>104</v>
      </c>
      <c r="B10" s="405"/>
      <c r="C10" s="441"/>
      <c r="D10" s="439"/>
      <c r="E10" s="439"/>
      <c r="F10" s="194"/>
      <c r="G10" s="194"/>
      <c r="H10" s="408"/>
      <c r="I10" s="407"/>
      <c r="J10" s="407"/>
      <c r="K10" s="405"/>
      <c r="L10" s="411"/>
      <c r="M10" s="412"/>
      <c r="N10" s="421" t="e">
        <f t="shared" ref="N10:N17" si="0">IF(M10&lt;0,0,1-(M10/L10))</f>
        <v>#DIV/0!</v>
      </c>
      <c r="O10" s="245">
        <f>FŐLAP!$G$8</f>
        <v>0</v>
      </c>
      <c r="P10" s="244">
        <f>FŐLAP!$C$10</f>
        <v>0</v>
      </c>
      <c r="Q10" s="246" t="s">
        <v>504</v>
      </c>
    </row>
    <row r="11" spans="1:24" ht="50.1" customHeight="1" x14ac:dyDescent="0.25">
      <c r="A11" s="88" t="s">
        <v>105</v>
      </c>
      <c r="B11" s="405"/>
      <c r="C11" s="441"/>
      <c r="D11" s="439"/>
      <c r="E11" s="439"/>
      <c r="F11" s="194"/>
      <c r="G11" s="194"/>
      <c r="H11" s="408"/>
      <c r="I11" s="407"/>
      <c r="J11" s="407"/>
      <c r="K11" s="405"/>
      <c r="L11" s="411"/>
      <c r="M11" s="412"/>
      <c r="N11" s="421" t="e">
        <f t="shared" si="0"/>
        <v>#DIV/0!</v>
      </c>
      <c r="O11" s="245">
        <f>FŐLAP!$G$8</f>
        <v>0</v>
      </c>
      <c r="P11" s="244">
        <f>FŐLAP!$C$10</f>
        <v>0</v>
      </c>
      <c r="Q11" s="246" t="s">
        <v>504</v>
      </c>
    </row>
    <row r="12" spans="1:24" ht="50.1" customHeight="1" x14ac:dyDescent="0.25">
      <c r="A12" s="87" t="s">
        <v>106</v>
      </c>
      <c r="B12" s="405"/>
      <c r="C12" s="441"/>
      <c r="D12" s="439"/>
      <c r="E12" s="439"/>
      <c r="F12" s="194"/>
      <c r="G12" s="194"/>
      <c r="H12" s="408"/>
      <c r="I12" s="407"/>
      <c r="J12" s="407"/>
      <c r="K12" s="405"/>
      <c r="L12" s="411"/>
      <c r="M12" s="412"/>
      <c r="N12" s="421" t="e">
        <f t="shared" si="0"/>
        <v>#DIV/0!</v>
      </c>
      <c r="O12" s="245">
        <f>FŐLAP!$G$8</f>
        <v>0</v>
      </c>
      <c r="P12" s="244">
        <f>FŐLAP!$C$10</f>
        <v>0</v>
      </c>
      <c r="Q12" s="246" t="s">
        <v>504</v>
      </c>
    </row>
    <row r="13" spans="1:24" ht="50.1" customHeight="1" x14ac:dyDescent="0.25">
      <c r="A13" s="87" t="s">
        <v>107</v>
      </c>
      <c r="B13" s="405"/>
      <c r="C13" s="441"/>
      <c r="D13" s="439"/>
      <c r="E13" s="439"/>
      <c r="F13" s="194"/>
      <c r="G13" s="194"/>
      <c r="H13" s="408"/>
      <c r="I13" s="407"/>
      <c r="J13" s="407"/>
      <c r="K13" s="405"/>
      <c r="L13" s="411"/>
      <c r="M13" s="412"/>
      <c r="N13" s="421" t="e">
        <f t="shared" si="0"/>
        <v>#DIV/0!</v>
      </c>
      <c r="O13" s="245">
        <f>FŐLAP!$G$8</f>
        <v>0</v>
      </c>
      <c r="P13" s="244">
        <f>FŐLAP!$C$10</f>
        <v>0</v>
      </c>
      <c r="Q13" s="246" t="s">
        <v>504</v>
      </c>
    </row>
    <row r="14" spans="1:24" ht="50.1" customHeight="1" x14ac:dyDescent="0.25">
      <c r="A14" s="88" t="s">
        <v>108</v>
      </c>
      <c r="B14" s="405"/>
      <c r="C14" s="441"/>
      <c r="D14" s="439"/>
      <c r="E14" s="439"/>
      <c r="F14" s="194"/>
      <c r="G14" s="194"/>
      <c r="H14" s="408"/>
      <c r="I14" s="407"/>
      <c r="J14" s="407"/>
      <c r="K14" s="405"/>
      <c r="L14" s="411"/>
      <c r="M14" s="412"/>
      <c r="N14" s="421" t="e">
        <f t="shared" si="0"/>
        <v>#DIV/0!</v>
      </c>
      <c r="O14" s="245">
        <f>FŐLAP!$G$8</f>
        <v>0</v>
      </c>
      <c r="P14" s="244">
        <f>FŐLAP!$C$10</f>
        <v>0</v>
      </c>
      <c r="Q14" s="246" t="s">
        <v>504</v>
      </c>
    </row>
    <row r="15" spans="1:24" ht="50.1" customHeight="1" x14ac:dyDescent="0.25">
      <c r="A15" s="87" t="s">
        <v>109</v>
      </c>
      <c r="B15" s="405"/>
      <c r="C15" s="441"/>
      <c r="D15" s="439"/>
      <c r="E15" s="439"/>
      <c r="F15" s="194"/>
      <c r="G15" s="194"/>
      <c r="H15" s="408"/>
      <c r="I15" s="407"/>
      <c r="J15" s="407"/>
      <c r="K15" s="405"/>
      <c r="L15" s="411"/>
      <c r="M15" s="412"/>
      <c r="N15" s="421" t="e">
        <f t="shared" si="0"/>
        <v>#DIV/0!</v>
      </c>
      <c r="O15" s="245">
        <f>FŐLAP!$G$8</f>
        <v>0</v>
      </c>
      <c r="P15" s="244">
        <f>FŐLAP!$C$10</f>
        <v>0</v>
      </c>
      <c r="Q15" s="246" t="s">
        <v>504</v>
      </c>
    </row>
    <row r="16" spans="1:24" ht="50.1" customHeight="1" x14ac:dyDescent="0.25">
      <c r="A16" s="87" t="s">
        <v>110</v>
      </c>
      <c r="B16" s="405"/>
      <c r="C16" s="441"/>
      <c r="D16" s="439"/>
      <c r="E16" s="439"/>
      <c r="F16" s="194"/>
      <c r="G16" s="194"/>
      <c r="H16" s="408"/>
      <c r="I16" s="407"/>
      <c r="J16" s="407"/>
      <c r="K16" s="405"/>
      <c r="L16" s="411"/>
      <c r="M16" s="412"/>
      <c r="N16" s="421" t="e">
        <f t="shared" si="0"/>
        <v>#DIV/0!</v>
      </c>
      <c r="O16" s="245">
        <f>FŐLAP!$G$8</f>
        <v>0</v>
      </c>
      <c r="P16" s="244">
        <f>FŐLAP!$C$10</f>
        <v>0</v>
      </c>
      <c r="Q16" s="246" t="s">
        <v>504</v>
      </c>
    </row>
    <row r="17" spans="1:17" ht="50.1" customHeight="1" x14ac:dyDescent="0.25">
      <c r="A17" s="88" t="s">
        <v>111</v>
      </c>
      <c r="B17" s="405"/>
      <c r="C17" s="441"/>
      <c r="D17" s="439"/>
      <c r="E17" s="439"/>
      <c r="F17" s="194"/>
      <c r="G17" s="194"/>
      <c r="H17" s="408"/>
      <c r="I17" s="407"/>
      <c r="J17" s="407"/>
      <c r="K17" s="405"/>
      <c r="L17" s="411"/>
      <c r="M17" s="412"/>
      <c r="N17" s="421" t="e">
        <f t="shared" si="0"/>
        <v>#DIV/0!</v>
      </c>
      <c r="O17" s="245">
        <f>FŐLAP!$G$8</f>
        <v>0</v>
      </c>
      <c r="P17" s="244">
        <f>FŐLAP!$C$10</f>
        <v>0</v>
      </c>
      <c r="Q17" s="246" t="s">
        <v>504</v>
      </c>
    </row>
    <row r="18" spans="1:17" ht="50.1" customHeight="1" x14ac:dyDescent="0.25">
      <c r="A18" s="87" t="s">
        <v>98</v>
      </c>
      <c r="B18" s="405"/>
      <c r="C18" s="441"/>
      <c r="D18" s="439"/>
      <c r="E18" s="439"/>
      <c r="F18" s="194"/>
      <c r="G18" s="194"/>
      <c r="H18" s="408"/>
      <c r="I18" s="407"/>
      <c r="J18" s="407"/>
      <c r="K18" s="405"/>
      <c r="L18" s="411"/>
      <c r="M18" s="412"/>
      <c r="N18" s="421" t="e">
        <f t="shared" ref="N18:N81" si="1">IF(M18&lt;0,0,1-(M18/L18))</f>
        <v>#DIV/0!</v>
      </c>
      <c r="O18" s="245">
        <f>FŐLAP!$G$8</f>
        <v>0</v>
      </c>
      <c r="P18" s="244">
        <f>FŐLAP!$C$10</f>
        <v>0</v>
      </c>
      <c r="Q18" s="246" t="s">
        <v>504</v>
      </c>
    </row>
    <row r="19" spans="1:17" ht="50.1" customHeight="1" x14ac:dyDescent="0.25">
      <c r="A19" s="87" t="s">
        <v>112</v>
      </c>
      <c r="B19" s="405"/>
      <c r="C19" s="441"/>
      <c r="D19" s="439"/>
      <c r="E19" s="439"/>
      <c r="F19" s="194"/>
      <c r="G19" s="194"/>
      <c r="H19" s="408"/>
      <c r="I19" s="407"/>
      <c r="J19" s="407"/>
      <c r="K19" s="405"/>
      <c r="L19" s="411"/>
      <c r="M19" s="412"/>
      <c r="N19" s="421" t="e">
        <f t="shared" si="1"/>
        <v>#DIV/0!</v>
      </c>
      <c r="O19" s="245">
        <f>FŐLAP!$G$8</f>
        <v>0</v>
      </c>
      <c r="P19" s="244">
        <f>FŐLAP!$C$10</f>
        <v>0</v>
      </c>
      <c r="Q19" s="246" t="s">
        <v>504</v>
      </c>
    </row>
    <row r="20" spans="1:17" ht="49.5" customHeight="1" x14ac:dyDescent="0.25">
      <c r="A20" s="88" t="s">
        <v>113</v>
      </c>
      <c r="B20" s="405"/>
      <c r="C20" s="441"/>
      <c r="D20" s="439"/>
      <c r="E20" s="439"/>
      <c r="F20" s="194"/>
      <c r="G20" s="194"/>
      <c r="H20" s="408"/>
      <c r="I20" s="407"/>
      <c r="J20" s="407"/>
      <c r="K20" s="405"/>
      <c r="L20" s="411"/>
      <c r="M20" s="412"/>
      <c r="N20" s="421" t="e">
        <f t="shared" si="1"/>
        <v>#DIV/0!</v>
      </c>
      <c r="O20" s="245">
        <f>FŐLAP!$G$8</f>
        <v>0</v>
      </c>
      <c r="P20" s="244">
        <f>FŐLAP!$C$10</f>
        <v>0</v>
      </c>
      <c r="Q20" s="246" t="s">
        <v>504</v>
      </c>
    </row>
    <row r="21" spans="1:17" ht="49.5" customHeight="1" x14ac:dyDescent="0.25">
      <c r="A21" s="87" t="s">
        <v>114</v>
      </c>
      <c r="B21" s="405"/>
      <c r="C21" s="441"/>
      <c r="D21" s="439"/>
      <c r="E21" s="439"/>
      <c r="F21" s="194"/>
      <c r="G21" s="194"/>
      <c r="H21" s="408"/>
      <c r="I21" s="407"/>
      <c r="J21" s="407"/>
      <c r="K21" s="405"/>
      <c r="L21" s="411"/>
      <c r="M21" s="412"/>
      <c r="N21" s="421" t="e">
        <f t="shared" si="1"/>
        <v>#DIV/0!</v>
      </c>
      <c r="O21" s="245">
        <f>FŐLAP!$G$8</f>
        <v>0</v>
      </c>
      <c r="P21" s="244">
        <f>FŐLAP!$C$10</f>
        <v>0</v>
      </c>
      <c r="Q21" s="246" t="s">
        <v>504</v>
      </c>
    </row>
    <row r="22" spans="1:17" ht="49.5" hidden="1" customHeight="1" x14ac:dyDescent="0.25">
      <c r="A22" s="87" t="s">
        <v>115</v>
      </c>
      <c r="B22" s="405"/>
      <c r="C22" s="441"/>
      <c r="D22" s="439"/>
      <c r="E22" s="439"/>
      <c r="F22" s="194"/>
      <c r="G22" s="194"/>
      <c r="H22" s="408"/>
      <c r="I22" s="407"/>
      <c r="J22" s="407"/>
      <c r="K22" s="405"/>
      <c r="L22" s="411"/>
      <c r="M22" s="412"/>
      <c r="N22" s="421" t="e">
        <f t="shared" si="1"/>
        <v>#DIV/0!</v>
      </c>
      <c r="O22" s="245">
        <f>FŐLAP!$G$8</f>
        <v>0</v>
      </c>
      <c r="P22" s="244">
        <f>FŐLAP!$C$10</f>
        <v>0</v>
      </c>
      <c r="Q22" s="246" t="s">
        <v>504</v>
      </c>
    </row>
    <row r="23" spans="1:17" ht="49.5" hidden="1" customHeight="1" x14ac:dyDescent="0.25">
      <c r="A23" s="88" t="s">
        <v>116</v>
      </c>
      <c r="B23" s="405"/>
      <c r="C23" s="441"/>
      <c r="D23" s="439"/>
      <c r="E23" s="439"/>
      <c r="F23" s="194"/>
      <c r="G23" s="194"/>
      <c r="H23" s="408"/>
      <c r="I23" s="407"/>
      <c r="J23" s="407"/>
      <c r="K23" s="405"/>
      <c r="L23" s="411"/>
      <c r="M23" s="412"/>
      <c r="N23" s="421" t="e">
        <f t="shared" si="1"/>
        <v>#DIV/0!</v>
      </c>
      <c r="O23" s="245">
        <f>FŐLAP!$G$8</f>
        <v>0</v>
      </c>
      <c r="P23" s="244">
        <f>FŐLAP!$C$10</f>
        <v>0</v>
      </c>
      <c r="Q23" s="246" t="s">
        <v>504</v>
      </c>
    </row>
    <row r="24" spans="1:17" ht="49.5" hidden="1" customHeight="1" x14ac:dyDescent="0.25">
      <c r="A24" s="87" t="s">
        <v>117</v>
      </c>
      <c r="B24" s="405"/>
      <c r="C24" s="441"/>
      <c r="D24" s="439"/>
      <c r="E24" s="439"/>
      <c r="F24" s="194"/>
      <c r="G24" s="194"/>
      <c r="H24" s="408"/>
      <c r="I24" s="407"/>
      <c r="J24" s="407"/>
      <c r="K24" s="405"/>
      <c r="L24" s="411"/>
      <c r="M24" s="412"/>
      <c r="N24" s="421" t="e">
        <f t="shared" si="1"/>
        <v>#DIV/0!</v>
      </c>
      <c r="O24" s="245">
        <f>FŐLAP!$G$8</f>
        <v>0</v>
      </c>
      <c r="P24" s="244">
        <f>FŐLAP!$C$10</f>
        <v>0</v>
      </c>
      <c r="Q24" s="246" t="s">
        <v>504</v>
      </c>
    </row>
    <row r="25" spans="1:17" ht="49.5" hidden="1" customHeight="1" x14ac:dyDescent="0.25">
      <c r="A25" s="87" t="s">
        <v>118</v>
      </c>
      <c r="B25" s="405"/>
      <c r="C25" s="441"/>
      <c r="D25" s="439"/>
      <c r="E25" s="439"/>
      <c r="F25" s="194"/>
      <c r="G25" s="194"/>
      <c r="H25" s="408"/>
      <c r="I25" s="407"/>
      <c r="J25" s="407"/>
      <c r="K25" s="405"/>
      <c r="L25" s="411"/>
      <c r="M25" s="412"/>
      <c r="N25" s="421" t="e">
        <f t="shared" si="1"/>
        <v>#DIV/0!</v>
      </c>
      <c r="O25" s="245">
        <f>FŐLAP!$G$8</f>
        <v>0</v>
      </c>
      <c r="P25" s="244">
        <f>FŐLAP!$C$10</f>
        <v>0</v>
      </c>
      <c r="Q25" s="246" t="s">
        <v>504</v>
      </c>
    </row>
    <row r="26" spans="1:17" ht="49.5" hidden="1" customHeight="1" x14ac:dyDescent="0.25">
      <c r="A26" s="88" t="s">
        <v>119</v>
      </c>
      <c r="B26" s="405"/>
      <c r="C26" s="441"/>
      <c r="D26" s="439"/>
      <c r="E26" s="439"/>
      <c r="F26" s="194"/>
      <c r="G26" s="194"/>
      <c r="H26" s="408"/>
      <c r="I26" s="407"/>
      <c r="J26" s="407"/>
      <c r="K26" s="405"/>
      <c r="L26" s="411"/>
      <c r="M26" s="412"/>
      <c r="N26" s="421" t="e">
        <f t="shared" si="1"/>
        <v>#DIV/0!</v>
      </c>
      <c r="O26" s="245">
        <f>FŐLAP!$G$8</f>
        <v>0</v>
      </c>
      <c r="P26" s="244">
        <f>FŐLAP!$C$10</f>
        <v>0</v>
      </c>
      <c r="Q26" s="246" t="s">
        <v>504</v>
      </c>
    </row>
    <row r="27" spans="1:17" ht="49.5" hidden="1" customHeight="1" x14ac:dyDescent="0.25">
      <c r="A27" s="87" t="s">
        <v>120</v>
      </c>
      <c r="B27" s="405"/>
      <c r="C27" s="441"/>
      <c r="D27" s="439"/>
      <c r="E27" s="439"/>
      <c r="F27" s="194"/>
      <c r="G27" s="194"/>
      <c r="H27" s="408"/>
      <c r="I27" s="407"/>
      <c r="J27" s="407"/>
      <c r="K27" s="405"/>
      <c r="L27" s="411"/>
      <c r="M27" s="412"/>
      <c r="N27" s="421" t="e">
        <f t="shared" si="1"/>
        <v>#DIV/0!</v>
      </c>
      <c r="O27" s="245">
        <f>FŐLAP!$G$8</f>
        <v>0</v>
      </c>
      <c r="P27" s="244">
        <f>FŐLAP!$C$10</f>
        <v>0</v>
      </c>
      <c r="Q27" s="246" t="s">
        <v>504</v>
      </c>
    </row>
    <row r="28" spans="1:17" ht="49.5" hidden="1" customHeight="1" x14ac:dyDescent="0.25">
      <c r="A28" s="87" t="s">
        <v>99</v>
      </c>
      <c r="B28" s="405"/>
      <c r="C28" s="441"/>
      <c r="D28" s="439"/>
      <c r="E28" s="439"/>
      <c r="F28" s="194"/>
      <c r="G28" s="194"/>
      <c r="H28" s="408"/>
      <c r="I28" s="407"/>
      <c r="J28" s="407"/>
      <c r="K28" s="405"/>
      <c r="L28" s="411"/>
      <c r="M28" s="412"/>
      <c r="N28" s="421" t="e">
        <f t="shared" si="1"/>
        <v>#DIV/0!</v>
      </c>
      <c r="O28" s="245">
        <f>FŐLAP!$G$8</f>
        <v>0</v>
      </c>
      <c r="P28" s="244">
        <f>FŐLAP!$C$10</f>
        <v>0</v>
      </c>
      <c r="Q28" s="246" t="s">
        <v>504</v>
      </c>
    </row>
    <row r="29" spans="1:17" ht="49.5" hidden="1" customHeight="1" x14ac:dyDescent="0.25">
      <c r="A29" s="88" t="s">
        <v>121</v>
      </c>
      <c r="B29" s="405"/>
      <c r="C29" s="441"/>
      <c r="D29" s="439"/>
      <c r="E29" s="439"/>
      <c r="F29" s="194"/>
      <c r="G29" s="194"/>
      <c r="H29" s="408"/>
      <c r="I29" s="407"/>
      <c r="J29" s="407"/>
      <c r="K29" s="405"/>
      <c r="L29" s="411"/>
      <c r="M29" s="412"/>
      <c r="N29" s="421" t="e">
        <f t="shared" si="1"/>
        <v>#DIV/0!</v>
      </c>
      <c r="O29" s="245">
        <f>FŐLAP!$G$8</f>
        <v>0</v>
      </c>
      <c r="P29" s="244">
        <f>FŐLAP!$C$10</f>
        <v>0</v>
      </c>
      <c r="Q29" s="246" t="s">
        <v>504</v>
      </c>
    </row>
    <row r="30" spans="1:17" ht="49.5" hidden="1" customHeight="1" x14ac:dyDescent="0.25">
      <c r="A30" s="87" t="s">
        <v>122</v>
      </c>
      <c r="B30" s="405"/>
      <c r="C30" s="441"/>
      <c r="D30" s="439"/>
      <c r="E30" s="439"/>
      <c r="F30" s="194"/>
      <c r="G30" s="194"/>
      <c r="H30" s="408"/>
      <c r="I30" s="407"/>
      <c r="J30" s="407"/>
      <c r="K30" s="405"/>
      <c r="L30" s="411"/>
      <c r="M30" s="412"/>
      <c r="N30" s="421" t="e">
        <f t="shared" si="1"/>
        <v>#DIV/0!</v>
      </c>
      <c r="O30" s="245">
        <f>FŐLAP!$G$8</f>
        <v>0</v>
      </c>
      <c r="P30" s="244">
        <f>FŐLAP!$C$10</f>
        <v>0</v>
      </c>
      <c r="Q30" s="246" t="s">
        <v>504</v>
      </c>
    </row>
    <row r="31" spans="1:17" ht="49.5" hidden="1" customHeight="1" x14ac:dyDescent="0.25">
      <c r="A31" s="87" t="s">
        <v>123</v>
      </c>
      <c r="B31" s="405"/>
      <c r="C31" s="441"/>
      <c r="D31" s="439"/>
      <c r="E31" s="439"/>
      <c r="F31" s="194"/>
      <c r="G31" s="194"/>
      <c r="H31" s="408"/>
      <c r="I31" s="407"/>
      <c r="J31" s="407"/>
      <c r="K31" s="405"/>
      <c r="L31" s="411"/>
      <c r="M31" s="412"/>
      <c r="N31" s="421" t="e">
        <f t="shared" si="1"/>
        <v>#DIV/0!</v>
      </c>
      <c r="O31" s="245">
        <f>FŐLAP!$G$8</f>
        <v>0</v>
      </c>
      <c r="P31" s="244">
        <f>FŐLAP!$C$10</f>
        <v>0</v>
      </c>
      <c r="Q31" s="246" t="s">
        <v>504</v>
      </c>
    </row>
    <row r="32" spans="1:17" ht="49.5" hidden="1" customHeight="1" x14ac:dyDescent="0.25">
      <c r="A32" s="88" t="s">
        <v>124</v>
      </c>
      <c r="B32" s="405"/>
      <c r="C32" s="441"/>
      <c r="D32" s="439"/>
      <c r="E32" s="439"/>
      <c r="F32" s="194"/>
      <c r="G32" s="194"/>
      <c r="H32" s="408"/>
      <c r="I32" s="407"/>
      <c r="J32" s="407"/>
      <c r="K32" s="405"/>
      <c r="L32" s="411"/>
      <c r="M32" s="412"/>
      <c r="N32" s="421" t="e">
        <f t="shared" si="1"/>
        <v>#DIV/0!</v>
      </c>
      <c r="O32" s="245">
        <f>FŐLAP!$G$8</f>
        <v>0</v>
      </c>
      <c r="P32" s="244">
        <f>FŐLAP!$C$10</f>
        <v>0</v>
      </c>
      <c r="Q32" s="246" t="s">
        <v>504</v>
      </c>
    </row>
    <row r="33" spans="1:17" ht="49.5" hidden="1" customHeight="1" x14ac:dyDescent="0.25">
      <c r="A33" s="87" t="s">
        <v>125</v>
      </c>
      <c r="B33" s="405"/>
      <c r="C33" s="441"/>
      <c r="D33" s="439"/>
      <c r="E33" s="439"/>
      <c r="F33" s="194"/>
      <c r="G33" s="194"/>
      <c r="H33" s="408"/>
      <c r="I33" s="407"/>
      <c r="J33" s="407"/>
      <c r="K33" s="405"/>
      <c r="L33" s="411"/>
      <c r="M33" s="412"/>
      <c r="N33" s="421" t="e">
        <f t="shared" si="1"/>
        <v>#DIV/0!</v>
      </c>
      <c r="O33" s="245">
        <f>FŐLAP!$G$8</f>
        <v>0</v>
      </c>
      <c r="P33" s="244">
        <f>FŐLAP!$C$10</f>
        <v>0</v>
      </c>
      <c r="Q33" s="246" t="s">
        <v>504</v>
      </c>
    </row>
    <row r="34" spans="1:17" ht="49.5" hidden="1" customHeight="1" x14ac:dyDescent="0.25">
      <c r="A34" s="87" t="s">
        <v>126</v>
      </c>
      <c r="B34" s="405"/>
      <c r="C34" s="441"/>
      <c r="D34" s="439"/>
      <c r="E34" s="439"/>
      <c r="F34" s="194"/>
      <c r="G34" s="194"/>
      <c r="H34" s="408"/>
      <c r="I34" s="407"/>
      <c r="J34" s="407"/>
      <c r="K34" s="405"/>
      <c r="L34" s="411"/>
      <c r="M34" s="412"/>
      <c r="N34" s="421" t="e">
        <f t="shared" si="1"/>
        <v>#DIV/0!</v>
      </c>
      <c r="O34" s="245">
        <f>FŐLAP!$G$8</f>
        <v>0</v>
      </c>
      <c r="P34" s="244">
        <f>FŐLAP!$C$10</f>
        <v>0</v>
      </c>
      <c r="Q34" s="246" t="s">
        <v>504</v>
      </c>
    </row>
    <row r="35" spans="1:17" ht="49.5" hidden="1" customHeight="1" x14ac:dyDescent="0.25">
      <c r="A35" s="88" t="s">
        <v>127</v>
      </c>
      <c r="B35" s="405"/>
      <c r="C35" s="441"/>
      <c r="D35" s="439"/>
      <c r="E35" s="439"/>
      <c r="F35" s="194"/>
      <c r="G35" s="194"/>
      <c r="H35" s="408"/>
      <c r="I35" s="407"/>
      <c r="J35" s="407"/>
      <c r="K35" s="405"/>
      <c r="L35" s="411"/>
      <c r="M35" s="412"/>
      <c r="N35" s="421" t="e">
        <f t="shared" si="1"/>
        <v>#DIV/0!</v>
      </c>
      <c r="O35" s="245">
        <f>FŐLAP!$G$8</f>
        <v>0</v>
      </c>
      <c r="P35" s="244">
        <f>FŐLAP!$C$10</f>
        <v>0</v>
      </c>
      <c r="Q35" s="246" t="s">
        <v>504</v>
      </c>
    </row>
    <row r="36" spans="1:17" ht="49.5" hidden="1" customHeight="1" x14ac:dyDescent="0.25">
      <c r="A36" s="87" t="s">
        <v>128</v>
      </c>
      <c r="B36" s="405"/>
      <c r="C36" s="441"/>
      <c r="D36" s="439"/>
      <c r="E36" s="439"/>
      <c r="F36" s="194"/>
      <c r="G36" s="194"/>
      <c r="H36" s="408"/>
      <c r="I36" s="407"/>
      <c r="J36" s="407"/>
      <c r="K36" s="405"/>
      <c r="L36" s="411"/>
      <c r="M36" s="412"/>
      <c r="N36" s="421" t="e">
        <f t="shared" si="1"/>
        <v>#DIV/0!</v>
      </c>
      <c r="O36" s="245">
        <f>FŐLAP!$G$8</f>
        <v>0</v>
      </c>
      <c r="P36" s="244">
        <f>FŐLAP!$C$10</f>
        <v>0</v>
      </c>
      <c r="Q36" s="246" t="s">
        <v>504</v>
      </c>
    </row>
    <row r="37" spans="1:17" ht="49.5" hidden="1" customHeight="1" x14ac:dyDescent="0.25">
      <c r="A37" s="87" t="s">
        <v>129</v>
      </c>
      <c r="B37" s="405"/>
      <c r="C37" s="441"/>
      <c r="D37" s="439"/>
      <c r="E37" s="439"/>
      <c r="F37" s="194"/>
      <c r="G37" s="194"/>
      <c r="H37" s="408"/>
      <c r="I37" s="407"/>
      <c r="J37" s="407"/>
      <c r="K37" s="405"/>
      <c r="L37" s="411"/>
      <c r="M37" s="412"/>
      <c r="N37" s="421" t="e">
        <f t="shared" si="1"/>
        <v>#DIV/0!</v>
      </c>
      <c r="O37" s="245">
        <f>FŐLAP!$G$8</f>
        <v>0</v>
      </c>
      <c r="P37" s="244">
        <f>FŐLAP!$C$10</f>
        <v>0</v>
      </c>
      <c r="Q37" s="246" t="s">
        <v>504</v>
      </c>
    </row>
    <row r="38" spans="1:17" ht="49.5" hidden="1" customHeight="1" x14ac:dyDescent="0.25">
      <c r="A38" s="88" t="s">
        <v>130</v>
      </c>
      <c r="B38" s="405"/>
      <c r="C38" s="441"/>
      <c r="D38" s="439"/>
      <c r="E38" s="439"/>
      <c r="F38" s="194"/>
      <c r="G38" s="194"/>
      <c r="H38" s="408"/>
      <c r="I38" s="407"/>
      <c r="J38" s="407"/>
      <c r="K38" s="405"/>
      <c r="L38" s="411"/>
      <c r="M38" s="412"/>
      <c r="N38" s="421" t="e">
        <f t="shared" si="1"/>
        <v>#DIV/0!</v>
      </c>
      <c r="O38" s="245">
        <f>FŐLAP!$G$8</f>
        <v>0</v>
      </c>
      <c r="P38" s="244">
        <f>FŐLAP!$C$10</f>
        <v>0</v>
      </c>
      <c r="Q38" s="246" t="s">
        <v>504</v>
      </c>
    </row>
    <row r="39" spans="1:17" ht="49.5" hidden="1" customHeight="1" x14ac:dyDescent="0.25">
      <c r="A39" s="87" t="s">
        <v>131</v>
      </c>
      <c r="B39" s="405"/>
      <c r="C39" s="441"/>
      <c r="D39" s="439"/>
      <c r="E39" s="439"/>
      <c r="F39" s="194"/>
      <c r="G39" s="194"/>
      <c r="H39" s="408"/>
      <c r="I39" s="407"/>
      <c r="J39" s="407"/>
      <c r="K39" s="405"/>
      <c r="L39" s="411"/>
      <c r="M39" s="412"/>
      <c r="N39" s="421" t="e">
        <f t="shared" si="1"/>
        <v>#DIV/0!</v>
      </c>
      <c r="O39" s="245">
        <f>FŐLAP!$G$8</f>
        <v>0</v>
      </c>
      <c r="P39" s="244">
        <f>FŐLAP!$C$10</f>
        <v>0</v>
      </c>
      <c r="Q39" s="246" t="s">
        <v>504</v>
      </c>
    </row>
    <row r="40" spans="1:17" ht="49.5" hidden="1" customHeight="1" x14ac:dyDescent="0.25">
      <c r="A40" s="87" t="s">
        <v>132</v>
      </c>
      <c r="B40" s="405"/>
      <c r="C40" s="441"/>
      <c r="D40" s="439"/>
      <c r="E40" s="439"/>
      <c r="F40" s="194"/>
      <c r="G40" s="194"/>
      <c r="H40" s="408"/>
      <c r="I40" s="407"/>
      <c r="J40" s="407"/>
      <c r="K40" s="405"/>
      <c r="L40" s="411"/>
      <c r="M40" s="412"/>
      <c r="N40" s="421" t="e">
        <f t="shared" si="1"/>
        <v>#DIV/0!</v>
      </c>
      <c r="O40" s="245">
        <f>FŐLAP!$G$8</f>
        <v>0</v>
      </c>
      <c r="P40" s="244">
        <f>FŐLAP!$C$10</f>
        <v>0</v>
      </c>
      <c r="Q40" s="246" t="s">
        <v>504</v>
      </c>
    </row>
    <row r="41" spans="1:17" ht="49.5" hidden="1" customHeight="1" x14ac:dyDescent="0.25">
      <c r="A41" s="88" t="s">
        <v>133</v>
      </c>
      <c r="B41" s="405"/>
      <c r="C41" s="441"/>
      <c r="D41" s="439"/>
      <c r="E41" s="439"/>
      <c r="F41" s="194"/>
      <c r="G41" s="194"/>
      <c r="H41" s="408"/>
      <c r="I41" s="407"/>
      <c r="J41" s="407"/>
      <c r="K41" s="405"/>
      <c r="L41" s="411"/>
      <c r="M41" s="412"/>
      <c r="N41" s="421" t="e">
        <f t="shared" si="1"/>
        <v>#DIV/0!</v>
      </c>
      <c r="O41" s="245">
        <f>FŐLAP!$G$8</f>
        <v>0</v>
      </c>
      <c r="P41" s="244">
        <f>FŐLAP!$C$10</f>
        <v>0</v>
      </c>
      <c r="Q41" s="246" t="s">
        <v>504</v>
      </c>
    </row>
    <row r="42" spans="1:17" ht="49.5" hidden="1" customHeight="1" x14ac:dyDescent="0.25">
      <c r="A42" s="87" t="s">
        <v>134</v>
      </c>
      <c r="B42" s="405"/>
      <c r="C42" s="441"/>
      <c r="D42" s="439"/>
      <c r="E42" s="439"/>
      <c r="F42" s="194"/>
      <c r="G42" s="194"/>
      <c r="H42" s="408"/>
      <c r="I42" s="407"/>
      <c r="J42" s="407"/>
      <c r="K42" s="405"/>
      <c r="L42" s="411"/>
      <c r="M42" s="412"/>
      <c r="N42" s="421" t="e">
        <f t="shared" si="1"/>
        <v>#DIV/0!</v>
      </c>
      <c r="O42" s="245">
        <f>FŐLAP!$G$8</f>
        <v>0</v>
      </c>
      <c r="P42" s="244">
        <f>FŐLAP!$C$10</f>
        <v>0</v>
      </c>
      <c r="Q42" s="246" t="s">
        <v>504</v>
      </c>
    </row>
    <row r="43" spans="1:17" ht="49.5" hidden="1" customHeight="1" x14ac:dyDescent="0.25">
      <c r="A43" s="87" t="s">
        <v>135</v>
      </c>
      <c r="B43" s="405"/>
      <c r="C43" s="441"/>
      <c r="D43" s="439"/>
      <c r="E43" s="439"/>
      <c r="F43" s="194"/>
      <c r="G43" s="194"/>
      <c r="H43" s="408"/>
      <c r="I43" s="407"/>
      <c r="J43" s="407"/>
      <c r="K43" s="405"/>
      <c r="L43" s="411"/>
      <c r="M43" s="412"/>
      <c r="N43" s="421" t="e">
        <f t="shared" si="1"/>
        <v>#DIV/0!</v>
      </c>
      <c r="O43" s="245">
        <f>FŐLAP!$G$8</f>
        <v>0</v>
      </c>
      <c r="P43" s="244">
        <f>FŐLAP!$C$10</f>
        <v>0</v>
      </c>
      <c r="Q43" s="246" t="s">
        <v>504</v>
      </c>
    </row>
    <row r="44" spans="1:17" ht="49.5" hidden="1" customHeight="1" x14ac:dyDescent="0.25">
      <c r="A44" s="88" t="s">
        <v>136</v>
      </c>
      <c r="B44" s="405"/>
      <c r="C44" s="441"/>
      <c r="D44" s="439"/>
      <c r="E44" s="439"/>
      <c r="F44" s="194"/>
      <c r="G44" s="194"/>
      <c r="H44" s="408"/>
      <c r="I44" s="407"/>
      <c r="J44" s="407"/>
      <c r="K44" s="405"/>
      <c r="L44" s="411"/>
      <c r="M44" s="412"/>
      <c r="N44" s="421" t="e">
        <f t="shared" si="1"/>
        <v>#DIV/0!</v>
      </c>
      <c r="O44" s="245">
        <f>FŐLAP!$G$8</f>
        <v>0</v>
      </c>
      <c r="P44" s="244">
        <f>FŐLAP!$C$10</f>
        <v>0</v>
      </c>
      <c r="Q44" s="246" t="s">
        <v>504</v>
      </c>
    </row>
    <row r="45" spans="1:17" ht="49.5" hidden="1" customHeight="1" x14ac:dyDescent="0.25">
      <c r="A45" s="87" t="s">
        <v>137</v>
      </c>
      <c r="B45" s="405"/>
      <c r="C45" s="441"/>
      <c r="D45" s="439"/>
      <c r="E45" s="439"/>
      <c r="F45" s="194"/>
      <c r="G45" s="194"/>
      <c r="H45" s="408"/>
      <c r="I45" s="407"/>
      <c r="J45" s="407"/>
      <c r="K45" s="405"/>
      <c r="L45" s="411"/>
      <c r="M45" s="412"/>
      <c r="N45" s="421" t="e">
        <f t="shared" si="1"/>
        <v>#DIV/0!</v>
      </c>
      <c r="O45" s="245">
        <f>FŐLAP!$G$8</f>
        <v>0</v>
      </c>
      <c r="P45" s="244">
        <f>FŐLAP!$C$10</f>
        <v>0</v>
      </c>
      <c r="Q45" s="246" t="s">
        <v>504</v>
      </c>
    </row>
    <row r="46" spans="1:17" ht="49.5" hidden="1" customHeight="1" x14ac:dyDescent="0.25">
      <c r="A46" s="87" t="s">
        <v>138</v>
      </c>
      <c r="B46" s="405"/>
      <c r="C46" s="441"/>
      <c r="D46" s="439"/>
      <c r="E46" s="439"/>
      <c r="F46" s="194"/>
      <c r="G46" s="194"/>
      <c r="H46" s="408"/>
      <c r="I46" s="407"/>
      <c r="J46" s="407"/>
      <c r="K46" s="405"/>
      <c r="L46" s="411"/>
      <c r="M46" s="412"/>
      <c r="N46" s="421" t="e">
        <f t="shared" si="1"/>
        <v>#DIV/0!</v>
      </c>
      <c r="O46" s="245">
        <f>FŐLAP!$G$8</f>
        <v>0</v>
      </c>
      <c r="P46" s="244">
        <f>FŐLAP!$C$10</f>
        <v>0</v>
      </c>
      <c r="Q46" s="246" t="s">
        <v>504</v>
      </c>
    </row>
    <row r="47" spans="1:17" ht="49.5" hidden="1" customHeight="1" x14ac:dyDescent="0.25">
      <c r="A47" s="88" t="s">
        <v>139</v>
      </c>
      <c r="B47" s="405"/>
      <c r="C47" s="441"/>
      <c r="D47" s="439"/>
      <c r="E47" s="439"/>
      <c r="F47" s="194"/>
      <c r="G47" s="194"/>
      <c r="H47" s="408"/>
      <c r="I47" s="407"/>
      <c r="J47" s="407"/>
      <c r="K47" s="405"/>
      <c r="L47" s="411"/>
      <c r="M47" s="412"/>
      <c r="N47" s="421" t="e">
        <f t="shared" si="1"/>
        <v>#DIV/0!</v>
      </c>
      <c r="O47" s="245">
        <f>FŐLAP!$G$8</f>
        <v>0</v>
      </c>
      <c r="P47" s="244">
        <f>FŐLAP!$C$10</f>
        <v>0</v>
      </c>
      <c r="Q47" s="246" t="s">
        <v>504</v>
      </c>
    </row>
    <row r="48" spans="1:17" ht="49.5" hidden="1" customHeight="1" x14ac:dyDescent="0.25">
      <c r="A48" s="87" t="s">
        <v>140</v>
      </c>
      <c r="B48" s="405"/>
      <c r="C48" s="441"/>
      <c r="D48" s="439"/>
      <c r="E48" s="439"/>
      <c r="F48" s="194"/>
      <c r="G48" s="194"/>
      <c r="H48" s="408"/>
      <c r="I48" s="407"/>
      <c r="J48" s="407"/>
      <c r="K48" s="405"/>
      <c r="L48" s="411"/>
      <c r="M48" s="412"/>
      <c r="N48" s="421" t="e">
        <f t="shared" si="1"/>
        <v>#DIV/0!</v>
      </c>
      <c r="O48" s="245">
        <f>FŐLAP!$G$8</f>
        <v>0</v>
      </c>
      <c r="P48" s="244">
        <f>FŐLAP!$C$10</f>
        <v>0</v>
      </c>
      <c r="Q48" s="246" t="s">
        <v>504</v>
      </c>
    </row>
    <row r="49" spans="1:17" ht="49.5" hidden="1" customHeight="1" x14ac:dyDescent="0.25">
      <c r="A49" s="87" t="s">
        <v>141</v>
      </c>
      <c r="B49" s="405"/>
      <c r="C49" s="441"/>
      <c r="D49" s="439"/>
      <c r="E49" s="439"/>
      <c r="F49" s="194"/>
      <c r="G49" s="194"/>
      <c r="H49" s="408"/>
      <c r="I49" s="407"/>
      <c r="J49" s="407"/>
      <c r="K49" s="405"/>
      <c r="L49" s="411"/>
      <c r="M49" s="412"/>
      <c r="N49" s="421" t="e">
        <f t="shared" si="1"/>
        <v>#DIV/0!</v>
      </c>
      <c r="O49" s="245">
        <f>FŐLAP!$G$8</f>
        <v>0</v>
      </c>
      <c r="P49" s="244">
        <f>FŐLAP!$C$10</f>
        <v>0</v>
      </c>
      <c r="Q49" s="246" t="s">
        <v>504</v>
      </c>
    </row>
    <row r="50" spans="1:17" ht="49.5" hidden="1" customHeight="1" x14ac:dyDescent="0.25">
      <c r="A50" s="88" t="s">
        <v>142</v>
      </c>
      <c r="B50" s="405"/>
      <c r="C50" s="441"/>
      <c r="D50" s="439"/>
      <c r="E50" s="439"/>
      <c r="F50" s="194"/>
      <c r="G50" s="194"/>
      <c r="H50" s="408"/>
      <c r="I50" s="407"/>
      <c r="J50" s="407"/>
      <c r="K50" s="405"/>
      <c r="L50" s="411"/>
      <c r="M50" s="412"/>
      <c r="N50" s="421" t="e">
        <f t="shared" si="1"/>
        <v>#DIV/0!</v>
      </c>
      <c r="O50" s="245">
        <f>FŐLAP!$G$8</f>
        <v>0</v>
      </c>
      <c r="P50" s="244">
        <f>FŐLAP!$C$10</f>
        <v>0</v>
      </c>
      <c r="Q50" s="246" t="s">
        <v>504</v>
      </c>
    </row>
    <row r="51" spans="1:17" ht="49.5" hidden="1" customHeight="1" x14ac:dyDescent="0.25">
      <c r="A51" s="87" t="s">
        <v>143</v>
      </c>
      <c r="B51" s="405"/>
      <c r="C51" s="441"/>
      <c r="D51" s="439"/>
      <c r="E51" s="439"/>
      <c r="F51" s="194"/>
      <c r="G51" s="194"/>
      <c r="H51" s="408"/>
      <c r="I51" s="407"/>
      <c r="J51" s="407"/>
      <c r="K51" s="405"/>
      <c r="L51" s="411"/>
      <c r="M51" s="412"/>
      <c r="N51" s="421" t="e">
        <f t="shared" si="1"/>
        <v>#DIV/0!</v>
      </c>
      <c r="O51" s="245">
        <f>FŐLAP!$G$8</f>
        <v>0</v>
      </c>
      <c r="P51" s="244">
        <f>FŐLAP!$C$10</f>
        <v>0</v>
      </c>
      <c r="Q51" s="246" t="s">
        <v>504</v>
      </c>
    </row>
    <row r="52" spans="1:17" ht="49.5" hidden="1" customHeight="1" x14ac:dyDescent="0.25">
      <c r="A52" s="87" t="s">
        <v>144</v>
      </c>
      <c r="B52" s="405"/>
      <c r="C52" s="441"/>
      <c r="D52" s="439"/>
      <c r="E52" s="439"/>
      <c r="F52" s="194"/>
      <c r="G52" s="194"/>
      <c r="H52" s="408"/>
      <c r="I52" s="407"/>
      <c r="J52" s="407"/>
      <c r="K52" s="405"/>
      <c r="L52" s="411"/>
      <c r="M52" s="412"/>
      <c r="N52" s="421" t="e">
        <f t="shared" si="1"/>
        <v>#DIV/0!</v>
      </c>
      <c r="O52" s="245">
        <f>FŐLAP!$G$8</f>
        <v>0</v>
      </c>
      <c r="P52" s="244">
        <f>FŐLAP!$C$10</f>
        <v>0</v>
      </c>
      <c r="Q52" s="246" t="s">
        <v>504</v>
      </c>
    </row>
    <row r="53" spans="1:17" ht="49.5" hidden="1" customHeight="1" x14ac:dyDescent="0.25">
      <c r="A53" s="88" t="s">
        <v>145</v>
      </c>
      <c r="B53" s="405"/>
      <c r="C53" s="441"/>
      <c r="D53" s="439"/>
      <c r="E53" s="439"/>
      <c r="F53" s="194"/>
      <c r="G53" s="194"/>
      <c r="H53" s="408"/>
      <c r="I53" s="407"/>
      <c r="J53" s="407"/>
      <c r="K53" s="405"/>
      <c r="L53" s="411"/>
      <c r="M53" s="412"/>
      <c r="N53" s="421" t="e">
        <f t="shared" si="1"/>
        <v>#DIV/0!</v>
      </c>
      <c r="O53" s="245">
        <f>FŐLAP!$G$8</f>
        <v>0</v>
      </c>
      <c r="P53" s="244">
        <f>FŐLAP!$C$10</f>
        <v>0</v>
      </c>
      <c r="Q53" s="246" t="s">
        <v>504</v>
      </c>
    </row>
    <row r="54" spans="1:17" ht="49.5" hidden="1" customHeight="1" x14ac:dyDescent="0.25">
      <c r="A54" s="87" t="s">
        <v>146</v>
      </c>
      <c r="B54" s="405"/>
      <c r="C54" s="441"/>
      <c r="D54" s="439"/>
      <c r="E54" s="439"/>
      <c r="F54" s="194"/>
      <c r="G54" s="194"/>
      <c r="H54" s="408"/>
      <c r="I54" s="407"/>
      <c r="J54" s="407"/>
      <c r="K54" s="405"/>
      <c r="L54" s="411"/>
      <c r="M54" s="412"/>
      <c r="N54" s="421" t="e">
        <f t="shared" si="1"/>
        <v>#DIV/0!</v>
      </c>
      <c r="O54" s="245">
        <f>FŐLAP!$G$8</f>
        <v>0</v>
      </c>
      <c r="P54" s="244">
        <f>FŐLAP!$C$10</f>
        <v>0</v>
      </c>
      <c r="Q54" s="246" t="s">
        <v>504</v>
      </c>
    </row>
    <row r="55" spans="1:17" ht="49.5" hidden="1" customHeight="1" x14ac:dyDescent="0.25">
      <c r="A55" s="87" t="s">
        <v>147</v>
      </c>
      <c r="B55" s="405"/>
      <c r="C55" s="441"/>
      <c r="D55" s="439"/>
      <c r="E55" s="439"/>
      <c r="F55" s="194"/>
      <c r="G55" s="194"/>
      <c r="H55" s="408"/>
      <c r="I55" s="407"/>
      <c r="J55" s="407"/>
      <c r="K55" s="405"/>
      <c r="L55" s="411"/>
      <c r="M55" s="412"/>
      <c r="N55" s="421" t="e">
        <f t="shared" si="1"/>
        <v>#DIV/0!</v>
      </c>
      <c r="O55" s="245">
        <f>FŐLAP!$G$8</f>
        <v>0</v>
      </c>
      <c r="P55" s="244">
        <f>FŐLAP!$C$10</f>
        <v>0</v>
      </c>
      <c r="Q55" s="246" t="s">
        <v>504</v>
      </c>
    </row>
    <row r="56" spans="1:17" ht="49.5" hidden="1" customHeight="1" x14ac:dyDescent="0.25">
      <c r="A56" s="88" t="s">
        <v>148</v>
      </c>
      <c r="B56" s="405"/>
      <c r="C56" s="441"/>
      <c r="D56" s="439"/>
      <c r="E56" s="439"/>
      <c r="F56" s="194"/>
      <c r="G56" s="194"/>
      <c r="H56" s="408"/>
      <c r="I56" s="407"/>
      <c r="J56" s="407"/>
      <c r="K56" s="405"/>
      <c r="L56" s="411"/>
      <c r="M56" s="412"/>
      <c r="N56" s="421" t="e">
        <f t="shared" si="1"/>
        <v>#DIV/0!</v>
      </c>
      <c r="O56" s="245">
        <f>FŐLAP!$G$8</f>
        <v>0</v>
      </c>
      <c r="P56" s="244">
        <f>FŐLAP!$C$10</f>
        <v>0</v>
      </c>
      <c r="Q56" s="246" t="s">
        <v>504</v>
      </c>
    </row>
    <row r="57" spans="1:17" ht="49.5" hidden="1" customHeight="1" x14ac:dyDescent="0.25">
      <c r="A57" s="87" t="s">
        <v>149</v>
      </c>
      <c r="B57" s="405"/>
      <c r="C57" s="441"/>
      <c r="D57" s="439"/>
      <c r="E57" s="439"/>
      <c r="F57" s="194"/>
      <c r="G57" s="194"/>
      <c r="H57" s="408"/>
      <c r="I57" s="407"/>
      <c r="J57" s="407"/>
      <c r="K57" s="405"/>
      <c r="L57" s="411"/>
      <c r="M57" s="412"/>
      <c r="N57" s="421" t="e">
        <f t="shared" si="1"/>
        <v>#DIV/0!</v>
      </c>
      <c r="O57" s="245">
        <f>FŐLAP!$G$8</f>
        <v>0</v>
      </c>
      <c r="P57" s="244">
        <f>FŐLAP!$C$10</f>
        <v>0</v>
      </c>
      <c r="Q57" s="246" t="s">
        <v>504</v>
      </c>
    </row>
    <row r="58" spans="1:17" ht="49.5" hidden="1" customHeight="1" x14ac:dyDescent="0.25">
      <c r="A58" s="87" t="s">
        <v>150</v>
      </c>
      <c r="B58" s="405"/>
      <c r="C58" s="441"/>
      <c r="D58" s="439"/>
      <c r="E58" s="439"/>
      <c r="F58" s="194"/>
      <c r="G58" s="194"/>
      <c r="H58" s="408"/>
      <c r="I58" s="407"/>
      <c r="J58" s="407"/>
      <c r="K58" s="405"/>
      <c r="L58" s="411"/>
      <c r="M58" s="412"/>
      <c r="N58" s="421" t="e">
        <f t="shared" si="1"/>
        <v>#DIV/0!</v>
      </c>
      <c r="O58" s="245">
        <f>FŐLAP!$G$8</f>
        <v>0</v>
      </c>
      <c r="P58" s="244">
        <f>FŐLAP!$C$10</f>
        <v>0</v>
      </c>
      <c r="Q58" s="246" t="s">
        <v>504</v>
      </c>
    </row>
    <row r="59" spans="1:17" ht="49.5" hidden="1" customHeight="1" x14ac:dyDescent="0.25">
      <c r="A59" s="88" t="s">
        <v>151</v>
      </c>
      <c r="B59" s="405"/>
      <c r="C59" s="441"/>
      <c r="D59" s="439"/>
      <c r="E59" s="439"/>
      <c r="F59" s="194"/>
      <c r="G59" s="194"/>
      <c r="H59" s="408"/>
      <c r="I59" s="407"/>
      <c r="J59" s="407"/>
      <c r="K59" s="405"/>
      <c r="L59" s="411"/>
      <c r="M59" s="412"/>
      <c r="N59" s="421" t="e">
        <f t="shared" si="1"/>
        <v>#DIV/0!</v>
      </c>
      <c r="O59" s="245">
        <f>FŐLAP!$G$8</f>
        <v>0</v>
      </c>
      <c r="P59" s="244">
        <f>FŐLAP!$C$10</f>
        <v>0</v>
      </c>
      <c r="Q59" s="246" t="s">
        <v>504</v>
      </c>
    </row>
    <row r="60" spans="1:17" ht="49.5" hidden="1" customHeight="1" x14ac:dyDescent="0.25">
      <c r="A60" s="87" t="s">
        <v>152</v>
      </c>
      <c r="B60" s="405"/>
      <c r="C60" s="441"/>
      <c r="D60" s="439"/>
      <c r="E60" s="439"/>
      <c r="F60" s="194"/>
      <c r="G60" s="194"/>
      <c r="H60" s="408"/>
      <c r="I60" s="407"/>
      <c r="J60" s="407"/>
      <c r="K60" s="405"/>
      <c r="L60" s="411"/>
      <c r="M60" s="412"/>
      <c r="N60" s="421" t="e">
        <f t="shared" si="1"/>
        <v>#DIV/0!</v>
      </c>
      <c r="O60" s="245">
        <f>FŐLAP!$G$8</f>
        <v>0</v>
      </c>
      <c r="P60" s="244">
        <f>FŐLAP!$C$10</f>
        <v>0</v>
      </c>
      <c r="Q60" s="246" t="s">
        <v>504</v>
      </c>
    </row>
    <row r="61" spans="1:17" ht="49.5" hidden="1" customHeight="1" x14ac:dyDescent="0.25">
      <c r="A61" s="87" t="s">
        <v>153</v>
      </c>
      <c r="B61" s="405"/>
      <c r="C61" s="441"/>
      <c r="D61" s="439"/>
      <c r="E61" s="439"/>
      <c r="F61" s="194"/>
      <c r="G61" s="194"/>
      <c r="H61" s="408"/>
      <c r="I61" s="407"/>
      <c r="J61" s="407"/>
      <c r="K61" s="405"/>
      <c r="L61" s="411"/>
      <c r="M61" s="412"/>
      <c r="N61" s="421" t="e">
        <f t="shared" si="1"/>
        <v>#DIV/0!</v>
      </c>
      <c r="O61" s="245">
        <f>FŐLAP!$G$8</f>
        <v>0</v>
      </c>
      <c r="P61" s="244">
        <f>FŐLAP!$C$10</f>
        <v>0</v>
      </c>
      <c r="Q61" s="246" t="s">
        <v>504</v>
      </c>
    </row>
    <row r="62" spans="1:17" ht="49.5" hidden="1" customHeight="1" x14ac:dyDescent="0.25">
      <c r="A62" s="88" t="s">
        <v>154</v>
      </c>
      <c r="B62" s="405"/>
      <c r="C62" s="441"/>
      <c r="D62" s="439"/>
      <c r="E62" s="439"/>
      <c r="F62" s="194"/>
      <c r="G62" s="194"/>
      <c r="H62" s="408"/>
      <c r="I62" s="407"/>
      <c r="J62" s="407"/>
      <c r="K62" s="405"/>
      <c r="L62" s="411"/>
      <c r="M62" s="412"/>
      <c r="N62" s="421" t="e">
        <f t="shared" si="1"/>
        <v>#DIV/0!</v>
      </c>
      <c r="O62" s="245">
        <f>FŐLAP!$G$8</f>
        <v>0</v>
      </c>
      <c r="P62" s="244">
        <f>FŐLAP!$C$10</f>
        <v>0</v>
      </c>
      <c r="Q62" s="246" t="s">
        <v>504</v>
      </c>
    </row>
    <row r="63" spans="1:17" ht="49.5" hidden="1" customHeight="1" x14ac:dyDescent="0.25">
      <c r="A63" s="87" t="s">
        <v>155</v>
      </c>
      <c r="B63" s="405"/>
      <c r="C63" s="441"/>
      <c r="D63" s="439"/>
      <c r="E63" s="439"/>
      <c r="F63" s="194"/>
      <c r="G63" s="194"/>
      <c r="H63" s="408"/>
      <c r="I63" s="407"/>
      <c r="J63" s="407"/>
      <c r="K63" s="405"/>
      <c r="L63" s="411"/>
      <c r="M63" s="412"/>
      <c r="N63" s="421" t="e">
        <f t="shared" si="1"/>
        <v>#DIV/0!</v>
      </c>
      <c r="O63" s="245">
        <f>FŐLAP!$G$8</f>
        <v>0</v>
      </c>
      <c r="P63" s="244">
        <f>FŐLAP!$C$10</f>
        <v>0</v>
      </c>
      <c r="Q63" s="246" t="s">
        <v>504</v>
      </c>
    </row>
    <row r="64" spans="1:17" ht="49.5" hidden="1" customHeight="1" x14ac:dyDescent="0.25">
      <c r="A64" s="87" t="s">
        <v>156</v>
      </c>
      <c r="B64" s="405"/>
      <c r="C64" s="441"/>
      <c r="D64" s="439"/>
      <c r="E64" s="439"/>
      <c r="F64" s="194"/>
      <c r="G64" s="194"/>
      <c r="H64" s="408"/>
      <c r="I64" s="407"/>
      <c r="J64" s="407"/>
      <c r="K64" s="405"/>
      <c r="L64" s="411"/>
      <c r="M64" s="412"/>
      <c r="N64" s="421" t="e">
        <f t="shared" si="1"/>
        <v>#DIV/0!</v>
      </c>
      <c r="O64" s="245">
        <f>FŐLAP!$G$8</f>
        <v>0</v>
      </c>
      <c r="P64" s="244">
        <f>FŐLAP!$C$10</f>
        <v>0</v>
      </c>
      <c r="Q64" s="246" t="s">
        <v>504</v>
      </c>
    </row>
    <row r="65" spans="1:17" ht="49.5" hidden="1" customHeight="1" x14ac:dyDescent="0.25">
      <c r="A65" s="88" t="s">
        <v>157</v>
      </c>
      <c r="B65" s="405"/>
      <c r="C65" s="441"/>
      <c r="D65" s="439"/>
      <c r="E65" s="439"/>
      <c r="F65" s="194"/>
      <c r="G65" s="194"/>
      <c r="H65" s="408"/>
      <c r="I65" s="407"/>
      <c r="J65" s="407"/>
      <c r="K65" s="405"/>
      <c r="L65" s="411"/>
      <c r="M65" s="412"/>
      <c r="N65" s="421" t="e">
        <f t="shared" si="1"/>
        <v>#DIV/0!</v>
      </c>
      <c r="O65" s="245">
        <f>FŐLAP!$G$8</f>
        <v>0</v>
      </c>
      <c r="P65" s="244">
        <f>FŐLAP!$C$10</f>
        <v>0</v>
      </c>
      <c r="Q65" s="246" t="s">
        <v>504</v>
      </c>
    </row>
    <row r="66" spans="1:17" ht="49.5" hidden="1" customHeight="1" x14ac:dyDescent="0.25">
      <c r="A66" s="87" t="s">
        <v>158</v>
      </c>
      <c r="B66" s="405"/>
      <c r="C66" s="441"/>
      <c r="D66" s="439"/>
      <c r="E66" s="439"/>
      <c r="F66" s="194"/>
      <c r="G66" s="194"/>
      <c r="H66" s="408"/>
      <c r="I66" s="407"/>
      <c r="J66" s="407"/>
      <c r="K66" s="405"/>
      <c r="L66" s="411"/>
      <c r="M66" s="412"/>
      <c r="N66" s="421" t="e">
        <f t="shared" si="1"/>
        <v>#DIV/0!</v>
      </c>
      <c r="O66" s="245">
        <f>FŐLAP!$G$8</f>
        <v>0</v>
      </c>
      <c r="P66" s="244">
        <f>FŐLAP!$C$10</f>
        <v>0</v>
      </c>
      <c r="Q66" s="246" t="s">
        <v>504</v>
      </c>
    </row>
    <row r="67" spans="1:17" ht="49.5" hidden="1" customHeight="1" x14ac:dyDescent="0.25">
      <c r="A67" s="87" t="s">
        <v>159</v>
      </c>
      <c r="B67" s="405"/>
      <c r="C67" s="441"/>
      <c r="D67" s="439"/>
      <c r="E67" s="439"/>
      <c r="F67" s="194"/>
      <c r="G67" s="194"/>
      <c r="H67" s="408"/>
      <c r="I67" s="407"/>
      <c r="J67" s="407"/>
      <c r="K67" s="405"/>
      <c r="L67" s="411"/>
      <c r="M67" s="412"/>
      <c r="N67" s="421" t="e">
        <f t="shared" si="1"/>
        <v>#DIV/0!</v>
      </c>
      <c r="O67" s="245">
        <f>FŐLAP!$G$8</f>
        <v>0</v>
      </c>
      <c r="P67" s="244">
        <f>FŐLAP!$C$10</f>
        <v>0</v>
      </c>
      <c r="Q67" s="246" t="s">
        <v>504</v>
      </c>
    </row>
    <row r="68" spans="1:17" ht="49.5" hidden="1" customHeight="1" x14ac:dyDescent="0.25">
      <c r="A68" s="88" t="s">
        <v>160</v>
      </c>
      <c r="B68" s="405"/>
      <c r="C68" s="441"/>
      <c r="D68" s="439"/>
      <c r="E68" s="439"/>
      <c r="F68" s="194"/>
      <c r="G68" s="194"/>
      <c r="H68" s="408"/>
      <c r="I68" s="407"/>
      <c r="J68" s="407"/>
      <c r="K68" s="405"/>
      <c r="L68" s="411"/>
      <c r="M68" s="412"/>
      <c r="N68" s="421" t="e">
        <f t="shared" si="1"/>
        <v>#DIV/0!</v>
      </c>
      <c r="O68" s="245">
        <f>FŐLAP!$G$8</f>
        <v>0</v>
      </c>
      <c r="P68" s="244">
        <f>FŐLAP!$C$10</f>
        <v>0</v>
      </c>
      <c r="Q68" s="246" t="s">
        <v>504</v>
      </c>
    </row>
    <row r="69" spans="1:17" ht="49.5" hidden="1" customHeight="1" x14ac:dyDescent="0.25">
      <c r="A69" s="87" t="s">
        <v>161</v>
      </c>
      <c r="B69" s="405"/>
      <c r="C69" s="441"/>
      <c r="D69" s="439"/>
      <c r="E69" s="439"/>
      <c r="F69" s="194"/>
      <c r="G69" s="194"/>
      <c r="H69" s="408"/>
      <c r="I69" s="407"/>
      <c r="J69" s="407"/>
      <c r="K69" s="405"/>
      <c r="L69" s="411"/>
      <c r="M69" s="412"/>
      <c r="N69" s="421" t="e">
        <f t="shared" si="1"/>
        <v>#DIV/0!</v>
      </c>
      <c r="O69" s="245">
        <f>FŐLAP!$G$8</f>
        <v>0</v>
      </c>
      <c r="P69" s="244">
        <f>FŐLAP!$C$10</f>
        <v>0</v>
      </c>
      <c r="Q69" s="246" t="s">
        <v>504</v>
      </c>
    </row>
    <row r="70" spans="1:17" ht="49.5" hidden="1" customHeight="1" x14ac:dyDescent="0.25">
      <c r="A70" s="87" t="s">
        <v>162</v>
      </c>
      <c r="B70" s="405"/>
      <c r="C70" s="441"/>
      <c r="D70" s="439"/>
      <c r="E70" s="439"/>
      <c r="F70" s="194"/>
      <c r="G70" s="194"/>
      <c r="H70" s="408"/>
      <c r="I70" s="407"/>
      <c r="J70" s="407"/>
      <c r="K70" s="405"/>
      <c r="L70" s="411"/>
      <c r="M70" s="412"/>
      <c r="N70" s="421" t="e">
        <f t="shared" si="1"/>
        <v>#DIV/0!</v>
      </c>
      <c r="O70" s="245">
        <f>FŐLAP!$G$8</f>
        <v>0</v>
      </c>
      <c r="P70" s="244">
        <f>FŐLAP!$C$10</f>
        <v>0</v>
      </c>
      <c r="Q70" s="246" t="s">
        <v>504</v>
      </c>
    </row>
    <row r="71" spans="1:17" ht="49.5" hidden="1" customHeight="1" x14ac:dyDescent="0.25">
      <c r="A71" s="88" t="s">
        <v>163</v>
      </c>
      <c r="B71" s="405"/>
      <c r="C71" s="441"/>
      <c r="D71" s="439"/>
      <c r="E71" s="439"/>
      <c r="F71" s="194"/>
      <c r="G71" s="194"/>
      <c r="H71" s="408"/>
      <c r="I71" s="407"/>
      <c r="J71" s="407"/>
      <c r="K71" s="405"/>
      <c r="L71" s="411"/>
      <c r="M71" s="412"/>
      <c r="N71" s="421" t="e">
        <f t="shared" si="1"/>
        <v>#DIV/0!</v>
      </c>
      <c r="O71" s="245">
        <f>FŐLAP!$G$8</f>
        <v>0</v>
      </c>
      <c r="P71" s="244">
        <f>FŐLAP!$C$10</f>
        <v>0</v>
      </c>
      <c r="Q71" s="246" t="s">
        <v>504</v>
      </c>
    </row>
    <row r="72" spans="1:17" ht="49.5" hidden="1" customHeight="1" x14ac:dyDescent="0.25">
      <c r="A72" s="87" t="s">
        <v>164</v>
      </c>
      <c r="B72" s="405"/>
      <c r="C72" s="441"/>
      <c r="D72" s="439"/>
      <c r="E72" s="439"/>
      <c r="F72" s="194"/>
      <c r="G72" s="194"/>
      <c r="H72" s="408"/>
      <c r="I72" s="407"/>
      <c r="J72" s="407"/>
      <c r="K72" s="405"/>
      <c r="L72" s="411"/>
      <c r="M72" s="412"/>
      <c r="N72" s="421" t="e">
        <f t="shared" si="1"/>
        <v>#DIV/0!</v>
      </c>
      <c r="O72" s="245">
        <f>FŐLAP!$G$8</f>
        <v>0</v>
      </c>
      <c r="P72" s="244">
        <f>FŐLAP!$C$10</f>
        <v>0</v>
      </c>
      <c r="Q72" s="246" t="s">
        <v>504</v>
      </c>
    </row>
    <row r="73" spans="1:17" ht="49.5" hidden="1" customHeight="1" x14ac:dyDescent="0.25">
      <c r="A73" s="87" t="s">
        <v>165</v>
      </c>
      <c r="B73" s="405"/>
      <c r="C73" s="441"/>
      <c r="D73" s="439"/>
      <c r="E73" s="439"/>
      <c r="F73" s="194"/>
      <c r="G73" s="194"/>
      <c r="H73" s="408"/>
      <c r="I73" s="407"/>
      <c r="J73" s="407"/>
      <c r="K73" s="405"/>
      <c r="L73" s="411"/>
      <c r="M73" s="412"/>
      <c r="N73" s="421" t="e">
        <f t="shared" si="1"/>
        <v>#DIV/0!</v>
      </c>
      <c r="O73" s="245">
        <f>FŐLAP!$G$8</f>
        <v>0</v>
      </c>
      <c r="P73" s="244">
        <f>FŐLAP!$C$10</f>
        <v>0</v>
      </c>
      <c r="Q73" s="246" t="s">
        <v>504</v>
      </c>
    </row>
    <row r="74" spans="1:17" ht="49.5" hidden="1" customHeight="1" x14ac:dyDescent="0.25">
      <c r="A74" s="88" t="s">
        <v>166</v>
      </c>
      <c r="B74" s="405"/>
      <c r="C74" s="441"/>
      <c r="D74" s="439"/>
      <c r="E74" s="439"/>
      <c r="F74" s="194"/>
      <c r="G74" s="194"/>
      <c r="H74" s="408"/>
      <c r="I74" s="407"/>
      <c r="J74" s="407"/>
      <c r="K74" s="405"/>
      <c r="L74" s="411"/>
      <c r="M74" s="412"/>
      <c r="N74" s="421" t="e">
        <f t="shared" si="1"/>
        <v>#DIV/0!</v>
      </c>
      <c r="O74" s="245">
        <f>FŐLAP!$G$8</f>
        <v>0</v>
      </c>
      <c r="P74" s="244">
        <f>FŐLAP!$C$10</f>
        <v>0</v>
      </c>
      <c r="Q74" s="246" t="s">
        <v>504</v>
      </c>
    </row>
    <row r="75" spans="1:17" ht="49.5" hidden="1" customHeight="1" x14ac:dyDescent="0.25">
      <c r="A75" s="87" t="s">
        <v>167</v>
      </c>
      <c r="B75" s="405"/>
      <c r="C75" s="441"/>
      <c r="D75" s="439"/>
      <c r="E75" s="439"/>
      <c r="F75" s="194"/>
      <c r="G75" s="194"/>
      <c r="H75" s="408"/>
      <c r="I75" s="407"/>
      <c r="J75" s="407"/>
      <c r="K75" s="405"/>
      <c r="L75" s="411"/>
      <c r="M75" s="412"/>
      <c r="N75" s="421" t="e">
        <f t="shared" si="1"/>
        <v>#DIV/0!</v>
      </c>
      <c r="O75" s="245">
        <f>FŐLAP!$G$8</f>
        <v>0</v>
      </c>
      <c r="P75" s="244">
        <f>FŐLAP!$C$10</f>
        <v>0</v>
      </c>
      <c r="Q75" s="246" t="s">
        <v>504</v>
      </c>
    </row>
    <row r="76" spans="1:17" ht="49.5" hidden="1" customHeight="1" x14ac:dyDescent="0.25">
      <c r="A76" s="87" t="s">
        <v>168</v>
      </c>
      <c r="B76" s="405"/>
      <c r="C76" s="441"/>
      <c r="D76" s="439"/>
      <c r="E76" s="439"/>
      <c r="F76" s="194"/>
      <c r="G76" s="194"/>
      <c r="H76" s="408"/>
      <c r="I76" s="407"/>
      <c r="J76" s="407"/>
      <c r="K76" s="405"/>
      <c r="L76" s="411"/>
      <c r="M76" s="412"/>
      <c r="N76" s="421" t="e">
        <f t="shared" si="1"/>
        <v>#DIV/0!</v>
      </c>
      <c r="O76" s="245">
        <f>FŐLAP!$G$8</f>
        <v>0</v>
      </c>
      <c r="P76" s="244">
        <f>FŐLAP!$C$10</f>
        <v>0</v>
      </c>
      <c r="Q76" s="246" t="s">
        <v>504</v>
      </c>
    </row>
    <row r="77" spans="1:17" ht="49.5" hidden="1" customHeight="1" x14ac:dyDescent="0.25">
      <c r="A77" s="88" t="s">
        <v>169</v>
      </c>
      <c r="B77" s="405"/>
      <c r="C77" s="441"/>
      <c r="D77" s="439"/>
      <c r="E77" s="439"/>
      <c r="F77" s="194"/>
      <c r="G77" s="194"/>
      <c r="H77" s="408"/>
      <c r="I77" s="407"/>
      <c r="J77" s="407"/>
      <c r="K77" s="405"/>
      <c r="L77" s="411"/>
      <c r="M77" s="412"/>
      <c r="N77" s="421" t="e">
        <f t="shared" si="1"/>
        <v>#DIV/0!</v>
      </c>
      <c r="O77" s="245">
        <f>FŐLAP!$G$8</f>
        <v>0</v>
      </c>
      <c r="P77" s="244">
        <f>FŐLAP!$C$10</f>
        <v>0</v>
      </c>
      <c r="Q77" s="246" t="s">
        <v>504</v>
      </c>
    </row>
    <row r="78" spans="1:17" ht="49.5" hidden="1" customHeight="1" x14ac:dyDescent="0.25">
      <c r="A78" s="87" t="s">
        <v>170</v>
      </c>
      <c r="B78" s="405"/>
      <c r="C78" s="441"/>
      <c r="D78" s="439"/>
      <c r="E78" s="439"/>
      <c r="F78" s="194"/>
      <c r="G78" s="194"/>
      <c r="H78" s="408"/>
      <c r="I78" s="407"/>
      <c r="J78" s="407"/>
      <c r="K78" s="405"/>
      <c r="L78" s="411"/>
      <c r="M78" s="412"/>
      <c r="N78" s="421" t="e">
        <f t="shared" si="1"/>
        <v>#DIV/0!</v>
      </c>
      <c r="O78" s="245">
        <f>FŐLAP!$G$8</f>
        <v>0</v>
      </c>
      <c r="P78" s="244">
        <f>FŐLAP!$C$10</f>
        <v>0</v>
      </c>
      <c r="Q78" s="246" t="s">
        <v>504</v>
      </c>
    </row>
    <row r="79" spans="1:17" ht="49.5" hidden="1" customHeight="1" x14ac:dyDescent="0.25">
      <c r="A79" s="87" t="s">
        <v>171</v>
      </c>
      <c r="B79" s="405"/>
      <c r="C79" s="441"/>
      <c r="D79" s="439"/>
      <c r="E79" s="439"/>
      <c r="F79" s="194"/>
      <c r="G79" s="194"/>
      <c r="H79" s="408"/>
      <c r="I79" s="407"/>
      <c r="J79" s="407"/>
      <c r="K79" s="405"/>
      <c r="L79" s="411"/>
      <c r="M79" s="412"/>
      <c r="N79" s="421" t="e">
        <f t="shared" si="1"/>
        <v>#DIV/0!</v>
      </c>
      <c r="O79" s="245">
        <f>FŐLAP!$G$8</f>
        <v>0</v>
      </c>
      <c r="P79" s="244">
        <f>FŐLAP!$C$10</f>
        <v>0</v>
      </c>
      <c r="Q79" s="246" t="s">
        <v>504</v>
      </c>
    </row>
    <row r="80" spans="1:17" ht="49.5" hidden="1" customHeight="1" x14ac:dyDescent="0.25">
      <c r="A80" s="88" t="s">
        <v>172</v>
      </c>
      <c r="B80" s="405"/>
      <c r="C80" s="441"/>
      <c r="D80" s="439"/>
      <c r="E80" s="439"/>
      <c r="F80" s="194"/>
      <c r="G80" s="194"/>
      <c r="H80" s="408"/>
      <c r="I80" s="407"/>
      <c r="J80" s="407"/>
      <c r="K80" s="405"/>
      <c r="L80" s="411"/>
      <c r="M80" s="412"/>
      <c r="N80" s="421" t="e">
        <f t="shared" si="1"/>
        <v>#DIV/0!</v>
      </c>
      <c r="O80" s="245">
        <f>FŐLAP!$G$8</f>
        <v>0</v>
      </c>
      <c r="P80" s="244">
        <f>FŐLAP!$C$10</f>
        <v>0</v>
      </c>
      <c r="Q80" s="246" t="s">
        <v>504</v>
      </c>
    </row>
    <row r="81" spans="1:17" ht="49.5" hidden="1" customHeight="1" x14ac:dyDescent="0.25">
      <c r="A81" s="87" t="s">
        <v>173</v>
      </c>
      <c r="B81" s="405"/>
      <c r="C81" s="441"/>
      <c r="D81" s="439"/>
      <c r="E81" s="439"/>
      <c r="F81" s="194"/>
      <c r="G81" s="194"/>
      <c r="H81" s="408"/>
      <c r="I81" s="407"/>
      <c r="J81" s="407"/>
      <c r="K81" s="405"/>
      <c r="L81" s="411"/>
      <c r="M81" s="412"/>
      <c r="N81" s="421" t="e">
        <f t="shared" si="1"/>
        <v>#DIV/0!</v>
      </c>
      <c r="O81" s="245">
        <f>FŐLAP!$G$8</f>
        <v>0</v>
      </c>
      <c r="P81" s="244">
        <f>FŐLAP!$C$10</f>
        <v>0</v>
      </c>
      <c r="Q81" s="246" t="s">
        <v>504</v>
      </c>
    </row>
    <row r="82" spans="1:17" ht="49.5" hidden="1" customHeight="1" x14ac:dyDescent="0.25">
      <c r="A82" s="87" t="s">
        <v>174</v>
      </c>
      <c r="B82" s="405"/>
      <c r="C82" s="441"/>
      <c r="D82" s="439"/>
      <c r="E82" s="439"/>
      <c r="F82" s="194"/>
      <c r="G82" s="194"/>
      <c r="H82" s="408"/>
      <c r="I82" s="407"/>
      <c r="J82" s="407"/>
      <c r="K82" s="405"/>
      <c r="L82" s="411"/>
      <c r="M82" s="412"/>
      <c r="N82" s="421" t="e">
        <f t="shared" ref="N82:N145" si="2">IF(M82&lt;0,0,1-(M82/L82))</f>
        <v>#DIV/0!</v>
      </c>
      <c r="O82" s="245">
        <f>FŐLAP!$G$8</f>
        <v>0</v>
      </c>
      <c r="P82" s="244">
        <f>FŐLAP!$C$10</f>
        <v>0</v>
      </c>
      <c r="Q82" s="246" t="s">
        <v>504</v>
      </c>
    </row>
    <row r="83" spans="1:17" ht="49.5" hidden="1" customHeight="1" x14ac:dyDescent="0.25">
      <c r="A83" s="88" t="s">
        <v>175</v>
      </c>
      <c r="B83" s="405"/>
      <c r="C83" s="441"/>
      <c r="D83" s="439"/>
      <c r="E83" s="439"/>
      <c r="F83" s="194"/>
      <c r="G83" s="194"/>
      <c r="H83" s="408"/>
      <c r="I83" s="407"/>
      <c r="J83" s="407"/>
      <c r="K83" s="405"/>
      <c r="L83" s="411"/>
      <c r="M83" s="412"/>
      <c r="N83" s="421" t="e">
        <f t="shared" si="2"/>
        <v>#DIV/0!</v>
      </c>
      <c r="O83" s="245">
        <f>FŐLAP!$G$8</f>
        <v>0</v>
      </c>
      <c r="P83" s="244">
        <f>FŐLAP!$C$10</f>
        <v>0</v>
      </c>
      <c r="Q83" s="246" t="s">
        <v>504</v>
      </c>
    </row>
    <row r="84" spans="1:17" ht="49.5" hidden="1" customHeight="1" x14ac:dyDescent="0.25">
      <c r="A84" s="87" t="s">
        <v>176</v>
      </c>
      <c r="B84" s="405"/>
      <c r="C84" s="441"/>
      <c r="D84" s="439"/>
      <c r="E84" s="439"/>
      <c r="F84" s="194"/>
      <c r="G84" s="194"/>
      <c r="H84" s="408"/>
      <c r="I84" s="407"/>
      <c r="J84" s="407"/>
      <c r="K84" s="405"/>
      <c r="L84" s="411"/>
      <c r="M84" s="412"/>
      <c r="N84" s="421" t="e">
        <f t="shared" si="2"/>
        <v>#DIV/0!</v>
      </c>
      <c r="O84" s="245">
        <f>FŐLAP!$G$8</f>
        <v>0</v>
      </c>
      <c r="P84" s="244">
        <f>FŐLAP!$C$10</f>
        <v>0</v>
      </c>
      <c r="Q84" s="246" t="s">
        <v>504</v>
      </c>
    </row>
    <row r="85" spans="1:17" ht="49.5" hidden="1" customHeight="1" x14ac:dyDescent="0.25">
      <c r="A85" s="87" t="s">
        <v>177</v>
      </c>
      <c r="B85" s="405"/>
      <c r="C85" s="441"/>
      <c r="D85" s="439"/>
      <c r="E85" s="439"/>
      <c r="F85" s="194"/>
      <c r="G85" s="194"/>
      <c r="H85" s="408"/>
      <c r="I85" s="407"/>
      <c r="J85" s="407"/>
      <c r="K85" s="405"/>
      <c r="L85" s="411"/>
      <c r="M85" s="412"/>
      <c r="N85" s="421" t="e">
        <f t="shared" si="2"/>
        <v>#DIV/0!</v>
      </c>
      <c r="O85" s="245">
        <f>FŐLAP!$G$8</f>
        <v>0</v>
      </c>
      <c r="P85" s="244">
        <f>FŐLAP!$C$10</f>
        <v>0</v>
      </c>
      <c r="Q85" s="246" t="s">
        <v>504</v>
      </c>
    </row>
    <row r="86" spans="1:17" ht="49.5" hidden="1" customHeight="1" x14ac:dyDescent="0.25">
      <c r="A86" s="88" t="s">
        <v>178</v>
      </c>
      <c r="B86" s="405"/>
      <c r="C86" s="441"/>
      <c r="D86" s="439"/>
      <c r="E86" s="439"/>
      <c r="F86" s="194"/>
      <c r="G86" s="194"/>
      <c r="H86" s="408"/>
      <c r="I86" s="407"/>
      <c r="J86" s="407"/>
      <c r="K86" s="405"/>
      <c r="L86" s="411"/>
      <c r="M86" s="412"/>
      <c r="N86" s="421" t="e">
        <f t="shared" si="2"/>
        <v>#DIV/0!</v>
      </c>
      <c r="O86" s="245">
        <f>FŐLAP!$G$8</f>
        <v>0</v>
      </c>
      <c r="P86" s="244">
        <f>FŐLAP!$C$10</f>
        <v>0</v>
      </c>
      <c r="Q86" s="246" t="s">
        <v>504</v>
      </c>
    </row>
    <row r="87" spans="1:17" ht="49.5" hidden="1" customHeight="1" x14ac:dyDescent="0.25">
      <c r="A87" s="87" t="s">
        <v>179</v>
      </c>
      <c r="B87" s="405"/>
      <c r="C87" s="441"/>
      <c r="D87" s="439"/>
      <c r="E87" s="439"/>
      <c r="F87" s="194"/>
      <c r="G87" s="194"/>
      <c r="H87" s="408"/>
      <c r="I87" s="407"/>
      <c r="J87" s="407"/>
      <c r="K87" s="405"/>
      <c r="L87" s="411"/>
      <c r="M87" s="412"/>
      <c r="N87" s="421" t="e">
        <f t="shared" si="2"/>
        <v>#DIV/0!</v>
      </c>
      <c r="O87" s="245">
        <f>FŐLAP!$G$8</f>
        <v>0</v>
      </c>
      <c r="P87" s="244">
        <f>FŐLAP!$C$10</f>
        <v>0</v>
      </c>
      <c r="Q87" s="246" t="s">
        <v>504</v>
      </c>
    </row>
    <row r="88" spans="1:17" ht="49.5" hidden="1" customHeight="1" x14ac:dyDescent="0.25">
      <c r="A88" s="87" t="s">
        <v>180</v>
      </c>
      <c r="B88" s="405"/>
      <c r="C88" s="441"/>
      <c r="D88" s="439"/>
      <c r="E88" s="439"/>
      <c r="F88" s="194"/>
      <c r="G88" s="194"/>
      <c r="H88" s="408"/>
      <c r="I88" s="407"/>
      <c r="J88" s="407"/>
      <c r="K88" s="405"/>
      <c r="L88" s="411"/>
      <c r="M88" s="412"/>
      <c r="N88" s="421" t="e">
        <f t="shared" si="2"/>
        <v>#DIV/0!</v>
      </c>
      <c r="O88" s="245">
        <f>FŐLAP!$G$8</f>
        <v>0</v>
      </c>
      <c r="P88" s="244">
        <f>FŐLAP!$C$10</f>
        <v>0</v>
      </c>
      <c r="Q88" s="246" t="s">
        <v>504</v>
      </c>
    </row>
    <row r="89" spans="1:17" ht="49.5" hidden="1" customHeight="1" x14ac:dyDescent="0.25">
      <c r="A89" s="88" t="s">
        <v>181</v>
      </c>
      <c r="B89" s="405"/>
      <c r="C89" s="441"/>
      <c r="D89" s="439"/>
      <c r="E89" s="439"/>
      <c r="F89" s="194"/>
      <c r="G89" s="194"/>
      <c r="H89" s="408"/>
      <c r="I89" s="407"/>
      <c r="J89" s="407"/>
      <c r="K89" s="405"/>
      <c r="L89" s="411"/>
      <c r="M89" s="412"/>
      <c r="N89" s="421" t="e">
        <f t="shared" si="2"/>
        <v>#DIV/0!</v>
      </c>
      <c r="O89" s="245">
        <f>FŐLAP!$G$8</f>
        <v>0</v>
      </c>
      <c r="P89" s="244">
        <f>FŐLAP!$C$10</f>
        <v>0</v>
      </c>
      <c r="Q89" s="246" t="s">
        <v>504</v>
      </c>
    </row>
    <row r="90" spans="1:17" ht="49.5" hidden="1" customHeight="1" x14ac:dyDescent="0.25">
      <c r="A90" s="87" t="s">
        <v>182</v>
      </c>
      <c r="B90" s="405"/>
      <c r="C90" s="441"/>
      <c r="D90" s="439"/>
      <c r="E90" s="439"/>
      <c r="F90" s="194"/>
      <c r="G90" s="194"/>
      <c r="H90" s="408"/>
      <c r="I90" s="407"/>
      <c r="J90" s="407"/>
      <c r="K90" s="405"/>
      <c r="L90" s="411"/>
      <c r="M90" s="412"/>
      <c r="N90" s="421" t="e">
        <f t="shared" si="2"/>
        <v>#DIV/0!</v>
      </c>
      <c r="O90" s="245">
        <f>FŐLAP!$G$8</f>
        <v>0</v>
      </c>
      <c r="P90" s="244">
        <f>FŐLAP!$C$10</f>
        <v>0</v>
      </c>
      <c r="Q90" s="246" t="s">
        <v>504</v>
      </c>
    </row>
    <row r="91" spans="1:17" ht="49.5" hidden="1" customHeight="1" x14ac:dyDescent="0.25">
      <c r="A91" s="87" t="s">
        <v>183</v>
      </c>
      <c r="B91" s="405"/>
      <c r="C91" s="441"/>
      <c r="D91" s="439"/>
      <c r="E91" s="439"/>
      <c r="F91" s="194"/>
      <c r="G91" s="194"/>
      <c r="H91" s="408"/>
      <c r="I91" s="407"/>
      <c r="J91" s="407"/>
      <c r="K91" s="405"/>
      <c r="L91" s="411"/>
      <c r="M91" s="412"/>
      <c r="N91" s="421" t="e">
        <f t="shared" si="2"/>
        <v>#DIV/0!</v>
      </c>
      <c r="O91" s="245">
        <f>FŐLAP!$G$8</f>
        <v>0</v>
      </c>
      <c r="P91" s="244">
        <f>FŐLAP!$C$10</f>
        <v>0</v>
      </c>
      <c r="Q91" s="246" t="s">
        <v>504</v>
      </c>
    </row>
    <row r="92" spans="1:17" ht="49.5" hidden="1" customHeight="1" x14ac:dyDescent="0.25">
      <c r="A92" s="88" t="s">
        <v>184</v>
      </c>
      <c r="B92" s="405"/>
      <c r="C92" s="441"/>
      <c r="D92" s="439"/>
      <c r="E92" s="439"/>
      <c r="F92" s="194"/>
      <c r="G92" s="194"/>
      <c r="H92" s="408"/>
      <c r="I92" s="407"/>
      <c r="J92" s="407"/>
      <c r="K92" s="405"/>
      <c r="L92" s="411"/>
      <c r="M92" s="412"/>
      <c r="N92" s="421" t="e">
        <f t="shared" si="2"/>
        <v>#DIV/0!</v>
      </c>
      <c r="O92" s="245">
        <f>FŐLAP!$G$8</f>
        <v>0</v>
      </c>
      <c r="P92" s="244">
        <f>FŐLAP!$C$10</f>
        <v>0</v>
      </c>
      <c r="Q92" s="246" t="s">
        <v>504</v>
      </c>
    </row>
    <row r="93" spans="1:17" ht="49.5" hidden="1" customHeight="1" x14ac:dyDescent="0.25">
      <c r="A93" s="87" t="s">
        <v>185</v>
      </c>
      <c r="B93" s="405"/>
      <c r="C93" s="441"/>
      <c r="D93" s="439"/>
      <c r="E93" s="439"/>
      <c r="F93" s="194"/>
      <c r="G93" s="194"/>
      <c r="H93" s="408"/>
      <c r="I93" s="407"/>
      <c r="J93" s="407"/>
      <c r="K93" s="405"/>
      <c r="L93" s="411"/>
      <c r="M93" s="412"/>
      <c r="N93" s="421" t="e">
        <f t="shared" si="2"/>
        <v>#DIV/0!</v>
      </c>
      <c r="O93" s="245">
        <f>FŐLAP!$G$8</f>
        <v>0</v>
      </c>
      <c r="P93" s="244">
        <f>FŐLAP!$C$10</f>
        <v>0</v>
      </c>
      <c r="Q93" s="246" t="s">
        <v>504</v>
      </c>
    </row>
    <row r="94" spans="1:17" ht="49.5" hidden="1" customHeight="1" x14ac:dyDescent="0.25">
      <c r="A94" s="87" t="s">
        <v>186</v>
      </c>
      <c r="B94" s="405"/>
      <c r="C94" s="441"/>
      <c r="D94" s="439"/>
      <c r="E94" s="439"/>
      <c r="F94" s="194"/>
      <c r="G94" s="194"/>
      <c r="H94" s="408"/>
      <c r="I94" s="407"/>
      <c r="J94" s="407"/>
      <c r="K94" s="405"/>
      <c r="L94" s="411"/>
      <c r="M94" s="412"/>
      <c r="N94" s="421" t="e">
        <f t="shared" si="2"/>
        <v>#DIV/0!</v>
      </c>
      <c r="O94" s="245">
        <f>FŐLAP!$G$8</f>
        <v>0</v>
      </c>
      <c r="P94" s="244">
        <f>FŐLAP!$C$10</f>
        <v>0</v>
      </c>
      <c r="Q94" s="246" t="s">
        <v>504</v>
      </c>
    </row>
    <row r="95" spans="1:17" ht="49.5" hidden="1" customHeight="1" x14ac:dyDescent="0.25">
      <c r="A95" s="88" t="s">
        <v>187</v>
      </c>
      <c r="B95" s="405"/>
      <c r="C95" s="441"/>
      <c r="D95" s="439"/>
      <c r="E95" s="439"/>
      <c r="F95" s="194"/>
      <c r="G95" s="194"/>
      <c r="H95" s="408"/>
      <c r="I95" s="407"/>
      <c r="J95" s="407"/>
      <c r="K95" s="405"/>
      <c r="L95" s="411"/>
      <c r="M95" s="412"/>
      <c r="N95" s="421" t="e">
        <f t="shared" si="2"/>
        <v>#DIV/0!</v>
      </c>
      <c r="O95" s="245">
        <f>FŐLAP!$G$8</f>
        <v>0</v>
      </c>
      <c r="P95" s="244">
        <f>FŐLAP!$C$10</f>
        <v>0</v>
      </c>
      <c r="Q95" s="246" t="s">
        <v>504</v>
      </c>
    </row>
    <row r="96" spans="1:17" ht="49.5" hidden="1" customHeight="1" x14ac:dyDescent="0.25">
      <c r="A96" s="87" t="s">
        <v>188</v>
      </c>
      <c r="B96" s="405"/>
      <c r="C96" s="441"/>
      <c r="D96" s="439"/>
      <c r="E96" s="439"/>
      <c r="F96" s="194"/>
      <c r="G96" s="194"/>
      <c r="H96" s="408"/>
      <c r="I96" s="407"/>
      <c r="J96" s="407"/>
      <c r="K96" s="405"/>
      <c r="L96" s="411"/>
      <c r="M96" s="412"/>
      <c r="N96" s="421" t="e">
        <f t="shared" si="2"/>
        <v>#DIV/0!</v>
      </c>
      <c r="O96" s="245">
        <f>FŐLAP!$G$8</f>
        <v>0</v>
      </c>
      <c r="P96" s="244">
        <f>FŐLAP!$C$10</f>
        <v>0</v>
      </c>
      <c r="Q96" s="246" t="s">
        <v>504</v>
      </c>
    </row>
    <row r="97" spans="1:17" ht="49.5" hidden="1" customHeight="1" x14ac:dyDescent="0.25">
      <c r="A97" s="87" t="s">
        <v>189</v>
      </c>
      <c r="B97" s="405"/>
      <c r="C97" s="441"/>
      <c r="D97" s="439"/>
      <c r="E97" s="439"/>
      <c r="F97" s="194"/>
      <c r="G97" s="194"/>
      <c r="H97" s="408"/>
      <c r="I97" s="407"/>
      <c r="J97" s="407"/>
      <c r="K97" s="405"/>
      <c r="L97" s="411"/>
      <c r="M97" s="412"/>
      <c r="N97" s="421" t="e">
        <f t="shared" si="2"/>
        <v>#DIV/0!</v>
      </c>
      <c r="O97" s="245">
        <f>FŐLAP!$G$8</f>
        <v>0</v>
      </c>
      <c r="P97" s="244">
        <f>FŐLAP!$C$10</f>
        <v>0</v>
      </c>
      <c r="Q97" s="246" t="s">
        <v>504</v>
      </c>
    </row>
    <row r="98" spans="1:17" ht="49.5" hidden="1" customHeight="1" x14ac:dyDescent="0.25">
      <c r="A98" s="88" t="s">
        <v>190</v>
      </c>
      <c r="B98" s="405"/>
      <c r="C98" s="441"/>
      <c r="D98" s="439"/>
      <c r="E98" s="439"/>
      <c r="F98" s="194"/>
      <c r="G98" s="194"/>
      <c r="H98" s="408"/>
      <c r="I98" s="407"/>
      <c r="J98" s="407"/>
      <c r="K98" s="405"/>
      <c r="L98" s="411"/>
      <c r="M98" s="412"/>
      <c r="N98" s="421" t="e">
        <f t="shared" si="2"/>
        <v>#DIV/0!</v>
      </c>
      <c r="O98" s="245">
        <f>FŐLAP!$G$8</f>
        <v>0</v>
      </c>
      <c r="P98" s="244">
        <f>FŐLAP!$C$10</f>
        <v>0</v>
      </c>
      <c r="Q98" s="246" t="s">
        <v>504</v>
      </c>
    </row>
    <row r="99" spans="1:17" ht="49.5" hidden="1" customHeight="1" x14ac:dyDescent="0.25">
      <c r="A99" s="87" t="s">
        <v>191</v>
      </c>
      <c r="B99" s="405"/>
      <c r="C99" s="441"/>
      <c r="D99" s="439"/>
      <c r="E99" s="439"/>
      <c r="F99" s="194"/>
      <c r="G99" s="194"/>
      <c r="H99" s="408"/>
      <c r="I99" s="407"/>
      <c r="J99" s="407"/>
      <c r="K99" s="405"/>
      <c r="L99" s="411"/>
      <c r="M99" s="412"/>
      <c r="N99" s="421" t="e">
        <f t="shared" si="2"/>
        <v>#DIV/0!</v>
      </c>
      <c r="O99" s="245">
        <f>FŐLAP!$G$8</f>
        <v>0</v>
      </c>
      <c r="P99" s="244">
        <f>FŐLAP!$C$10</f>
        <v>0</v>
      </c>
      <c r="Q99" s="246" t="s">
        <v>504</v>
      </c>
    </row>
    <row r="100" spans="1:17" ht="49.5" hidden="1" customHeight="1" x14ac:dyDescent="0.25">
      <c r="A100" s="87" t="s">
        <v>192</v>
      </c>
      <c r="B100" s="405"/>
      <c r="C100" s="441"/>
      <c r="D100" s="439"/>
      <c r="E100" s="439"/>
      <c r="F100" s="194"/>
      <c r="G100" s="194"/>
      <c r="H100" s="408"/>
      <c r="I100" s="407"/>
      <c r="J100" s="407"/>
      <c r="K100" s="405"/>
      <c r="L100" s="411"/>
      <c r="M100" s="412"/>
      <c r="N100" s="421" t="e">
        <f t="shared" si="2"/>
        <v>#DIV/0!</v>
      </c>
      <c r="O100" s="245">
        <f>FŐLAP!$G$8</f>
        <v>0</v>
      </c>
      <c r="P100" s="244">
        <f>FŐLAP!$C$10</f>
        <v>0</v>
      </c>
      <c r="Q100" s="246" t="s">
        <v>504</v>
      </c>
    </row>
    <row r="101" spans="1:17" ht="49.5" hidden="1" customHeight="1" x14ac:dyDescent="0.25">
      <c r="A101" s="88" t="s">
        <v>193</v>
      </c>
      <c r="B101" s="405"/>
      <c r="C101" s="441"/>
      <c r="D101" s="439"/>
      <c r="E101" s="439"/>
      <c r="F101" s="194"/>
      <c r="G101" s="194"/>
      <c r="H101" s="408"/>
      <c r="I101" s="407"/>
      <c r="J101" s="407"/>
      <c r="K101" s="405"/>
      <c r="L101" s="411"/>
      <c r="M101" s="412"/>
      <c r="N101" s="421" t="e">
        <f t="shared" si="2"/>
        <v>#DIV/0!</v>
      </c>
      <c r="O101" s="245">
        <f>FŐLAP!$G$8</f>
        <v>0</v>
      </c>
      <c r="P101" s="244">
        <f>FŐLAP!$C$10</f>
        <v>0</v>
      </c>
      <c r="Q101" s="246" t="s">
        <v>504</v>
      </c>
    </row>
    <row r="102" spans="1:17" ht="49.5" hidden="1" customHeight="1" x14ac:dyDescent="0.25">
      <c r="A102" s="87" t="s">
        <v>194</v>
      </c>
      <c r="B102" s="405"/>
      <c r="C102" s="441"/>
      <c r="D102" s="439"/>
      <c r="E102" s="439"/>
      <c r="F102" s="194"/>
      <c r="G102" s="194"/>
      <c r="H102" s="408"/>
      <c r="I102" s="407"/>
      <c r="J102" s="407"/>
      <c r="K102" s="405"/>
      <c r="L102" s="411"/>
      <c r="M102" s="412"/>
      <c r="N102" s="421" t="e">
        <f t="shared" si="2"/>
        <v>#DIV/0!</v>
      </c>
      <c r="O102" s="245">
        <f>FŐLAP!$G$8</f>
        <v>0</v>
      </c>
      <c r="P102" s="244">
        <f>FŐLAP!$C$10</f>
        <v>0</v>
      </c>
      <c r="Q102" s="246" t="s">
        <v>504</v>
      </c>
    </row>
    <row r="103" spans="1:17" ht="49.5" hidden="1" customHeight="1" x14ac:dyDescent="0.25">
      <c r="A103" s="87" t="s">
        <v>195</v>
      </c>
      <c r="B103" s="405"/>
      <c r="C103" s="441"/>
      <c r="D103" s="439"/>
      <c r="E103" s="439"/>
      <c r="F103" s="194"/>
      <c r="G103" s="194"/>
      <c r="H103" s="408"/>
      <c r="I103" s="407"/>
      <c r="J103" s="407"/>
      <c r="K103" s="405"/>
      <c r="L103" s="411"/>
      <c r="M103" s="412"/>
      <c r="N103" s="421" t="e">
        <f t="shared" si="2"/>
        <v>#DIV/0!</v>
      </c>
      <c r="O103" s="245">
        <f>FŐLAP!$G$8</f>
        <v>0</v>
      </c>
      <c r="P103" s="244">
        <f>FŐLAP!$C$10</f>
        <v>0</v>
      </c>
      <c r="Q103" s="246" t="s">
        <v>504</v>
      </c>
    </row>
    <row r="104" spans="1:17" ht="49.5" hidden="1" customHeight="1" x14ac:dyDescent="0.25">
      <c r="A104" s="88" t="s">
        <v>196</v>
      </c>
      <c r="B104" s="405"/>
      <c r="C104" s="441"/>
      <c r="D104" s="439"/>
      <c r="E104" s="439"/>
      <c r="F104" s="194"/>
      <c r="G104" s="194"/>
      <c r="H104" s="408"/>
      <c r="I104" s="407"/>
      <c r="J104" s="407"/>
      <c r="K104" s="405"/>
      <c r="L104" s="411"/>
      <c r="M104" s="412"/>
      <c r="N104" s="421" t="e">
        <f t="shared" si="2"/>
        <v>#DIV/0!</v>
      </c>
      <c r="O104" s="245">
        <f>FŐLAP!$G$8</f>
        <v>0</v>
      </c>
      <c r="P104" s="244">
        <f>FŐLAP!$C$10</f>
        <v>0</v>
      </c>
      <c r="Q104" s="246" t="s">
        <v>504</v>
      </c>
    </row>
    <row r="105" spans="1:17" ht="49.5" hidden="1" customHeight="1" x14ac:dyDescent="0.25">
      <c r="A105" s="87" t="s">
        <v>197</v>
      </c>
      <c r="B105" s="405"/>
      <c r="C105" s="441"/>
      <c r="D105" s="439"/>
      <c r="E105" s="439"/>
      <c r="F105" s="194"/>
      <c r="G105" s="194"/>
      <c r="H105" s="408"/>
      <c r="I105" s="407"/>
      <c r="J105" s="407"/>
      <c r="K105" s="405"/>
      <c r="L105" s="411"/>
      <c r="M105" s="412"/>
      <c r="N105" s="421" t="e">
        <f t="shared" si="2"/>
        <v>#DIV/0!</v>
      </c>
      <c r="O105" s="245">
        <f>FŐLAP!$G$8</f>
        <v>0</v>
      </c>
      <c r="P105" s="244">
        <f>FŐLAP!$C$10</f>
        <v>0</v>
      </c>
      <c r="Q105" s="246" t="s">
        <v>504</v>
      </c>
    </row>
    <row r="106" spans="1:17" ht="49.5" hidden="1" customHeight="1" x14ac:dyDescent="0.25">
      <c r="A106" s="87" t="s">
        <v>198</v>
      </c>
      <c r="B106" s="405"/>
      <c r="C106" s="441"/>
      <c r="D106" s="439"/>
      <c r="E106" s="439"/>
      <c r="F106" s="194"/>
      <c r="G106" s="194"/>
      <c r="H106" s="408"/>
      <c r="I106" s="407"/>
      <c r="J106" s="407"/>
      <c r="K106" s="405"/>
      <c r="L106" s="411"/>
      <c r="M106" s="412"/>
      <c r="N106" s="421" t="e">
        <f t="shared" si="2"/>
        <v>#DIV/0!</v>
      </c>
      <c r="O106" s="245">
        <f>FŐLAP!$G$8</f>
        <v>0</v>
      </c>
      <c r="P106" s="244">
        <f>FŐLAP!$C$10</f>
        <v>0</v>
      </c>
      <c r="Q106" s="246" t="s">
        <v>504</v>
      </c>
    </row>
    <row r="107" spans="1:17" ht="49.5" hidden="1" customHeight="1" x14ac:dyDescent="0.25">
      <c r="A107" s="88" t="s">
        <v>199</v>
      </c>
      <c r="B107" s="405"/>
      <c r="C107" s="441"/>
      <c r="D107" s="439"/>
      <c r="E107" s="439"/>
      <c r="F107" s="194"/>
      <c r="G107" s="194"/>
      <c r="H107" s="408"/>
      <c r="I107" s="407"/>
      <c r="J107" s="407"/>
      <c r="K107" s="405"/>
      <c r="L107" s="411"/>
      <c r="M107" s="412"/>
      <c r="N107" s="421" t="e">
        <f t="shared" si="2"/>
        <v>#DIV/0!</v>
      </c>
      <c r="O107" s="245">
        <f>FŐLAP!$G$8</f>
        <v>0</v>
      </c>
      <c r="P107" s="244">
        <f>FŐLAP!$C$10</f>
        <v>0</v>
      </c>
      <c r="Q107" s="246" t="s">
        <v>504</v>
      </c>
    </row>
    <row r="108" spans="1:17" ht="49.5" hidden="1" customHeight="1" x14ac:dyDescent="0.25">
      <c r="A108" s="87" t="s">
        <v>200</v>
      </c>
      <c r="B108" s="405"/>
      <c r="C108" s="441"/>
      <c r="D108" s="439"/>
      <c r="E108" s="439"/>
      <c r="F108" s="194"/>
      <c r="G108" s="194"/>
      <c r="H108" s="408"/>
      <c r="I108" s="407"/>
      <c r="J108" s="407"/>
      <c r="K108" s="405"/>
      <c r="L108" s="411"/>
      <c r="M108" s="412"/>
      <c r="N108" s="421" t="e">
        <f t="shared" si="2"/>
        <v>#DIV/0!</v>
      </c>
      <c r="O108" s="245">
        <f>FŐLAP!$G$8</f>
        <v>0</v>
      </c>
      <c r="P108" s="244">
        <f>FŐLAP!$C$10</f>
        <v>0</v>
      </c>
      <c r="Q108" s="246" t="s">
        <v>504</v>
      </c>
    </row>
    <row r="109" spans="1:17" ht="49.5" hidden="1" customHeight="1" x14ac:dyDescent="0.25">
      <c r="A109" s="87" t="s">
        <v>201</v>
      </c>
      <c r="B109" s="405"/>
      <c r="C109" s="441"/>
      <c r="D109" s="439"/>
      <c r="E109" s="439"/>
      <c r="F109" s="194"/>
      <c r="G109" s="194"/>
      <c r="H109" s="408"/>
      <c r="I109" s="407"/>
      <c r="J109" s="407"/>
      <c r="K109" s="405"/>
      <c r="L109" s="411"/>
      <c r="M109" s="412"/>
      <c r="N109" s="421" t="e">
        <f t="shared" si="2"/>
        <v>#DIV/0!</v>
      </c>
      <c r="O109" s="245">
        <f>FŐLAP!$G$8</f>
        <v>0</v>
      </c>
      <c r="P109" s="244">
        <f>FŐLAP!$C$10</f>
        <v>0</v>
      </c>
      <c r="Q109" s="246" t="s">
        <v>504</v>
      </c>
    </row>
    <row r="110" spans="1:17" ht="49.5" hidden="1" customHeight="1" x14ac:dyDescent="0.25">
      <c r="A110" s="88" t="s">
        <v>202</v>
      </c>
      <c r="B110" s="405"/>
      <c r="C110" s="441"/>
      <c r="D110" s="439"/>
      <c r="E110" s="439"/>
      <c r="F110" s="194"/>
      <c r="G110" s="194"/>
      <c r="H110" s="408"/>
      <c r="I110" s="407"/>
      <c r="J110" s="407"/>
      <c r="K110" s="405"/>
      <c r="L110" s="411"/>
      <c r="M110" s="412"/>
      <c r="N110" s="421" t="e">
        <f t="shared" si="2"/>
        <v>#DIV/0!</v>
      </c>
      <c r="O110" s="245">
        <f>FŐLAP!$G$8</f>
        <v>0</v>
      </c>
      <c r="P110" s="244">
        <f>FŐLAP!$C$10</f>
        <v>0</v>
      </c>
      <c r="Q110" s="246" t="s">
        <v>504</v>
      </c>
    </row>
    <row r="111" spans="1:17" ht="49.5" hidden="1" customHeight="1" x14ac:dyDescent="0.25">
      <c r="A111" s="87" t="s">
        <v>203</v>
      </c>
      <c r="B111" s="405"/>
      <c r="C111" s="441"/>
      <c r="D111" s="439"/>
      <c r="E111" s="439"/>
      <c r="F111" s="194"/>
      <c r="G111" s="194"/>
      <c r="H111" s="408"/>
      <c r="I111" s="407"/>
      <c r="J111" s="407"/>
      <c r="K111" s="405"/>
      <c r="L111" s="411"/>
      <c r="M111" s="412"/>
      <c r="N111" s="421" t="e">
        <f t="shared" si="2"/>
        <v>#DIV/0!</v>
      </c>
      <c r="O111" s="245">
        <f>FŐLAP!$G$8</f>
        <v>0</v>
      </c>
      <c r="P111" s="244">
        <f>FŐLAP!$C$10</f>
        <v>0</v>
      </c>
      <c r="Q111" s="246" t="s">
        <v>504</v>
      </c>
    </row>
    <row r="112" spans="1:17" ht="49.5" hidden="1" customHeight="1" x14ac:dyDescent="0.25">
      <c r="A112" s="87" t="s">
        <v>204</v>
      </c>
      <c r="B112" s="405"/>
      <c r="C112" s="441"/>
      <c r="D112" s="439"/>
      <c r="E112" s="439"/>
      <c r="F112" s="194"/>
      <c r="G112" s="194"/>
      <c r="H112" s="408"/>
      <c r="I112" s="407"/>
      <c r="J112" s="407"/>
      <c r="K112" s="405"/>
      <c r="L112" s="411"/>
      <c r="M112" s="412"/>
      <c r="N112" s="421" t="e">
        <f t="shared" si="2"/>
        <v>#DIV/0!</v>
      </c>
      <c r="O112" s="245">
        <f>FŐLAP!$G$8</f>
        <v>0</v>
      </c>
      <c r="P112" s="244">
        <f>FŐLAP!$C$10</f>
        <v>0</v>
      </c>
      <c r="Q112" s="246" t="s">
        <v>504</v>
      </c>
    </row>
    <row r="113" spans="1:17" ht="49.5" hidden="1" customHeight="1" x14ac:dyDescent="0.25">
      <c r="A113" s="88" t="s">
        <v>205</v>
      </c>
      <c r="B113" s="405"/>
      <c r="C113" s="441"/>
      <c r="D113" s="439"/>
      <c r="E113" s="439"/>
      <c r="F113" s="194"/>
      <c r="G113" s="194"/>
      <c r="H113" s="408"/>
      <c r="I113" s="407"/>
      <c r="J113" s="407"/>
      <c r="K113" s="405"/>
      <c r="L113" s="411"/>
      <c r="M113" s="412"/>
      <c r="N113" s="421" t="e">
        <f t="shared" si="2"/>
        <v>#DIV/0!</v>
      </c>
      <c r="O113" s="245">
        <f>FŐLAP!$G$8</f>
        <v>0</v>
      </c>
      <c r="P113" s="244">
        <f>FŐLAP!$C$10</f>
        <v>0</v>
      </c>
      <c r="Q113" s="246" t="s">
        <v>504</v>
      </c>
    </row>
    <row r="114" spans="1:17" ht="49.5" hidden="1" customHeight="1" x14ac:dyDescent="0.25">
      <c r="A114" s="87" t="s">
        <v>206</v>
      </c>
      <c r="B114" s="405"/>
      <c r="C114" s="441"/>
      <c r="D114" s="439"/>
      <c r="E114" s="439"/>
      <c r="F114" s="194"/>
      <c r="G114" s="194"/>
      <c r="H114" s="408"/>
      <c r="I114" s="407"/>
      <c r="J114" s="407"/>
      <c r="K114" s="405"/>
      <c r="L114" s="411"/>
      <c r="M114" s="412"/>
      <c r="N114" s="421" t="e">
        <f t="shared" si="2"/>
        <v>#DIV/0!</v>
      </c>
      <c r="O114" s="245">
        <f>FŐLAP!$G$8</f>
        <v>0</v>
      </c>
      <c r="P114" s="244">
        <f>FŐLAP!$C$10</f>
        <v>0</v>
      </c>
      <c r="Q114" s="246" t="s">
        <v>504</v>
      </c>
    </row>
    <row r="115" spans="1:17" ht="49.5" hidden="1" customHeight="1" x14ac:dyDescent="0.25">
      <c r="A115" s="87" t="s">
        <v>207</v>
      </c>
      <c r="B115" s="405"/>
      <c r="C115" s="441"/>
      <c r="D115" s="439"/>
      <c r="E115" s="439"/>
      <c r="F115" s="194"/>
      <c r="G115" s="194"/>
      <c r="H115" s="408"/>
      <c r="I115" s="407"/>
      <c r="J115" s="407"/>
      <c r="K115" s="405"/>
      <c r="L115" s="411"/>
      <c r="M115" s="412"/>
      <c r="N115" s="421" t="e">
        <f t="shared" si="2"/>
        <v>#DIV/0!</v>
      </c>
      <c r="O115" s="245">
        <f>FŐLAP!$G$8</f>
        <v>0</v>
      </c>
      <c r="P115" s="244">
        <f>FŐLAP!$C$10</f>
        <v>0</v>
      </c>
      <c r="Q115" s="246" t="s">
        <v>504</v>
      </c>
    </row>
    <row r="116" spans="1:17" ht="49.5" hidden="1" customHeight="1" x14ac:dyDescent="0.25">
      <c r="A116" s="88" t="s">
        <v>208</v>
      </c>
      <c r="B116" s="405"/>
      <c r="C116" s="441"/>
      <c r="D116" s="439"/>
      <c r="E116" s="439"/>
      <c r="F116" s="194"/>
      <c r="G116" s="194"/>
      <c r="H116" s="408"/>
      <c r="I116" s="407"/>
      <c r="J116" s="407"/>
      <c r="K116" s="405"/>
      <c r="L116" s="411"/>
      <c r="M116" s="412"/>
      <c r="N116" s="421" t="e">
        <f t="shared" si="2"/>
        <v>#DIV/0!</v>
      </c>
      <c r="O116" s="245">
        <f>FŐLAP!$G$8</f>
        <v>0</v>
      </c>
      <c r="P116" s="244">
        <f>FŐLAP!$C$10</f>
        <v>0</v>
      </c>
      <c r="Q116" s="246" t="s">
        <v>504</v>
      </c>
    </row>
    <row r="117" spans="1:17" ht="49.5" hidden="1" customHeight="1" x14ac:dyDescent="0.25">
      <c r="A117" s="87" t="s">
        <v>209</v>
      </c>
      <c r="B117" s="405"/>
      <c r="C117" s="441"/>
      <c r="D117" s="439"/>
      <c r="E117" s="439"/>
      <c r="F117" s="194"/>
      <c r="G117" s="194"/>
      <c r="H117" s="408"/>
      <c r="I117" s="407"/>
      <c r="J117" s="407"/>
      <c r="K117" s="405"/>
      <c r="L117" s="411"/>
      <c r="M117" s="412"/>
      <c r="N117" s="421" t="e">
        <f t="shared" si="2"/>
        <v>#DIV/0!</v>
      </c>
      <c r="O117" s="245">
        <f>FŐLAP!$G$8</f>
        <v>0</v>
      </c>
      <c r="P117" s="244">
        <f>FŐLAP!$C$10</f>
        <v>0</v>
      </c>
      <c r="Q117" s="246" t="s">
        <v>504</v>
      </c>
    </row>
    <row r="118" spans="1:17" ht="49.5" hidden="1" customHeight="1" x14ac:dyDescent="0.25">
      <c r="A118" s="87" t="s">
        <v>210</v>
      </c>
      <c r="B118" s="405"/>
      <c r="C118" s="441"/>
      <c r="D118" s="439"/>
      <c r="E118" s="439"/>
      <c r="F118" s="194"/>
      <c r="G118" s="194"/>
      <c r="H118" s="408"/>
      <c r="I118" s="407"/>
      <c r="J118" s="407"/>
      <c r="K118" s="405"/>
      <c r="L118" s="411"/>
      <c r="M118" s="412"/>
      <c r="N118" s="421" t="e">
        <f t="shared" si="2"/>
        <v>#DIV/0!</v>
      </c>
      <c r="O118" s="245">
        <f>FŐLAP!$G$8</f>
        <v>0</v>
      </c>
      <c r="P118" s="244">
        <f>FŐLAP!$C$10</f>
        <v>0</v>
      </c>
      <c r="Q118" s="246" t="s">
        <v>504</v>
      </c>
    </row>
    <row r="119" spans="1:17" ht="49.5" hidden="1" customHeight="1" x14ac:dyDescent="0.25">
      <c r="A119" s="88" t="s">
        <v>211</v>
      </c>
      <c r="B119" s="405"/>
      <c r="C119" s="441"/>
      <c r="D119" s="439"/>
      <c r="E119" s="439"/>
      <c r="F119" s="194"/>
      <c r="G119" s="194"/>
      <c r="H119" s="408"/>
      <c r="I119" s="407"/>
      <c r="J119" s="407"/>
      <c r="K119" s="405"/>
      <c r="L119" s="411"/>
      <c r="M119" s="412"/>
      <c r="N119" s="421" t="e">
        <f t="shared" si="2"/>
        <v>#DIV/0!</v>
      </c>
      <c r="O119" s="245">
        <f>FŐLAP!$G$8</f>
        <v>0</v>
      </c>
      <c r="P119" s="244">
        <f>FŐLAP!$C$10</f>
        <v>0</v>
      </c>
      <c r="Q119" s="246" t="s">
        <v>504</v>
      </c>
    </row>
    <row r="120" spans="1:17" ht="49.5" hidden="1" customHeight="1" x14ac:dyDescent="0.25">
      <c r="A120" s="87" t="s">
        <v>212</v>
      </c>
      <c r="B120" s="405"/>
      <c r="C120" s="441"/>
      <c r="D120" s="439"/>
      <c r="E120" s="439"/>
      <c r="F120" s="194"/>
      <c r="G120" s="194"/>
      <c r="H120" s="408"/>
      <c r="I120" s="407"/>
      <c r="J120" s="407"/>
      <c r="K120" s="405"/>
      <c r="L120" s="411"/>
      <c r="M120" s="412"/>
      <c r="N120" s="421" t="e">
        <f t="shared" si="2"/>
        <v>#DIV/0!</v>
      </c>
      <c r="O120" s="245">
        <f>FŐLAP!$G$8</f>
        <v>0</v>
      </c>
      <c r="P120" s="244">
        <f>FŐLAP!$C$10</f>
        <v>0</v>
      </c>
      <c r="Q120" s="246" t="s">
        <v>504</v>
      </c>
    </row>
    <row r="121" spans="1:17" ht="49.5" hidden="1" customHeight="1" x14ac:dyDescent="0.25">
      <c r="A121" s="87" t="s">
        <v>213</v>
      </c>
      <c r="B121" s="405"/>
      <c r="C121" s="441"/>
      <c r="D121" s="439"/>
      <c r="E121" s="439"/>
      <c r="F121" s="194"/>
      <c r="G121" s="194"/>
      <c r="H121" s="408"/>
      <c r="I121" s="407"/>
      <c r="J121" s="407"/>
      <c r="K121" s="405"/>
      <c r="L121" s="411"/>
      <c r="M121" s="412"/>
      <c r="N121" s="421" t="e">
        <f t="shared" si="2"/>
        <v>#DIV/0!</v>
      </c>
      <c r="O121" s="245">
        <f>FŐLAP!$G$8</f>
        <v>0</v>
      </c>
      <c r="P121" s="244">
        <f>FŐLAP!$C$10</f>
        <v>0</v>
      </c>
      <c r="Q121" s="246" t="s">
        <v>504</v>
      </c>
    </row>
    <row r="122" spans="1:17" ht="49.5" hidden="1" customHeight="1" x14ac:dyDescent="0.25">
      <c r="A122" s="88" t="s">
        <v>214</v>
      </c>
      <c r="B122" s="405"/>
      <c r="C122" s="441"/>
      <c r="D122" s="439"/>
      <c r="E122" s="439"/>
      <c r="F122" s="194"/>
      <c r="G122" s="194"/>
      <c r="H122" s="408"/>
      <c r="I122" s="407"/>
      <c r="J122" s="407"/>
      <c r="K122" s="405"/>
      <c r="L122" s="411"/>
      <c r="M122" s="412"/>
      <c r="N122" s="421" t="e">
        <f t="shared" si="2"/>
        <v>#DIV/0!</v>
      </c>
      <c r="O122" s="245">
        <f>FŐLAP!$G$8</f>
        <v>0</v>
      </c>
      <c r="P122" s="244">
        <f>FŐLAP!$C$10</f>
        <v>0</v>
      </c>
      <c r="Q122" s="246" t="s">
        <v>504</v>
      </c>
    </row>
    <row r="123" spans="1:17" ht="49.5" hidden="1" customHeight="1" x14ac:dyDescent="0.25">
      <c r="A123" s="87" t="s">
        <v>215</v>
      </c>
      <c r="B123" s="405"/>
      <c r="C123" s="441"/>
      <c r="D123" s="439"/>
      <c r="E123" s="439"/>
      <c r="F123" s="194"/>
      <c r="G123" s="194"/>
      <c r="H123" s="408"/>
      <c r="I123" s="407"/>
      <c r="J123" s="407"/>
      <c r="K123" s="405"/>
      <c r="L123" s="411"/>
      <c r="M123" s="412"/>
      <c r="N123" s="421" t="e">
        <f t="shared" si="2"/>
        <v>#DIV/0!</v>
      </c>
      <c r="O123" s="245">
        <f>FŐLAP!$G$8</f>
        <v>0</v>
      </c>
      <c r="P123" s="244">
        <f>FŐLAP!$C$10</f>
        <v>0</v>
      </c>
      <c r="Q123" s="246" t="s">
        <v>504</v>
      </c>
    </row>
    <row r="124" spans="1:17" ht="49.5" hidden="1" customHeight="1" x14ac:dyDescent="0.25">
      <c r="A124" s="87" t="s">
        <v>216</v>
      </c>
      <c r="B124" s="405"/>
      <c r="C124" s="441"/>
      <c r="D124" s="439"/>
      <c r="E124" s="439"/>
      <c r="F124" s="194"/>
      <c r="G124" s="194"/>
      <c r="H124" s="408"/>
      <c r="I124" s="407"/>
      <c r="J124" s="407"/>
      <c r="K124" s="405"/>
      <c r="L124" s="411"/>
      <c r="M124" s="412"/>
      <c r="N124" s="421" t="e">
        <f t="shared" si="2"/>
        <v>#DIV/0!</v>
      </c>
      <c r="O124" s="245">
        <f>FŐLAP!$G$8</f>
        <v>0</v>
      </c>
      <c r="P124" s="244">
        <f>FŐLAP!$C$10</f>
        <v>0</v>
      </c>
      <c r="Q124" s="246" t="s">
        <v>504</v>
      </c>
    </row>
    <row r="125" spans="1:17" ht="49.5" hidden="1" customHeight="1" x14ac:dyDescent="0.25">
      <c r="A125" s="88" t="s">
        <v>217</v>
      </c>
      <c r="B125" s="405"/>
      <c r="C125" s="441"/>
      <c r="D125" s="439"/>
      <c r="E125" s="439"/>
      <c r="F125" s="194"/>
      <c r="G125" s="194"/>
      <c r="H125" s="408"/>
      <c r="I125" s="407"/>
      <c r="J125" s="407"/>
      <c r="K125" s="405"/>
      <c r="L125" s="411"/>
      <c r="M125" s="412"/>
      <c r="N125" s="421" t="e">
        <f t="shared" si="2"/>
        <v>#DIV/0!</v>
      </c>
      <c r="O125" s="245">
        <f>FŐLAP!$G$8</f>
        <v>0</v>
      </c>
      <c r="P125" s="244">
        <f>FŐLAP!$C$10</f>
        <v>0</v>
      </c>
      <c r="Q125" s="246" t="s">
        <v>504</v>
      </c>
    </row>
    <row r="126" spans="1:17" ht="49.5" hidden="1" customHeight="1" x14ac:dyDescent="0.25">
      <c r="A126" s="87" t="s">
        <v>218</v>
      </c>
      <c r="B126" s="405"/>
      <c r="C126" s="441"/>
      <c r="D126" s="439"/>
      <c r="E126" s="439"/>
      <c r="F126" s="194"/>
      <c r="G126" s="194"/>
      <c r="H126" s="408"/>
      <c r="I126" s="407"/>
      <c r="J126" s="407"/>
      <c r="K126" s="405"/>
      <c r="L126" s="411"/>
      <c r="M126" s="412"/>
      <c r="N126" s="421" t="e">
        <f t="shared" si="2"/>
        <v>#DIV/0!</v>
      </c>
      <c r="O126" s="245">
        <f>FŐLAP!$G$8</f>
        <v>0</v>
      </c>
      <c r="P126" s="244">
        <f>FŐLAP!$C$10</f>
        <v>0</v>
      </c>
      <c r="Q126" s="246" t="s">
        <v>504</v>
      </c>
    </row>
    <row r="127" spans="1:17" ht="49.5" hidden="1" customHeight="1" x14ac:dyDescent="0.25">
      <c r="A127" s="87" t="s">
        <v>219</v>
      </c>
      <c r="B127" s="405"/>
      <c r="C127" s="441"/>
      <c r="D127" s="439"/>
      <c r="E127" s="439"/>
      <c r="F127" s="194"/>
      <c r="G127" s="194"/>
      <c r="H127" s="408"/>
      <c r="I127" s="407"/>
      <c r="J127" s="407"/>
      <c r="K127" s="405"/>
      <c r="L127" s="411"/>
      <c r="M127" s="412"/>
      <c r="N127" s="421" t="e">
        <f t="shared" si="2"/>
        <v>#DIV/0!</v>
      </c>
      <c r="O127" s="245">
        <f>FŐLAP!$G$8</f>
        <v>0</v>
      </c>
      <c r="P127" s="244">
        <f>FŐLAP!$C$10</f>
        <v>0</v>
      </c>
      <c r="Q127" s="246" t="s">
        <v>504</v>
      </c>
    </row>
    <row r="128" spans="1:17" ht="49.5" hidden="1" customHeight="1" x14ac:dyDescent="0.25">
      <c r="A128" s="88" t="s">
        <v>220</v>
      </c>
      <c r="B128" s="405"/>
      <c r="C128" s="441"/>
      <c r="D128" s="439"/>
      <c r="E128" s="439"/>
      <c r="F128" s="194"/>
      <c r="G128" s="194"/>
      <c r="H128" s="408"/>
      <c r="I128" s="407"/>
      <c r="J128" s="407"/>
      <c r="K128" s="405"/>
      <c r="L128" s="411"/>
      <c r="M128" s="412"/>
      <c r="N128" s="421" t="e">
        <f t="shared" si="2"/>
        <v>#DIV/0!</v>
      </c>
      <c r="O128" s="245">
        <f>FŐLAP!$G$8</f>
        <v>0</v>
      </c>
      <c r="P128" s="244">
        <f>FŐLAP!$C$10</f>
        <v>0</v>
      </c>
      <c r="Q128" s="246" t="s">
        <v>504</v>
      </c>
    </row>
    <row r="129" spans="1:17" ht="49.5" hidden="1" customHeight="1" x14ac:dyDescent="0.25">
      <c r="A129" s="87" t="s">
        <v>221</v>
      </c>
      <c r="B129" s="405"/>
      <c r="C129" s="441"/>
      <c r="D129" s="439"/>
      <c r="E129" s="439"/>
      <c r="F129" s="194"/>
      <c r="G129" s="194"/>
      <c r="H129" s="408"/>
      <c r="I129" s="407"/>
      <c r="J129" s="407"/>
      <c r="K129" s="405"/>
      <c r="L129" s="411"/>
      <c r="M129" s="412"/>
      <c r="N129" s="421" t="e">
        <f t="shared" si="2"/>
        <v>#DIV/0!</v>
      </c>
      <c r="O129" s="245">
        <f>FŐLAP!$G$8</f>
        <v>0</v>
      </c>
      <c r="P129" s="244">
        <f>FŐLAP!$C$10</f>
        <v>0</v>
      </c>
      <c r="Q129" s="246" t="s">
        <v>504</v>
      </c>
    </row>
    <row r="130" spans="1:17" ht="49.5" hidden="1" customHeight="1" x14ac:dyDescent="0.25">
      <c r="A130" s="87" t="s">
        <v>222</v>
      </c>
      <c r="B130" s="405"/>
      <c r="C130" s="441"/>
      <c r="D130" s="439"/>
      <c r="E130" s="439"/>
      <c r="F130" s="194"/>
      <c r="G130" s="194"/>
      <c r="H130" s="408"/>
      <c r="I130" s="407"/>
      <c r="J130" s="407"/>
      <c r="K130" s="405"/>
      <c r="L130" s="411"/>
      <c r="M130" s="412"/>
      <c r="N130" s="421" t="e">
        <f t="shared" si="2"/>
        <v>#DIV/0!</v>
      </c>
      <c r="O130" s="245">
        <f>FŐLAP!$G$8</f>
        <v>0</v>
      </c>
      <c r="P130" s="244">
        <f>FŐLAP!$C$10</f>
        <v>0</v>
      </c>
      <c r="Q130" s="246" t="s">
        <v>504</v>
      </c>
    </row>
    <row r="131" spans="1:17" ht="49.5" hidden="1" customHeight="1" x14ac:dyDescent="0.25">
      <c r="A131" s="88" t="s">
        <v>223</v>
      </c>
      <c r="B131" s="405"/>
      <c r="C131" s="441"/>
      <c r="D131" s="439"/>
      <c r="E131" s="439"/>
      <c r="F131" s="194"/>
      <c r="G131" s="194"/>
      <c r="H131" s="408"/>
      <c r="I131" s="407"/>
      <c r="J131" s="407"/>
      <c r="K131" s="405"/>
      <c r="L131" s="411"/>
      <c r="M131" s="412"/>
      <c r="N131" s="421" t="e">
        <f t="shared" si="2"/>
        <v>#DIV/0!</v>
      </c>
      <c r="O131" s="245">
        <f>FŐLAP!$G$8</f>
        <v>0</v>
      </c>
      <c r="P131" s="244">
        <f>FŐLAP!$C$10</f>
        <v>0</v>
      </c>
      <c r="Q131" s="246" t="s">
        <v>504</v>
      </c>
    </row>
    <row r="132" spans="1:17" ht="49.5" hidden="1" customHeight="1" x14ac:dyDescent="0.25">
      <c r="A132" s="87" t="s">
        <v>224</v>
      </c>
      <c r="B132" s="405"/>
      <c r="C132" s="441"/>
      <c r="D132" s="439"/>
      <c r="E132" s="439"/>
      <c r="F132" s="194"/>
      <c r="G132" s="194"/>
      <c r="H132" s="408"/>
      <c r="I132" s="407"/>
      <c r="J132" s="407"/>
      <c r="K132" s="405"/>
      <c r="L132" s="411"/>
      <c r="M132" s="412"/>
      <c r="N132" s="421" t="e">
        <f t="shared" si="2"/>
        <v>#DIV/0!</v>
      </c>
      <c r="O132" s="245">
        <f>FŐLAP!$G$8</f>
        <v>0</v>
      </c>
      <c r="P132" s="244">
        <f>FŐLAP!$C$10</f>
        <v>0</v>
      </c>
      <c r="Q132" s="246" t="s">
        <v>504</v>
      </c>
    </row>
    <row r="133" spans="1:17" ht="49.5" hidden="1" customHeight="1" x14ac:dyDescent="0.25">
      <c r="A133" s="87" t="s">
        <v>225</v>
      </c>
      <c r="B133" s="405"/>
      <c r="C133" s="441"/>
      <c r="D133" s="439"/>
      <c r="E133" s="439"/>
      <c r="F133" s="194"/>
      <c r="G133" s="194"/>
      <c r="H133" s="408"/>
      <c r="I133" s="407"/>
      <c r="J133" s="407"/>
      <c r="K133" s="405"/>
      <c r="L133" s="411"/>
      <c r="M133" s="412"/>
      <c r="N133" s="421" t="e">
        <f t="shared" si="2"/>
        <v>#DIV/0!</v>
      </c>
      <c r="O133" s="245">
        <f>FŐLAP!$G$8</f>
        <v>0</v>
      </c>
      <c r="P133" s="244">
        <f>FŐLAP!$C$10</f>
        <v>0</v>
      </c>
      <c r="Q133" s="246" t="s">
        <v>504</v>
      </c>
    </row>
    <row r="134" spans="1:17" ht="49.5" hidden="1" customHeight="1" x14ac:dyDescent="0.25">
      <c r="A134" s="88" t="s">
        <v>226</v>
      </c>
      <c r="B134" s="405"/>
      <c r="C134" s="441"/>
      <c r="D134" s="439"/>
      <c r="E134" s="439"/>
      <c r="F134" s="194"/>
      <c r="G134" s="194"/>
      <c r="H134" s="408"/>
      <c r="I134" s="407"/>
      <c r="J134" s="407"/>
      <c r="K134" s="405"/>
      <c r="L134" s="411"/>
      <c r="M134" s="412"/>
      <c r="N134" s="421" t="e">
        <f t="shared" si="2"/>
        <v>#DIV/0!</v>
      </c>
      <c r="O134" s="245">
        <f>FŐLAP!$G$8</f>
        <v>0</v>
      </c>
      <c r="P134" s="244">
        <f>FŐLAP!$C$10</f>
        <v>0</v>
      </c>
      <c r="Q134" s="246" t="s">
        <v>504</v>
      </c>
    </row>
    <row r="135" spans="1:17" ht="49.5" hidden="1" customHeight="1" x14ac:dyDescent="0.25">
      <c r="A135" s="87" t="s">
        <v>227</v>
      </c>
      <c r="B135" s="405"/>
      <c r="C135" s="441"/>
      <c r="D135" s="439"/>
      <c r="E135" s="439"/>
      <c r="F135" s="194"/>
      <c r="G135" s="194"/>
      <c r="H135" s="408"/>
      <c r="I135" s="407"/>
      <c r="J135" s="407"/>
      <c r="K135" s="405"/>
      <c r="L135" s="411"/>
      <c r="M135" s="412"/>
      <c r="N135" s="421" t="e">
        <f t="shared" si="2"/>
        <v>#DIV/0!</v>
      </c>
      <c r="O135" s="245">
        <f>FŐLAP!$G$8</f>
        <v>0</v>
      </c>
      <c r="P135" s="244">
        <f>FŐLAP!$C$10</f>
        <v>0</v>
      </c>
      <c r="Q135" s="246" t="s">
        <v>504</v>
      </c>
    </row>
    <row r="136" spans="1:17" ht="49.5" hidden="1" customHeight="1" x14ac:dyDescent="0.25">
      <c r="A136" s="87" t="s">
        <v>228</v>
      </c>
      <c r="B136" s="405"/>
      <c r="C136" s="441"/>
      <c r="D136" s="439"/>
      <c r="E136" s="439"/>
      <c r="F136" s="194"/>
      <c r="G136" s="194"/>
      <c r="H136" s="408"/>
      <c r="I136" s="407"/>
      <c r="J136" s="407"/>
      <c r="K136" s="405"/>
      <c r="L136" s="411"/>
      <c r="M136" s="412"/>
      <c r="N136" s="421" t="e">
        <f t="shared" si="2"/>
        <v>#DIV/0!</v>
      </c>
      <c r="O136" s="245">
        <f>FŐLAP!$G$8</f>
        <v>0</v>
      </c>
      <c r="P136" s="244">
        <f>FŐLAP!$C$10</f>
        <v>0</v>
      </c>
      <c r="Q136" s="246" t="s">
        <v>504</v>
      </c>
    </row>
    <row r="137" spans="1:17" ht="49.5" hidden="1" customHeight="1" x14ac:dyDescent="0.25">
      <c r="A137" s="88" t="s">
        <v>229</v>
      </c>
      <c r="B137" s="405"/>
      <c r="C137" s="441"/>
      <c r="D137" s="439"/>
      <c r="E137" s="439"/>
      <c r="F137" s="194"/>
      <c r="G137" s="194"/>
      <c r="H137" s="408"/>
      <c r="I137" s="407"/>
      <c r="J137" s="407"/>
      <c r="K137" s="405"/>
      <c r="L137" s="411"/>
      <c r="M137" s="412"/>
      <c r="N137" s="421" t="e">
        <f t="shared" si="2"/>
        <v>#DIV/0!</v>
      </c>
      <c r="O137" s="245">
        <f>FŐLAP!$G$8</f>
        <v>0</v>
      </c>
      <c r="P137" s="244">
        <f>FŐLAP!$C$10</f>
        <v>0</v>
      </c>
      <c r="Q137" s="246" t="s">
        <v>504</v>
      </c>
    </row>
    <row r="138" spans="1:17" ht="49.5" hidden="1" customHeight="1" x14ac:dyDescent="0.25">
      <c r="A138" s="87" t="s">
        <v>230</v>
      </c>
      <c r="B138" s="405"/>
      <c r="C138" s="441"/>
      <c r="D138" s="439"/>
      <c r="E138" s="439"/>
      <c r="F138" s="194"/>
      <c r="G138" s="194"/>
      <c r="H138" s="408"/>
      <c r="I138" s="407"/>
      <c r="J138" s="407"/>
      <c r="K138" s="405"/>
      <c r="L138" s="411"/>
      <c r="M138" s="412"/>
      <c r="N138" s="421" t="e">
        <f t="shared" si="2"/>
        <v>#DIV/0!</v>
      </c>
      <c r="O138" s="245">
        <f>FŐLAP!$G$8</f>
        <v>0</v>
      </c>
      <c r="P138" s="244">
        <f>FŐLAP!$C$10</f>
        <v>0</v>
      </c>
      <c r="Q138" s="246" t="s">
        <v>504</v>
      </c>
    </row>
    <row r="139" spans="1:17" ht="49.5" hidden="1" customHeight="1" x14ac:dyDescent="0.25">
      <c r="A139" s="87" t="s">
        <v>231</v>
      </c>
      <c r="B139" s="405"/>
      <c r="C139" s="441"/>
      <c r="D139" s="439"/>
      <c r="E139" s="439"/>
      <c r="F139" s="194"/>
      <c r="G139" s="194"/>
      <c r="H139" s="408"/>
      <c r="I139" s="407"/>
      <c r="J139" s="407"/>
      <c r="K139" s="405"/>
      <c r="L139" s="411"/>
      <c r="M139" s="412"/>
      <c r="N139" s="421" t="e">
        <f t="shared" si="2"/>
        <v>#DIV/0!</v>
      </c>
      <c r="O139" s="245">
        <f>FŐLAP!$G$8</f>
        <v>0</v>
      </c>
      <c r="P139" s="244">
        <f>FŐLAP!$C$10</f>
        <v>0</v>
      </c>
      <c r="Q139" s="246" t="s">
        <v>504</v>
      </c>
    </row>
    <row r="140" spans="1:17" ht="49.5" hidden="1" customHeight="1" x14ac:dyDescent="0.25">
      <c r="A140" s="88" t="s">
        <v>232</v>
      </c>
      <c r="B140" s="405"/>
      <c r="C140" s="441"/>
      <c r="D140" s="439"/>
      <c r="E140" s="439"/>
      <c r="F140" s="194"/>
      <c r="G140" s="194"/>
      <c r="H140" s="408"/>
      <c r="I140" s="407"/>
      <c r="J140" s="407"/>
      <c r="K140" s="405"/>
      <c r="L140" s="411"/>
      <c r="M140" s="412"/>
      <c r="N140" s="421" t="e">
        <f t="shared" si="2"/>
        <v>#DIV/0!</v>
      </c>
      <c r="O140" s="245">
        <f>FŐLAP!$G$8</f>
        <v>0</v>
      </c>
      <c r="P140" s="244">
        <f>FŐLAP!$C$10</f>
        <v>0</v>
      </c>
      <c r="Q140" s="246" t="s">
        <v>504</v>
      </c>
    </row>
    <row r="141" spans="1:17" ht="49.5" hidden="1" customHeight="1" x14ac:dyDescent="0.25">
      <c r="A141" s="87" t="s">
        <v>233</v>
      </c>
      <c r="B141" s="405"/>
      <c r="C141" s="441"/>
      <c r="D141" s="439"/>
      <c r="E141" s="439"/>
      <c r="F141" s="194"/>
      <c r="G141" s="194"/>
      <c r="H141" s="408"/>
      <c r="I141" s="407"/>
      <c r="J141" s="407"/>
      <c r="K141" s="405"/>
      <c r="L141" s="411"/>
      <c r="M141" s="412"/>
      <c r="N141" s="421" t="e">
        <f t="shared" si="2"/>
        <v>#DIV/0!</v>
      </c>
      <c r="O141" s="245">
        <f>FŐLAP!$G$8</f>
        <v>0</v>
      </c>
      <c r="P141" s="244">
        <f>FŐLAP!$C$10</f>
        <v>0</v>
      </c>
      <c r="Q141" s="246" t="s">
        <v>504</v>
      </c>
    </row>
    <row r="142" spans="1:17" ht="49.5" hidden="1" customHeight="1" x14ac:dyDescent="0.25">
      <c r="A142" s="87" t="s">
        <v>234</v>
      </c>
      <c r="B142" s="405"/>
      <c r="C142" s="441"/>
      <c r="D142" s="439"/>
      <c r="E142" s="439"/>
      <c r="F142" s="194"/>
      <c r="G142" s="194"/>
      <c r="H142" s="408"/>
      <c r="I142" s="407"/>
      <c r="J142" s="407"/>
      <c r="K142" s="405"/>
      <c r="L142" s="411"/>
      <c r="M142" s="412"/>
      <c r="N142" s="421" t="e">
        <f t="shared" si="2"/>
        <v>#DIV/0!</v>
      </c>
      <c r="O142" s="245">
        <f>FŐLAP!$G$8</f>
        <v>0</v>
      </c>
      <c r="P142" s="244">
        <f>FŐLAP!$C$10</f>
        <v>0</v>
      </c>
      <c r="Q142" s="246" t="s">
        <v>504</v>
      </c>
    </row>
    <row r="143" spans="1:17" ht="49.5" hidden="1" customHeight="1" x14ac:dyDescent="0.25">
      <c r="A143" s="88" t="s">
        <v>235</v>
      </c>
      <c r="B143" s="405"/>
      <c r="C143" s="441"/>
      <c r="D143" s="439"/>
      <c r="E143" s="439"/>
      <c r="F143" s="194"/>
      <c r="G143" s="194"/>
      <c r="H143" s="408"/>
      <c r="I143" s="407"/>
      <c r="J143" s="407"/>
      <c r="K143" s="405"/>
      <c r="L143" s="411"/>
      <c r="M143" s="412"/>
      <c r="N143" s="421" t="e">
        <f t="shared" si="2"/>
        <v>#DIV/0!</v>
      </c>
      <c r="O143" s="245">
        <f>FŐLAP!$G$8</f>
        <v>0</v>
      </c>
      <c r="P143" s="244">
        <f>FŐLAP!$C$10</f>
        <v>0</v>
      </c>
      <c r="Q143" s="246" t="s">
        <v>504</v>
      </c>
    </row>
    <row r="144" spans="1:17" ht="49.5" hidden="1" customHeight="1" x14ac:dyDescent="0.25">
      <c r="A144" s="87" t="s">
        <v>236</v>
      </c>
      <c r="B144" s="405"/>
      <c r="C144" s="441"/>
      <c r="D144" s="439"/>
      <c r="E144" s="439"/>
      <c r="F144" s="194"/>
      <c r="G144" s="194"/>
      <c r="H144" s="408"/>
      <c r="I144" s="407"/>
      <c r="J144" s="407"/>
      <c r="K144" s="405"/>
      <c r="L144" s="411"/>
      <c r="M144" s="412"/>
      <c r="N144" s="421" t="e">
        <f t="shared" si="2"/>
        <v>#DIV/0!</v>
      </c>
      <c r="O144" s="245">
        <f>FŐLAP!$G$8</f>
        <v>0</v>
      </c>
      <c r="P144" s="244">
        <f>FŐLAP!$C$10</f>
        <v>0</v>
      </c>
      <c r="Q144" s="246" t="s">
        <v>504</v>
      </c>
    </row>
    <row r="145" spans="1:17" ht="49.5" hidden="1" customHeight="1" x14ac:dyDescent="0.25">
      <c r="A145" s="87" t="s">
        <v>237</v>
      </c>
      <c r="B145" s="405"/>
      <c r="C145" s="441"/>
      <c r="D145" s="439"/>
      <c r="E145" s="439"/>
      <c r="F145" s="194"/>
      <c r="G145" s="194"/>
      <c r="H145" s="408"/>
      <c r="I145" s="407"/>
      <c r="J145" s="407"/>
      <c r="K145" s="405"/>
      <c r="L145" s="411"/>
      <c r="M145" s="412"/>
      <c r="N145" s="421" t="e">
        <f t="shared" si="2"/>
        <v>#DIV/0!</v>
      </c>
      <c r="O145" s="245">
        <f>FŐLAP!$G$8</f>
        <v>0</v>
      </c>
      <c r="P145" s="244">
        <f>FŐLAP!$C$10</f>
        <v>0</v>
      </c>
      <c r="Q145" s="246" t="s">
        <v>504</v>
      </c>
    </row>
    <row r="146" spans="1:17" ht="49.5" hidden="1" customHeight="1" x14ac:dyDescent="0.25">
      <c r="A146" s="88" t="s">
        <v>238</v>
      </c>
      <c r="B146" s="405"/>
      <c r="C146" s="441"/>
      <c r="D146" s="439"/>
      <c r="E146" s="439"/>
      <c r="F146" s="194"/>
      <c r="G146" s="194"/>
      <c r="H146" s="408"/>
      <c r="I146" s="407"/>
      <c r="J146" s="407"/>
      <c r="K146" s="405"/>
      <c r="L146" s="411"/>
      <c r="M146" s="412"/>
      <c r="N146" s="421" t="e">
        <f t="shared" ref="N146:N209" si="3">IF(M146&lt;0,0,1-(M146/L146))</f>
        <v>#DIV/0!</v>
      </c>
      <c r="O146" s="245">
        <f>FŐLAP!$G$8</f>
        <v>0</v>
      </c>
      <c r="P146" s="244">
        <f>FŐLAP!$C$10</f>
        <v>0</v>
      </c>
      <c r="Q146" s="246" t="s">
        <v>504</v>
      </c>
    </row>
    <row r="147" spans="1:17" ht="49.5" hidden="1" customHeight="1" x14ac:dyDescent="0.25">
      <c r="A147" s="87" t="s">
        <v>239</v>
      </c>
      <c r="B147" s="405"/>
      <c r="C147" s="441"/>
      <c r="D147" s="439"/>
      <c r="E147" s="439"/>
      <c r="F147" s="194"/>
      <c r="G147" s="194"/>
      <c r="H147" s="408"/>
      <c r="I147" s="407"/>
      <c r="J147" s="407"/>
      <c r="K147" s="405"/>
      <c r="L147" s="411"/>
      <c r="M147" s="412"/>
      <c r="N147" s="421" t="e">
        <f t="shared" si="3"/>
        <v>#DIV/0!</v>
      </c>
      <c r="O147" s="245">
        <f>FŐLAP!$G$8</f>
        <v>0</v>
      </c>
      <c r="P147" s="244">
        <f>FŐLAP!$C$10</f>
        <v>0</v>
      </c>
      <c r="Q147" s="246" t="s">
        <v>504</v>
      </c>
    </row>
    <row r="148" spans="1:17" ht="49.5" hidden="1" customHeight="1" x14ac:dyDescent="0.25">
      <c r="A148" s="87" t="s">
        <v>240</v>
      </c>
      <c r="B148" s="405"/>
      <c r="C148" s="441"/>
      <c r="D148" s="439"/>
      <c r="E148" s="439"/>
      <c r="F148" s="194"/>
      <c r="G148" s="194"/>
      <c r="H148" s="408"/>
      <c r="I148" s="407"/>
      <c r="J148" s="407"/>
      <c r="K148" s="405"/>
      <c r="L148" s="411"/>
      <c r="M148" s="412"/>
      <c r="N148" s="421" t="e">
        <f t="shared" si="3"/>
        <v>#DIV/0!</v>
      </c>
      <c r="O148" s="245">
        <f>FŐLAP!$G$8</f>
        <v>0</v>
      </c>
      <c r="P148" s="244">
        <f>FŐLAP!$C$10</f>
        <v>0</v>
      </c>
      <c r="Q148" s="246" t="s">
        <v>504</v>
      </c>
    </row>
    <row r="149" spans="1:17" ht="49.5" hidden="1" customHeight="1" x14ac:dyDescent="0.25">
      <c r="A149" s="88" t="s">
        <v>241</v>
      </c>
      <c r="B149" s="405"/>
      <c r="C149" s="441"/>
      <c r="D149" s="439"/>
      <c r="E149" s="439"/>
      <c r="F149" s="194"/>
      <c r="G149" s="194"/>
      <c r="H149" s="408"/>
      <c r="I149" s="407"/>
      <c r="J149" s="407"/>
      <c r="K149" s="405"/>
      <c r="L149" s="411"/>
      <c r="M149" s="412"/>
      <c r="N149" s="421" t="e">
        <f t="shared" si="3"/>
        <v>#DIV/0!</v>
      </c>
      <c r="O149" s="245">
        <f>FŐLAP!$G$8</f>
        <v>0</v>
      </c>
      <c r="P149" s="244">
        <f>FŐLAP!$C$10</f>
        <v>0</v>
      </c>
      <c r="Q149" s="246" t="s">
        <v>504</v>
      </c>
    </row>
    <row r="150" spans="1:17" ht="49.5" hidden="1" customHeight="1" x14ac:dyDescent="0.25">
      <c r="A150" s="87" t="s">
        <v>242</v>
      </c>
      <c r="B150" s="405"/>
      <c r="C150" s="441"/>
      <c r="D150" s="439"/>
      <c r="E150" s="439"/>
      <c r="F150" s="194"/>
      <c r="G150" s="194"/>
      <c r="H150" s="408"/>
      <c r="I150" s="407"/>
      <c r="J150" s="407"/>
      <c r="K150" s="405"/>
      <c r="L150" s="411"/>
      <c r="M150" s="412"/>
      <c r="N150" s="421" t="e">
        <f t="shared" si="3"/>
        <v>#DIV/0!</v>
      </c>
      <c r="O150" s="245">
        <f>FŐLAP!$G$8</f>
        <v>0</v>
      </c>
      <c r="P150" s="244">
        <f>FŐLAP!$C$10</f>
        <v>0</v>
      </c>
      <c r="Q150" s="246" t="s">
        <v>504</v>
      </c>
    </row>
    <row r="151" spans="1:17" ht="49.5" hidden="1" customHeight="1" x14ac:dyDescent="0.25">
      <c r="A151" s="87" t="s">
        <v>243</v>
      </c>
      <c r="B151" s="405"/>
      <c r="C151" s="441"/>
      <c r="D151" s="439"/>
      <c r="E151" s="439"/>
      <c r="F151" s="194"/>
      <c r="G151" s="194"/>
      <c r="H151" s="408"/>
      <c r="I151" s="407"/>
      <c r="J151" s="407"/>
      <c r="K151" s="405"/>
      <c r="L151" s="411"/>
      <c r="M151" s="412"/>
      <c r="N151" s="421" t="e">
        <f t="shared" si="3"/>
        <v>#DIV/0!</v>
      </c>
      <c r="O151" s="245">
        <f>FŐLAP!$G$8</f>
        <v>0</v>
      </c>
      <c r="P151" s="244">
        <f>FŐLAP!$C$10</f>
        <v>0</v>
      </c>
      <c r="Q151" s="246" t="s">
        <v>504</v>
      </c>
    </row>
    <row r="152" spans="1:17" ht="49.5" hidden="1" customHeight="1" x14ac:dyDescent="0.25">
      <c r="A152" s="88" t="s">
        <v>244</v>
      </c>
      <c r="B152" s="405"/>
      <c r="C152" s="441"/>
      <c r="D152" s="439"/>
      <c r="E152" s="439"/>
      <c r="F152" s="194"/>
      <c r="G152" s="194"/>
      <c r="H152" s="408"/>
      <c r="I152" s="407"/>
      <c r="J152" s="407"/>
      <c r="K152" s="405"/>
      <c r="L152" s="411"/>
      <c r="M152" s="412"/>
      <c r="N152" s="421" t="e">
        <f t="shared" si="3"/>
        <v>#DIV/0!</v>
      </c>
      <c r="O152" s="245">
        <f>FŐLAP!$G$8</f>
        <v>0</v>
      </c>
      <c r="P152" s="244">
        <f>FŐLAP!$C$10</f>
        <v>0</v>
      </c>
      <c r="Q152" s="246" t="s">
        <v>504</v>
      </c>
    </row>
    <row r="153" spans="1:17" ht="49.5" hidden="1" customHeight="1" x14ac:dyDescent="0.25">
      <c r="A153" s="87" t="s">
        <v>245</v>
      </c>
      <c r="B153" s="405"/>
      <c r="C153" s="441"/>
      <c r="D153" s="439"/>
      <c r="E153" s="439"/>
      <c r="F153" s="194"/>
      <c r="G153" s="194"/>
      <c r="H153" s="408"/>
      <c r="I153" s="407"/>
      <c r="J153" s="407"/>
      <c r="K153" s="405"/>
      <c r="L153" s="411"/>
      <c r="M153" s="412"/>
      <c r="N153" s="421" t="e">
        <f t="shared" si="3"/>
        <v>#DIV/0!</v>
      </c>
      <c r="O153" s="245">
        <f>FŐLAP!$G$8</f>
        <v>0</v>
      </c>
      <c r="P153" s="244">
        <f>FŐLAP!$C$10</f>
        <v>0</v>
      </c>
      <c r="Q153" s="246" t="s">
        <v>504</v>
      </c>
    </row>
    <row r="154" spans="1:17" ht="49.5" hidden="1" customHeight="1" x14ac:dyDescent="0.25">
      <c r="A154" s="87" t="s">
        <v>246</v>
      </c>
      <c r="B154" s="405"/>
      <c r="C154" s="441"/>
      <c r="D154" s="439"/>
      <c r="E154" s="439"/>
      <c r="F154" s="194"/>
      <c r="G154" s="194"/>
      <c r="H154" s="408"/>
      <c r="I154" s="407"/>
      <c r="J154" s="407"/>
      <c r="K154" s="405"/>
      <c r="L154" s="411"/>
      <c r="M154" s="412"/>
      <c r="N154" s="421" t="e">
        <f t="shared" si="3"/>
        <v>#DIV/0!</v>
      </c>
      <c r="O154" s="245">
        <f>FŐLAP!$G$8</f>
        <v>0</v>
      </c>
      <c r="P154" s="244">
        <f>FŐLAP!$C$10</f>
        <v>0</v>
      </c>
      <c r="Q154" s="246" t="s">
        <v>504</v>
      </c>
    </row>
    <row r="155" spans="1:17" ht="49.5" hidden="1" customHeight="1" x14ac:dyDescent="0.25">
      <c r="A155" s="88" t="s">
        <v>247</v>
      </c>
      <c r="B155" s="405"/>
      <c r="C155" s="441"/>
      <c r="D155" s="439"/>
      <c r="E155" s="439"/>
      <c r="F155" s="194"/>
      <c r="G155" s="194"/>
      <c r="H155" s="408"/>
      <c r="I155" s="407"/>
      <c r="J155" s="407"/>
      <c r="K155" s="405"/>
      <c r="L155" s="411"/>
      <c r="M155" s="412"/>
      <c r="N155" s="421" t="e">
        <f t="shared" si="3"/>
        <v>#DIV/0!</v>
      </c>
      <c r="O155" s="245">
        <f>FŐLAP!$G$8</f>
        <v>0</v>
      </c>
      <c r="P155" s="244">
        <f>FŐLAP!$C$10</f>
        <v>0</v>
      </c>
      <c r="Q155" s="246" t="s">
        <v>504</v>
      </c>
    </row>
    <row r="156" spans="1:17" ht="49.5" hidden="1" customHeight="1" x14ac:dyDescent="0.25">
      <c r="A156" s="87" t="s">
        <v>248</v>
      </c>
      <c r="B156" s="405"/>
      <c r="C156" s="441"/>
      <c r="D156" s="439"/>
      <c r="E156" s="439"/>
      <c r="F156" s="194"/>
      <c r="G156" s="194"/>
      <c r="H156" s="408"/>
      <c r="I156" s="407"/>
      <c r="J156" s="407"/>
      <c r="K156" s="405"/>
      <c r="L156" s="411"/>
      <c r="M156" s="412"/>
      <c r="N156" s="421" t="e">
        <f t="shared" si="3"/>
        <v>#DIV/0!</v>
      </c>
      <c r="O156" s="245">
        <f>FŐLAP!$G$8</f>
        <v>0</v>
      </c>
      <c r="P156" s="244">
        <f>FŐLAP!$C$10</f>
        <v>0</v>
      </c>
      <c r="Q156" s="246" t="s">
        <v>504</v>
      </c>
    </row>
    <row r="157" spans="1:17" ht="49.5" hidden="1" customHeight="1" x14ac:dyDescent="0.25">
      <c r="A157" s="87" t="s">
        <v>249</v>
      </c>
      <c r="B157" s="405"/>
      <c r="C157" s="441"/>
      <c r="D157" s="439"/>
      <c r="E157" s="439"/>
      <c r="F157" s="194"/>
      <c r="G157" s="194"/>
      <c r="H157" s="408"/>
      <c r="I157" s="407"/>
      <c r="J157" s="407"/>
      <c r="K157" s="405"/>
      <c r="L157" s="411"/>
      <c r="M157" s="412"/>
      <c r="N157" s="421" t="e">
        <f t="shared" si="3"/>
        <v>#DIV/0!</v>
      </c>
      <c r="O157" s="245">
        <f>FŐLAP!$G$8</f>
        <v>0</v>
      </c>
      <c r="P157" s="244">
        <f>FŐLAP!$C$10</f>
        <v>0</v>
      </c>
      <c r="Q157" s="246" t="s">
        <v>504</v>
      </c>
    </row>
    <row r="158" spans="1:17" ht="49.5" hidden="1" customHeight="1" x14ac:dyDescent="0.25">
      <c r="A158" s="88" t="s">
        <v>250</v>
      </c>
      <c r="B158" s="405"/>
      <c r="C158" s="441"/>
      <c r="D158" s="439"/>
      <c r="E158" s="439"/>
      <c r="F158" s="194"/>
      <c r="G158" s="194"/>
      <c r="H158" s="408"/>
      <c r="I158" s="407"/>
      <c r="J158" s="407"/>
      <c r="K158" s="405"/>
      <c r="L158" s="411"/>
      <c r="M158" s="412"/>
      <c r="N158" s="421" t="e">
        <f t="shared" si="3"/>
        <v>#DIV/0!</v>
      </c>
      <c r="O158" s="245">
        <f>FŐLAP!$G$8</f>
        <v>0</v>
      </c>
      <c r="P158" s="244">
        <f>FŐLAP!$C$10</f>
        <v>0</v>
      </c>
      <c r="Q158" s="246" t="s">
        <v>504</v>
      </c>
    </row>
    <row r="159" spans="1:17" ht="49.5" hidden="1" customHeight="1" x14ac:dyDescent="0.25">
      <c r="A159" s="87" t="s">
        <v>251</v>
      </c>
      <c r="B159" s="405"/>
      <c r="C159" s="441"/>
      <c r="D159" s="439"/>
      <c r="E159" s="439"/>
      <c r="F159" s="194"/>
      <c r="G159" s="194"/>
      <c r="H159" s="408"/>
      <c r="I159" s="407"/>
      <c r="J159" s="407"/>
      <c r="K159" s="405"/>
      <c r="L159" s="411"/>
      <c r="M159" s="412"/>
      <c r="N159" s="421" t="e">
        <f t="shared" si="3"/>
        <v>#DIV/0!</v>
      </c>
      <c r="O159" s="245">
        <f>FŐLAP!$G$8</f>
        <v>0</v>
      </c>
      <c r="P159" s="244">
        <f>FŐLAP!$C$10</f>
        <v>0</v>
      </c>
      <c r="Q159" s="246" t="s">
        <v>504</v>
      </c>
    </row>
    <row r="160" spans="1:17" ht="49.5" hidden="1" customHeight="1" x14ac:dyDescent="0.25">
      <c r="A160" s="87" t="s">
        <v>252</v>
      </c>
      <c r="B160" s="405"/>
      <c r="C160" s="441"/>
      <c r="D160" s="439"/>
      <c r="E160" s="439"/>
      <c r="F160" s="194"/>
      <c r="G160" s="194"/>
      <c r="H160" s="408"/>
      <c r="I160" s="407"/>
      <c r="J160" s="407"/>
      <c r="K160" s="405"/>
      <c r="L160" s="411"/>
      <c r="M160" s="412"/>
      <c r="N160" s="421" t="e">
        <f t="shared" si="3"/>
        <v>#DIV/0!</v>
      </c>
      <c r="O160" s="245">
        <f>FŐLAP!$G$8</f>
        <v>0</v>
      </c>
      <c r="P160" s="244">
        <f>FŐLAP!$C$10</f>
        <v>0</v>
      </c>
      <c r="Q160" s="246" t="s">
        <v>504</v>
      </c>
    </row>
    <row r="161" spans="1:17" ht="49.5" hidden="1" customHeight="1" x14ac:dyDescent="0.25">
      <c r="A161" s="88" t="s">
        <v>253</v>
      </c>
      <c r="B161" s="405"/>
      <c r="C161" s="441"/>
      <c r="D161" s="439"/>
      <c r="E161" s="439"/>
      <c r="F161" s="194"/>
      <c r="G161" s="194"/>
      <c r="H161" s="408"/>
      <c r="I161" s="407"/>
      <c r="J161" s="407"/>
      <c r="K161" s="405"/>
      <c r="L161" s="411"/>
      <c r="M161" s="412"/>
      <c r="N161" s="421" t="e">
        <f t="shared" si="3"/>
        <v>#DIV/0!</v>
      </c>
      <c r="O161" s="245">
        <f>FŐLAP!$G$8</f>
        <v>0</v>
      </c>
      <c r="P161" s="244">
        <f>FŐLAP!$C$10</f>
        <v>0</v>
      </c>
      <c r="Q161" s="246" t="s">
        <v>504</v>
      </c>
    </row>
    <row r="162" spans="1:17" ht="49.5" hidden="1" customHeight="1" x14ac:dyDescent="0.25">
      <c r="A162" s="87" t="s">
        <v>254</v>
      </c>
      <c r="B162" s="405"/>
      <c r="C162" s="441"/>
      <c r="D162" s="439"/>
      <c r="E162" s="439"/>
      <c r="F162" s="194"/>
      <c r="G162" s="194"/>
      <c r="H162" s="408"/>
      <c r="I162" s="407"/>
      <c r="J162" s="407"/>
      <c r="K162" s="405"/>
      <c r="L162" s="411"/>
      <c r="M162" s="412"/>
      <c r="N162" s="421" t="e">
        <f t="shared" si="3"/>
        <v>#DIV/0!</v>
      </c>
      <c r="O162" s="245">
        <f>FŐLAP!$G$8</f>
        <v>0</v>
      </c>
      <c r="P162" s="244">
        <f>FŐLAP!$C$10</f>
        <v>0</v>
      </c>
      <c r="Q162" s="246" t="s">
        <v>504</v>
      </c>
    </row>
    <row r="163" spans="1:17" ht="49.5" hidden="1" customHeight="1" x14ac:dyDescent="0.25">
      <c r="A163" s="87" t="s">
        <v>255</v>
      </c>
      <c r="B163" s="405"/>
      <c r="C163" s="441"/>
      <c r="D163" s="439"/>
      <c r="E163" s="439"/>
      <c r="F163" s="194"/>
      <c r="G163" s="194"/>
      <c r="H163" s="408"/>
      <c r="I163" s="407"/>
      <c r="J163" s="407"/>
      <c r="K163" s="405"/>
      <c r="L163" s="411"/>
      <c r="M163" s="412"/>
      <c r="N163" s="421" t="e">
        <f t="shared" si="3"/>
        <v>#DIV/0!</v>
      </c>
      <c r="O163" s="245">
        <f>FŐLAP!$G$8</f>
        <v>0</v>
      </c>
      <c r="P163" s="244">
        <f>FŐLAP!$C$10</f>
        <v>0</v>
      </c>
      <c r="Q163" s="246" t="s">
        <v>504</v>
      </c>
    </row>
    <row r="164" spans="1:17" ht="49.5" hidden="1" customHeight="1" x14ac:dyDescent="0.25">
      <c r="A164" s="88" t="s">
        <v>256</v>
      </c>
      <c r="B164" s="405"/>
      <c r="C164" s="441"/>
      <c r="D164" s="439"/>
      <c r="E164" s="439"/>
      <c r="F164" s="194"/>
      <c r="G164" s="194"/>
      <c r="H164" s="408"/>
      <c r="I164" s="407"/>
      <c r="J164" s="407"/>
      <c r="K164" s="405"/>
      <c r="L164" s="411"/>
      <c r="M164" s="412"/>
      <c r="N164" s="421" t="e">
        <f t="shared" si="3"/>
        <v>#DIV/0!</v>
      </c>
      <c r="O164" s="245">
        <f>FŐLAP!$G$8</f>
        <v>0</v>
      </c>
      <c r="P164" s="244">
        <f>FŐLAP!$C$10</f>
        <v>0</v>
      </c>
      <c r="Q164" s="246" t="s">
        <v>504</v>
      </c>
    </row>
    <row r="165" spans="1:17" ht="49.5" hidden="1" customHeight="1" x14ac:dyDescent="0.25">
      <c r="A165" s="87" t="s">
        <v>257</v>
      </c>
      <c r="B165" s="405"/>
      <c r="C165" s="441"/>
      <c r="D165" s="439"/>
      <c r="E165" s="439"/>
      <c r="F165" s="194"/>
      <c r="G165" s="194"/>
      <c r="H165" s="408"/>
      <c r="I165" s="407"/>
      <c r="J165" s="407"/>
      <c r="K165" s="405"/>
      <c r="L165" s="411"/>
      <c r="M165" s="412"/>
      <c r="N165" s="421" t="e">
        <f t="shared" si="3"/>
        <v>#DIV/0!</v>
      </c>
      <c r="O165" s="245">
        <f>FŐLAP!$G$8</f>
        <v>0</v>
      </c>
      <c r="P165" s="244">
        <f>FŐLAP!$C$10</f>
        <v>0</v>
      </c>
      <c r="Q165" s="246" t="s">
        <v>504</v>
      </c>
    </row>
    <row r="166" spans="1:17" ht="49.5" hidden="1" customHeight="1" x14ac:dyDescent="0.25">
      <c r="A166" s="87" t="s">
        <v>258</v>
      </c>
      <c r="B166" s="405"/>
      <c r="C166" s="441"/>
      <c r="D166" s="439"/>
      <c r="E166" s="439"/>
      <c r="F166" s="194"/>
      <c r="G166" s="194"/>
      <c r="H166" s="408"/>
      <c r="I166" s="407"/>
      <c r="J166" s="407"/>
      <c r="K166" s="405"/>
      <c r="L166" s="411"/>
      <c r="M166" s="412"/>
      <c r="N166" s="421" t="e">
        <f t="shared" si="3"/>
        <v>#DIV/0!</v>
      </c>
      <c r="O166" s="245">
        <f>FŐLAP!$G$8</f>
        <v>0</v>
      </c>
      <c r="P166" s="244">
        <f>FŐLAP!$C$10</f>
        <v>0</v>
      </c>
      <c r="Q166" s="246" t="s">
        <v>504</v>
      </c>
    </row>
    <row r="167" spans="1:17" ht="49.5" hidden="1" customHeight="1" x14ac:dyDescent="0.25">
      <c r="A167" s="88" t="s">
        <v>259</v>
      </c>
      <c r="B167" s="405"/>
      <c r="C167" s="441"/>
      <c r="D167" s="439"/>
      <c r="E167" s="439"/>
      <c r="F167" s="194"/>
      <c r="G167" s="194"/>
      <c r="H167" s="408"/>
      <c r="I167" s="407"/>
      <c r="J167" s="407"/>
      <c r="K167" s="405"/>
      <c r="L167" s="411"/>
      <c r="M167" s="412"/>
      <c r="N167" s="421" t="e">
        <f t="shared" si="3"/>
        <v>#DIV/0!</v>
      </c>
      <c r="O167" s="245">
        <f>FŐLAP!$G$8</f>
        <v>0</v>
      </c>
      <c r="P167" s="244">
        <f>FŐLAP!$C$10</f>
        <v>0</v>
      </c>
      <c r="Q167" s="246" t="s">
        <v>504</v>
      </c>
    </row>
    <row r="168" spans="1:17" ht="49.5" hidden="1" customHeight="1" x14ac:dyDescent="0.25">
      <c r="A168" s="87" t="s">
        <v>260</v>
      </c>
      <c r="B168" s="405"/>
      <c r="C168" s="441"/>
      <c r="D168" s="439"/>
      <c r="E168" s="439"/>
      <c r="F168" s="194"/>
      <c r="G168" s="194"/>
      <c r="H168" s="408"/>
      <c r="I168" s="407"/>
      <c r="J168" s="407"/>
      <c r="K168" s="405"/>
      <c r="L168" s="411"/>
      <c r="M168" s="412"/>
      <c r="N168" s="421" t="e">
        <f t="shared" si="3"/>
        <v>#DIV/0!</v>
      </c>
      <c r="O168" s="245">
        <f>FŐLAP!$G$8</f>
        <v>0</v>
      </c>
      <c r="P168" s="244">
        <f>FŐLAP!$C$10</f>
        <v>0</v>
      </c>
      <c r="Q168" s="246" t="s">
        <v>504</v>
      </c>
    </row>
    <row r="169" spans="1:17" ht="49.5" hidden="1" customHeight="1" x14ac:dyDescent="0.25">
      <c r="A169" s="87" t="s">
        <v>261</v>
      </c>
      <c r="B169" s="405"/>
      <c r="C169" s="441"/>
      <c r="D169" s="439"/>
      <c r="E169" s="439"/>
      <c r="F169" s="194"/>
      <c r="G169" s="194"/>
      <c r="H169" s="408"/>
      <c r="I169" s="407"/>
      <c r="J169" s="407"/>
      <c r="K169" s="405"/>
      <c r="L169" s="411"/>
      <c r="M169" s="412"/>
      <c r="N169" s="421" t="e">
        <f t="shared" si="3"/>
        <v>#DIV/0!</v>
      </c>
      <c r="O169" s="245">
        <f>FŐLAP!$G$8</f>
        <v>0</v>
      </c>
      <c r="P169" s="244">
        <f>FŐLAP!$C$10</f>
        <v>0</v>
      </c>
      <c r="Q169" s="246" t="s">
        <v>504</v>
      </c>
    </row>
    <row r="170" spans="1:17" ht="49.5" hidden="1" customHeight="1" x14ac:dyDescent="0.25">
      <c r="A170" s="88" t="s">
        <v>262</v>
      </c>
      <c r="B170" s="405"/>
      <c r="C170" s="441"/>
      <c r="D170" s="439"/>
      <c r="E170" s="439"/>
      <c r="F170" s="194"/>
      <c r="G170" s="194"/>
      <c r="H170" s="408"/>
      <c r="I170" s="407"/>
      <c r="J170" s="407"/>
      <c r="K170" s="405"/>
      <c r="L170" s="411"/>
      <c r="M170" s="412"/>
      <c r="N170" s="421" t="e">
        <f t="shared" si="3"/>
        <v>#DIV/0!</v>
      </c>
      <c r="O170" s="245">
        <f>FŐLAP!$G$8</f>
        <v>0</v>
      </c>
      <c r="P170" s="244">
        <f>FŐLAP!$C$10</f>
        <v>0</v>
      </c>
      <c r="Q170" s="246" t="s">
        <v>504</v>
      </c>
    </row>
    <row r="171" spans="1:17" ht="49.5" hidden="1" customHeight="1" x14ac:dyDescent="0.25">
      <c r="A171" s="87" t="s">
        <v>263</v>
      </c>
      <c r="B171" s="405"/>
      <c r="C171" s="441"/>
      <c r="D171" s="439"/>
      <c r="E171" s="439"/>
      <c r="F171" s="194"/>
      <c r="G171" s="194"/>
      <c r="H171" s="408"/>
      <c r="I171" s="407"/>
      <c r="J171" s="407"/>
      <c r="K171" s="405"/>
      <c r="L171" s="411"/>
      <c r="M171" s="412"/>
      <c r="N171" s="421" t="e">
        <f t="shared" si="3"/>
        <v>#DIV/0!</v>
      </c>
      <c r="O171" s="245">
        <f>FŐLAP!$G$8</f>
        <v>0</v>
      </c>
      <c r="P171" s="244">
        <f>FŐLAP!$C$10</f>
        <v>0</v>
      </c>
      <c r="Q171" s="246" t="s">
        <v>504</v>
      </c>
    </row>
    <row r="172" spans="1:17" ht="49.5" hidden="1" customHeight="1" x14ac:dyDescent="0.25">
      <c r="A172" s="87" t="s">
        <v>264</v>
      </c>
      <c r="B172" s="405"/>
      <c r="C172" s="441"/>
      <c r="D172" s="439"/>
      <c r="E172" s="439"/>
      <c r="F172" s="194"/>
      <c r="G172" s="194"/>
      <c r="H172" s="408"/>
      <c r="I172" s="407"/>
      <c r="J172" s="407"/>
      <c r="K172" s="405"/>
      <c r="L172" s="411"/>
      <c r="M172" s="412"/>
      <c r="N172" s="421" t="e">
        <f t="shared" si="3"/>
        <v>#DIV/0!</v>
      </c>
      <c r="O172" s="245">
        <f>FŐLAP!$G$8</f>
        <v>0</v>
      </c>
      <c r="P172" s="244">
        <f>FŐLAP!$C$10</f>
        <v>0</v>
      </c>
      <c r="Q172" s="246" t="s">
        <v>504</v>
      </c>
    </row>
    <row r="173" spans="1:17" ht="49.5" hidden="1" customHeight="1" x14ac:dyDescent="0.25">
      <c r="A173" s="88" t="s">
        <v>265</v>
      </c>
      <c r="B173" s="405"/>
      <c r="C173" s="441"/>
      <c r="D173" s="439"/>
      <c r="E173" s="439"/>
      <c r="F173" s="194"/>
      <c r="G173" s="194"/>
      <c r="H173" s="408"/>
      <c r="I173" s="407"/>
      <c r="J173" s="407"/>
      <c r="K173" s="405"/>
      <c r="L173" s="411"/>
      <c r="M173" s="412"/>
      <c r="N173" s="421" t="e">
        <f t="shared" si="3"/>
        <v>#DIV/0!</v>
      </c>
      <c r="O173" s="245">
        <f>FŐLAP!$G$8</f>
        <v>0</v>
      </c>
      <c r="P173" s="244">
        <f>FŐLAP!$C$10</f>
        <v>0</v>
      </c>
      <c r="Q173" s="246" t="s">
        <v>504</v>
      </c>
    </row>
    <row r="174" spans="1:17" ht="49.5" hidden="1" customHeight="1" x14ac:dyDescent="0.25">
      <c r="A174" s="87" t="s">
        <v>266</v>
      </c>
      <c r="B174" s="405"/>
      <c r="C174" s="441"/>
      <c r="D174" s="439"/>
      <c r="E174" s="439"/>
      <c r="F174" s="194"/>
      <c r="G174" s="194"/>
      <c r="H174" s="408"/>
      <c r="I174" s="407"/>
      <c r="J174" s="407"/>
      <c r="K174" s="405"/>
      <c r="L174" s="411"/>
      <c r="M174" s="412"/>
      <c r="N174" s="421" t="e">
        <f t="shared" si="3"/>
        <v>#DIV/0!</v>
      </c>
      <c r="O174" s="245">
        <f>FŐLAP!$G$8</f>
        <v>0</v>
      </c>
      <c r="P174" s="244">
        <f>FŐLAP!$C$10</f>
        <v>0</v>
      </c>
      <c r="Q174" s="246" t="s">
        <v>504</v>
      </c>
    </row>
    <row r="175" spans="1:17" ht="49.5" hidden="1" customHeight="1" x14ac:dyDescent="0.25">
      <c r="A175" s="87" t="s">
        <v>267</v>
      </c>
      <c r="B175" s="405"/>
      <c r="C175" s="441"/>
      <c r="D175" s="439"/>
      <c r="E175" s="439"/>
      <c r="F175" s="194"/>
      <c r="G175" s="194"/>
      <c r="H175" s="408"/>
      <c r="I175" s="407"/>
      <c r="J175" s="407"/>
      <c r="K175" s="405"/>
      <c r="L175" s="411"/>
      <c r="M175" s="412"/>
      <c r="N175" s="421" t="e">
        <f t="shared" si="3"/>
        <v>#DIV/0!</v>
      </c>
      <c r="O175" s="245">
        <f>FŐLAP!$G$8</f>
        <v>0</v>
      </c>
      <c r="P175" s="244">
        <f>FŐLAP!$C$10</f>
        <v>0</v>
      </c>
      <c r="Q175" s="246" t="s">
        <v>504</v>
      </c>
    </row>
    <row r="176" spans="1:17" ht="49.5" hidden="1" customHeight="1" x14ac:dyDescent="0.25">
      <c r="A176" s="88" t="s">
        <v>268</v>
      </c>
      <c r="B176" s="405"/>
      <c r="C176" s="441"/>
      <c r="D176" s="439"/>
      <c r="E176" s="439"/>
      <c r="F176" s="194"/>
      <c r="G176" s="194"/>
      <c r="H176" s="408"/>
      <c r="I176" s="407"/>
      <c r="J176" s="407"/>
      <c r="K176" s="405"/>
      <c r="L176" s="411"/>
      <c r="M176" s="412"/>
      <c r="N176" s="421" t="e">
        <f t="shared" si="3"/>
        <v>#DIV/0!</v>
      </c>
      <c r="O176" s="245">
        <f>FŐLAP!$G$8</f>
        <v>0</v>
      </c>
      <c r="P176" s="244">
        <f>FŐLAP!$C$10</f>
        <v>0</v>
      </c>
      <c r="Q176" s="246" t="s">
        <v>504</v>
      </c>
    </row>
    <row r="177" spans="1:17" ht="49.5" hidden="1" customHeight="1" x14ac:dyDescent="0.25">
      <c r="A177" s="87" t="s">
        <v>269</v>
      </c>
      <c r="B177" s="405"/>
      <c r="C177" s="441"/>
      <c r="D177" s="439"/>
      <c r="E177" s="439"/>
      <c r="F177" s="194"/>
      <c r="G177" s="194"/>
      <c r="H177" s="408"/>
      <c r="I177" s="407"/>
      <c r="J177" s="407"/>
      <c r="K177" s="405"/>
      <c r="L177" s="411"/>
      <c r="M177" s="412"/>
      <c r="N177" s="421" t="e">
        <f t="shared" si="3"/>
        <v>#DIV/0!</v>
      </c>
      <c r="O177" s="245">
        <f>FŐLAP!$G$8</f>
        <v>0</v>
      </c>
      <c r="P177" s="244">
        <f>FŐLAP!$C$10</f>
        <v>0</v>
      </c>
      <c r="Q177" s="246" t="s">
        <v>504</v>
      </c>
    </row>
    <row r="178" spans="1:17" ht="49.5" hidden="1" customHeight="1" x14ac:dyDescent="0.25">
      <c r="A178" s="87" t="s">
        <v>270</v>
      </c>
      <c r="B178" s="405"/>
      <c r="C178" s="441"/>
      <c r="D178" s="439"/>
      <c r="E178" s="439"/>
      <c r="F178" s="194"/>
      <c r="G178" s="194"/>
      <c r="H178" s="408"/>
      <c r="I178" s="407"/>
      <c r="J178" s="407"/>
      <c r="K178" s="405"/>
      <c r="L178" s="411"/>
      <c r="M178" s="412"/>
      <c r="N178" s="421" t="e">
        <f t="shared" si="3"/>
        <v>#DIV/0!</v>
      </c>
      <c r="O178" s="245">
        <f>FŐLAP!$G$8</f>
        <v>0</v>
      </c>
      <c r="P178" s="244">
        <f>FŐLAP!$C$10</f>
        <v>0</v>
      </c>
      <c r="Q178" s="246" t="s">
        <v>504</v>
      </c>
    </row>
    <row r="179" spans="1:17" ht="49.5" hidden="1" customHeight="1" x14ac:dyDescent="0.25">
      <c r="A179" s="88" t="s">
        <v>271</v>
      </c>
      <c r="B179" s="405"/>
      <c r="C179" s="441"/>
      <c r="D179" s="439"/>
      <c r="E179" s="439"/>
      <c r="F179" s="194"/>
      <c r="G179" s="194"/>
      <c r="H179" s="408"/>
      <c r="I179" s="407"/>
      <c r="J179" s="407"/>
      <c r="K179" s="405"/>
      <c r="L179" s="411"/>
      <c r="M179" s="412"/>
      <c r="N179" s="421" t="e">
        <f t="shared" si="3"/>
        <v>#DIV/0!</v>
      </c>
      <c r="O179" s="245">
        <f>FŐLAP!$G$8</f>
        <v>0</v>
      </c>
      <c r="P179" s="244">
        <f>FŐLAP!$C$10</f>
        <v>0</v>
      </c>
      <c r="Q179" s="246" t="s">
        <v>504</v>
      </c>
    </row>
    <row r="180" spans="1:17" ht="49.5" hidden="1" customHeight="1" x14ac:dyDescent="0.25">
      <c r="A180" s="87" t="s">
        <v>272</v>
      </c>
      <c r="B180" s="405"/>
      <c r="C180" s="441"/>
      <c r="D180" s="439"/>
      <c r="E180" s="439"/>
      <c r="F180" s="194"/>
      <c r="G180" s="194"/>
      <c r="H180" s="408"/>
      <c r="I180" s="407"/>
      <c r="J180" s="407"/>
      <c r="K180" s="405"/>
      <c r="L180" s="411"/>
      <c r="M180" s="412"/>
      <c r="N180" s="421" t="e">
        <f t="shared" si="3"/>
        <v>#DIV/0!</v>
      </c>
      <c r="O180" s="245">
        <f>FŐLAP!$G$8</f>
        <v>0</v>
      </c>
      <c r="P180" s="244">
        <f>FŐLAP!$C$10</f>
        <v>0</v>
      </c>
      <c r="Q180" s="246" t="s">
        <v>504</v>
      </c>
    </row>
    <row r="181" spans="1:17" ht="49.5" hidden="1" customHeight="1" x14ac:dyDescent="0.25">
      <c r="A181" s="87" t="s">
        <v>273</v>
      </c>
      <c r="B181" s="405"/>
      <c r="C181" s="441"/>
      <c r="D181" s="439"/>
      <c r="E181" s="439"/>
      <c r="F181" s="194"/>
      <c r="G181" s="194"/>
      <c r="H181" s="408"/>
      <c r="I181" s="407"/>
      <c r="J181" s="407"/>
      <c r="K181" s="405"/>
      <c r="L181" s="411"/>
      <c r="M181" s="412"/>
      <c r="N181" s="421" t="e">
        <f t="shared" si="3"/>
        <v>#DIV/0!</v>
      </c>
      <c r="O181" s="245">
        <f>FŐLAP!$G$8</f>
        <v>0</v>
      </c>
      <c r="P181" s="244">
        <f>FŐLAP!$C$10</f>
        <v>0</v>
      </c>
      <c r="Q181" s="246" t="s">
        <v>504</v>
      </c>
    </row>
    <row r="182" spans="1:17" ht="49.5" hidden="1" customHeight="1" x14ac:dyDescent="0.25">
      <c r="A182" s="88" t="s">
        <v>274</v>
      </c>
      <c r="B182" s="405"/>
      <c r="C182" s="441"/>
      <c r="D182" s="439"/>
      <c r="E182" s="439"/>
      <c r="F182" s="194"/>
      <c r="G182" s="194"/>
      <c r="H182" s="408"/>
      <c r="I182" s="407"/>
      <c r="J182" s="407"/>
      <c r="K182" s="405"/>
      <c r="L182" s="411"/>
      <c r="M182" s="412"/>
      <c r="N182" s="421" t="e">
        <f t="shared" si="3"/>
        <v>#DIV/0!</v>
      </c>
      <c r="O182" s="245">
        <f>FŐLAP!$G$8</f>
        <v>0</v>
      </c>
      <c r="P182" s="244">
        <f>FŐLAP!$C$10</f>
        <v>0</v>
      </c>
      <c r="Q182" s="246" t="s">
        <v>504</v>
      </c>
    </row>
    <row r="183" spans="1:17" ht="49.5" hidden="1" customHeight="1" x14ac:dyDescent="0.25">
      <c r="A183" s="87" t="s">
        <v>275</v>
      </c>
      <c r="B183" s="405"/>
      <c r="C183" s="441"/>
      <c r="D183" s="439"/>
      <c r="E183" s="439"/>
      <c r="F183" s="194"/>
      <c r="G183" s="194"/>
      <c r="H183" s="408"/>
      <c r="I183" s="407"/>
      <c r="J183" s="407"/>
      <c r="K183" s="405"/>
      <c r="L183" s="411"/>
      <c r="M183" s="412"/>
      <c r="N183" s="421" t="e">
        <f t="shared" si="3"/>
        <v>#DIV/0!</v>
      </c>
      <c r="O183" s="245">
        <f>FŐLAP!$G$8</f>
        <v>0</v>
      </c>
      <c r="P183" s="244">
        <f>FŐLAP!$C$10</f>
        <v>0</v>
      </c>
      <c r="Q183" s="246" t="s">
        <v>504</v>
      </c>
    </row>
    <row r="184" spans="1:17" ht="49.5" hidden="1" customHeight="1" x14ac:dyDescent="0.25">
      <c r="A184" s="87" t="s">
        <v>276</v>
      </c>
      <c r="B184" s="405"/>
      <c r="C184" s="441"/>
      <c r="D184" s="439"/>
      <c r="E184" s="439"/>
      <c r="F184" s="194"/>
      <c r="G184" s="194"/>
      <c r="H184" s="408"/>
      <c r="I184" s="407"/>
      <c r="J184" s="407"/>
      <c r="K184" s="405"/>
      <c r="L184" s="411"/>
      <c r="M184" s="412"/>
      <c r="N184" s="421" t="e">
        <f t="shared" si="3"/>
        <v>#DIV/0!</v>
      </c>
      <c r="O184" s="245">
        <f>FŐLAP!$G$8</f>
        <v>0</v>
      </c>
      <c r="P184" s="244">
        <f>FŐLAP!$C$10</f>
        <v>0</v>
      </c>
      <c r="Q184" s="246" t="s">
        <v>504</v>
      </c>
    </row>
    <row r="185" spans="1:17" ht="49.5" hidden="1" customHeight="1" x14ac:dyDescent="0.25">
      <c r="A185" s="88" t="s">
        <v>277</v>
      </c>
      <c r="B185" s="405"/>
      <c r="C185" s="441"/>
      <c r="D185" s="439"/>
      <c r="E185" s="439"/>
      <c r="F185" s="194"/>
      <c r="G185" s="194"/>
      <c r="H185" s="408"/>
      <c r="I185" s="407"/>
      <c r="J185" s="407"/>
      <c r="K185" s="405"/>
      <c r="L185" s="411"/>
      <c r="M185" s="412"/>
      <c r="N185" s="421" t="e">
        <f t="shared" si="3"/>
        <v>#DIV/0!</v>
      </c>
      <c r="O185" s="245">
        <f>FŐLAP!$G$8</f>
        <v>0</v>
      </c>
      <c r="P185" s="244">
        <f>FŐLAP!$C$10</f>
        <v>0</v>
      </c>
      <c r="Q185" s="246" t="s">
        <v>504</v>
      </c>
    </row>
    <row r="186" spans="1:17" ht="49.5" hidden="1" customHeight="1" x14ac:dyDescent="0.25">
      <c r="A186" s="87" t="s">
        <v>278</v>
      </c>
      <c r="B186" s="405"/>
      <c r="C186" s="441"/>
      <c r="D186" s="439"/>
      <c r="E186" s="439"/>
      <c r="F186" s="194"/>
      <c r="G186" s="194"/>
      <c r="H186" s="408"/>
      <c r="I186" s="407"/>
      <c r="J186" s="407"/>
      <c r="K186" s="405"/>
      <c r="L186" s="411"/>
      <c r="M186" s="412"/>
      <c r="N186" s="421" t="e">
        <f t="shared" si="3"/>
        <v>#DIV/0!</v>
      </c>
      <c r="O186" s="245">
        <f>FŐLAP!$G$8</f>
        <v>0</v>
      </c>
      <c r="P186" s="244">
        <f>FŐLAP!$C$10</f>
        <v>0</v>
      </c>
      <c r="Q186" s="246" t="s">
        <v>504</v>
      </c>
    </row>
    <row r="187" spans="1:17" ht="49.5" hidden="1" customHeight="1" x14ac:dyDescent="0.25">
      <c r="A187" s="87" t="s">
        <v>279</v>
      </c>
      <c r="B187" s="405"/>
      <c r="C187" s="441"/>
      <c r="D187" s="439"/>
      <c r="E187" s="439"/>
      <c r="F187" s="194"/>
      <c r="G187" s="194"/>
      <c r="H187" s="408"/>
      <c r="I187" s="407"/>
      <c r="J187" s="407"/>
      <c r="K187" s="405"/>
      <c r="L187" s="411"/>
      <c r="M187" s="412"/>
      <c r="N187" s="421" t="e">
        <f t="shared" si="3"/>
        <v>#DIV/0!</v>
      </c>
      <c r="O187" s="245">
        <f>FŐLAP!$G$8</f>
        <v>0</v>
      </c>
      <c r="P187" s="244">
        <f>FŐLAP!$C$10</f>
        <v>0</v>
      </c>
      <c r="Q187" s="246" t="s">
        <v>504</v>
      </c>
    </row>
    <row r="188" spans="1:17" ht="49.5" hidden="1" customHeight="1" x14ac:dyDescent="0.25">
      <c r="A188" s="88" t="s">
        <v>280</v>
      </c>
      <c r="B188" s="405"/>
      <c r="C188" s="441"/>
      <c r="D188" s="439"/>
      <c r="E188" s="439"/>
      <c r="F188" s="194"/>
      <c r="G188" s="194"/>
      <c r="H188" s="408"/>
      <c r="I188" s="407"/>
      <c r="J188" s="407"/>
      <c r="K188" s="405"/>
      <c r="L188" s="411"/>
      <c r="M188" s="412"/>
      <c r="N188" s="421" t="e">
        <f t="shared" si="3"/>
        <v>#DIV/0!</v>
      </c>
      <c r="O188" s="245">
        <f>FŐLAP!$G$8</f>
        <v>0</v>
      </c>
      <c r="P188" s="244">
        <f>FŐLAP!$C$10</f>
        <v>0</v>
      </c>
      <c r="Q188" s="246" t="s">
        <v>504</v>
      </c>
    </row>
    <row r="189" spans="1:17" ht="49.5" hidden="1" customHeight="1" x14ac:dyDescent="0.25">
      <c r="A189" s="87" t="s">
        <v>281</v>
      </c>
      <c r="B189" s="405"/>
      <c r="C189" s="441"/>
      <c r="D189" s="439"/>
      <c r="E189" s="439"/>
      <c r="F189" s="194"/>
      <c r="G189" s="194"/>
      <c r="H189" s="408"/>
      <c r="I189" s="407"/>
      <c r="J189" s="407"/>
      <c r="K189" s="405"/>
      <c r="L189" s="411"/>
      <c r="M189" s="412"/>
      <c r="N189" s="421" t="e">
        <f t="shared" si="3"/>
        <v>#DIV/0!</v>
      </c>
      <c r="O189" s="245">
        <f>FŐLAP!$G$8</f>
        <v>0</v>
      </c>
      <c r="P189" s="244">
        <f>FŐLAP!$C$10</f>
        <v>0</v>
      </c>
      <c r="Q189" s="246" t="s">
        <v>504</v>
      </c>
    </row>
    <row r="190" spans="1:17" ht="49.5" hidden="1" customHeight="1" x14ac:dyDescent="0.25">
      <c r="A190" s="87" t="s">
        <v>282</v>
      </c>
      <c r="B190" s="405"/>
      <c r="C190" s="441"/>
      <c r="D190" s="439"/>
      <c r="E190" s="439"/>
      <c r="F190" s="194"/>
      <c r="G190" s="194"/>
      <c r="H190" s="408"/>
      <c r="I190" s="407"/>
      <c r="J190" s="407"/>
      <c r="K190" s="405"/>
      <c r="L190" s="411"/>
      <c r="M190" s="412"/>
      <c r="N190" s="421" t="e">
        <f t="shared" si="3"/>
        <v>#DIV/0!</v>
      </c>
      <c r="O190" s="245">
        <f>FŐLAP!$G$8</f>
        <v>0</v>
      </c>
      <c r="P190" s="244">
        <f>FŐLAP!$C$10</f>
        <v>0</v>
      </c>
      <c r="Q190" s="246" t="s">
        <v>504</v>
      </c>
    </row>
    <row r="191" spans="1:17" ht="49.5" hidden="1" customHeight="1" x14ac:dyDescent="0.25">
      <c r="A191" s="88" t="s">
        <v>283</v>
      </c>
      <c r="B191" s="405"/>
      <c r="C191" s="441"/>
      <c r="D191" s="439"/>
      <c r="E191" s="439"/>
      <c r="F191" s="194"/>
      <c r="G191" s="194"/>
      <c r="H191" s="408"/>
      <c r="I191" s="407"/>
      <c r="J191" s="407"/>
      <c r="K191" s="405"/>
      <c r="L191" s="411"/>
      <c r="M191" s="412"/>
      <c r="N191" s="421" t="e">
        <f t="shared" si="3"/>
        <v>#DIV/0!</v>
      </c>
      <c r="O191" s="245">
        <f>FŐLAP!$G$8</f>
        <v>0</v>
      </c>
      <c r="P191" s="244">
        <f>FŐLAP!$C$10</f>
        <v>0</v>
      </c>
      <c r="Q191" s="246" t="s">
        <v>504</v>
      </c>
    </row>
    <row r="192" spans="1:17" ht="49.5" hidden="1" customHeight="1" x14ac:dyDescent="0.25">
      <c r="A192" s="87" t="s">
        <v>284</v>
      </c>
      <c r="B192" s="405"/>
      <c r="C192" s="441"/>
      <c r="D192" s="439"/>
      <c r="E192" s="439"/>
      <c r="F192" s="194"/>
      <c r="G192" s="194"/>
      <c r="H192" s="408"/>
      <c r="I192" s="407"/>
      <c r="J192" s="407"/>
      <c r="K192" s="405"/>
      <c r="L192" s="411"/>
      <c r="M192" s="412"/>
      <c r="N192" s="421" t="e">
        <f t="shared" si="3"/>
        <v>#DIV/0!</v>
      </c>
      <c r="O192" s="245">
        <f>FŐLAP!$G$8</f>
        <v>0</v>
      </c>
      <c r="P192" s="244">
        <f>FŐLAP!$C$10</f>
        <v>0</v>
      </c>
      <c r="Q192" s="246" t="s">
        <v>504</v>
      </c>
    </row>
    <row r="193" spans="1:17" ht="49.5" hidden="1" customHeight="1" x14ac:dyDescent="0.25">
      <c r="A193" s="87" t="s">
        <v>285</v>
      </c>
      <c r="B193" s="405"/>
      <c r="C193" s="441"/>
      <c r="D193" s="439"/>
      <c r="E193" s="439"/>
      <c r="F193" s="194"/>
      <c r="G193" s="194"/>
      <c r="H193" s="408"/>
      <c r="I193" s="407"/>
      <c r="J193" s="407"/>
      <c r="K193" s="405"/>
      <c r="L193" s="411"/>
      <c r="M193" s="412"/>
      <c r="N193" s="421" t="e">
        <f t="shared" si="3"/>
        <v>#DIV/0!</v>
      </c>
      <c r="O193" s="245">
        <f>FŐLAP!$G$8</f>
        <v>0</v>
      </c>
      <c r="P193" s="244">
        <f>FŐLAP!$C$10</f>
        <v>0</v>
      </c>
      <c r="Q193" s="246" t="s">
        <v>504</v>
      </c>
    </row>
    <row r="194" spans="1:17" ht="49.5" hidden="1" customHeight="1" x14ac:dyDescent="0.25">
      <c r="A194" s="88" t="s">
        <v>286</v>
      </c>
      <c r="B194" s="405"/>
      <c r="C194" s="441"/>
      <c r="D194" s="439"/>
      <c r="E194" s="439"/>
      <c r="F194" s="194"/>
      <c r="G194" s="194"/>
      <c r="H194" s="408"/>
      <c r="I194" s="407"/>
      <c r="J194" s="407"/>
      <c r="K194" s="405"/>
      <c r="L194" s="411"/>
      <c r="M194" s="412"/>
      <c r="N194" s="421" t="e">
        <f t="shared" si="3"/>
        <v>#DIV/0!</v>
      </c>
      <c r="O194" s="245">
        <f>FŐLAP!$G$8</f>
        <v>0</v>
      </c>
      <c r="P194" s="244">
        <f>FŐLAP!$C$10</f>
        <v>0</v>
      </c>
      <c r="Q194" s="246" t="s">
        <v>504</v>
      </c>
    </row>
    <row r="195" spans="1:17" ht="49.5" hidden="1" customHeight="1" x14ac:dyDescent="0.25">
      <c r="A195" s="87" t="s">
        <v>287</v>
      </c>
      <c r="B195" s="405"/>
      <c r="C195" s="441"/>
      <c r="D195" s="439"/>
      <c r="E195" s="439"/>
      <c r="F195" s="194"/>
      <c r="G195" s="194"/>
      <c r="H195" s="408"/>
      <c r="I195" s="407"/>
      <c r="J195" s="407"/>
      <c r="K195" s="405"/>
      <c r="L195" s="411"/>
      <c r="M195" s="412"/>
      <c r="N195" s="421" t="e">
        <f t="shared" si="3"/>
        <v>#DIV/0!</v>
      </c>
      <c r="O195" s="245">
        <f>FŐLAP!$G$8</f>
        <v>0</v>
      </c>
      <c r="P195" s="244">
        <f>FŐLAP!$C$10</f>
        <v>0</v>
      </c>
      <c r="Q195" s="246" t="s">
        <v>504</v>
      </c>
    </row>
    <row r="196" spans="1:17" ht="49.5" hidden="1" customHeight="1" x14ac:dyDescent="0.25">
      <c r="A196" s="87" t="s">
        <v>288</v>
      </c>
      <c r="B196" s="405"/>
      <c r="C196" s="441"/>
      <c r="D196" s="439"/>
      <c r="E196" s="439"/>
      <c r="F196" s="194"/>
      <c r="G196" s="194"/>
      <c r="H196" s="408"/>
      <c r="I196" s="407"/>
      <c r="J196" s="407"/>
      <c r="K196" s="405"/>
      <c r="L196" s="411"/>
      <c r="M196" s="412"/>
      <c r="N196" s="421" t="e">
        <f t="shared" si="3"/>
        <v>#DIV/0!</v>
      </c>
      <c r="O196" s="245">
        <f>FŐLAP!$G$8</f>
        <v>0</v>
      </c>
      <c r="P196" s="244">
        <f>FŐLAP!$C$10</f>
        <v>0</v>
      </c>
      <c r="Q196" s="246" t="s">
        <v>504</v>
      </c>
    </row>
    <row r="197" spans="1:17" ht="49.5" hidden="1" customHeight="1" x14ac:dyDescent="0.25">
      <c r="A197" s="88" t="s">
        <v>289</v>
      </c>
      <c r="B197" s="405"/>
      <c r="C197" s="441"/>
      <c r="D197" s="439"/>
      <c r="E197" s="439"/>
      <c r="F197" s="194"/>
      <c r="G197" s="194"/>
      <c r="H197" s="408"/>
      <c r="I197" s="407"/>
      <c r="J197" s="407"/>
      <c r="K197" s="405"/>
      <c r="L197" s="411"/>
      <c r="M197" s="412"/>
      <c r="N197" s="421" t="e">
        <f t="shared" si="3"/>
        <v>#DIV/0!</v>
      </c>
      <c r="O197" s="245">
        <f>FŐLAP!$G$8</f>
        <v>0</v>
      </c>
      <c r="P197" s="244">
        <f>FŐLAP!$C$10</f>
        <v>0</v>
      </c>
      <c r="Q197" s="246" t="s">
        <v>504</v>
      </c>
    </row>
    <row r="198" spans="1:17" ht="49.5" hidden="1" customHeight="1" x14ac:dyDescent="0.25">
      <c r="A198" s="87" t="s">
        <v>290</v>
      </c>
      <c r="B198" s="405"/>
      <c r="C198" s="441"/>
      <c r="D198" s="439"/>
      <c r="E198" s="439"/>
      <c r="F198" s="194"/>
      <c r="G198" s="194"/>
      <c r="H198" s="408"/>
      <c r="I198" s="407"/>
      <c r="J198" s="407"/>
      <c r="K198" s="405"/>
      <c r="L198" s="411"/>
      <c r="M198" s="412"/>
      <c r="N198" s="421" t="e">
        <f t="shared" si="3"/>
        <v>#DIV/0!</v>
      </c>
      <c r="O198" s="245">
        <f>FŐLAP!$G$8</f>
        <v>0</v>
      </c>
      <c r="P198" s="244">
        <f>FŐLAP!$C$10</f>
        <v>0</v>
      </c>
      <c r="Q198" s="246" t="s">
        <v>504</v>
      </c>
    </row>
    <row r="199" spans="1:17" ht="49.5" hidden="1" customHeight="1" x14ac:dyDescent="0.25">
      <c r="A199" s="87" t="s">
        <v>291</v>
      </c>
      <c r="B199" s="405"/>
      <c r="C199" s="441"/>
      <c r="D199" s="439"/>
      <c r="E199" s="439"/>
      <c r="F199" s="194"/>
      <c r="G199" s="194"/>
      <c r="H199" s="408"/>
      <c r="I199" s="407"/>
      <c r="J199" s="407"/>
      <c r="K199" s="405"/>
      <c r="L199" s="411"/>
      <c r="M199" s="412"/>
      <c r="N199" s="421" t="e">
        <f t="shared" si="3"/>
        <v>#DIV/0!</v>
      </c>
      <c r="O199" s="245">
        <f>FŐLAP!$G$8</f>
        <v>0</v>
      </c>
      <c r="P199" s="244">
        <f>FŐLAP!$C$10</f>
        <v>0</v>
      </c>
      <c r="Q199" s="246" t="s">
        <v>504</v>
      </c>
    </row>
    <row r="200" spans="1:17" ht="49.5" hidden="1" customHeight="1" x14ac:dyDescent="0.25">
      <c r="A200" s="88" t="s">
        <v>292</v>
      </c>
      <c r="B200" s="405"/>
      <c r="C200" s="441"/>
      <c r="D200" s="439"/>
      <c r="E200" s="439"/>
      <c r="F200" s="194"/>
      <c r="G200" s="194"/>
      <c r="H200" s="408"/>
      <c r="I200" s="407"/>
      <c r="J200" s="407"/>
      <c r="K200" s="405"/>
      <c r="L200" s="411"/>
      <c r="M200" s="412"/>
      <c r="N200" s="421" t="e">
        <f t="shared" si="3"/>
        <v>#DIV/0!</v>
      </c>
      <c r="O200" s="245">
        <f>FŐLAP!$G$8</f>
        <v>0</v>
      </c>
      <c r="P200" s="244">
        <f>FŐLAP!$C$10</f>
        <v>0</v>
      </c>
      <c r="Q200" s="246" t="s">
        <v>504</v>
      </c>
    </row>
    <row r="201" spans="1:17" ht="49.5" hidden="1" customHeight="1" x14ac:dyDescent="0.25">
      <c r="A201" s="87" t="s">
        <v>293</v>
      </c>
      <c r="B201" s="405"/>
      <c r="C201" s="441"/>
      <c r="D201" s="439"/>
      <c r="E201" s="439"/>
      <c r="F201" s="194"/>
      <c r="G201" s="194"/>
      <c r="H201" s="408"/>
      <c r="I201" s="407"/>
      <c r="J201" s="407"/>
      <c r="K201" s="405"/>
      <c r="L201" s="411"/>
      <c r="M201" s="412"/>
      <c r="N201" s="421" t="e">
        <f t="shared" si="3"/>
        <v>#DIV/0!</v>
      </c>
      <c r="O201" s="245">
        <f>FŐLAP!$G$8</f>
        <v>0</v>
      </c>
      <c r="P201" s="244">
        <f>FŐLAP!$C$10</f>
        <v>0</v>
      </c>
      <c r="Q201" s="246" t="s">
        <v>504</v>
      </c>
    </row>
    <row r="202" spans="1:17" ht="49.5" hidden="1" customHeight="1" x14ac:dyDescent="0.25">
      <c r="A202" s="87" t="s">
        <v>294</v>
      </c>
      <c r="B202" s="405"/>
      <c r="C202" s="441"/>
      <c r="D202" s="439"/>
      <c r="E202" s="439"/>
      <c r="F202" s="194"/>
      <c r="G202" s="194"/>
      <c r="H202" s="408"/>
      <c r="I202" s="407"/>
      <c r="J202" s="407"/>
      <c r="K202" s="405"/>
      <c r="L202" s="411"/>
      <c r="M202" s="412"/>
      <c r="N202" s="421" t="e">
        <f t="shared" si="3"/>
        <v>#DIV/0!</v>
      </c>
      <c r="O202" s="245">
        <f>FŐLAP!$G$8</f>
        <v>0</v>
      </c>
      <c r="P202" s="244">
        <f>FŐLAP!$C$10</f>
        <v>0</v>
      </c>
      <c r="Q202" s="246" t="s">
        <v>504</v>
      </c>
    </row>
    <row r="203" spans="1:17" ht="49.5" hidden="1" customHeight="1" x14ac:dyDescent="0.25">
      <c r="A203" s="88" t="s">
        <v>295</v>
      </c>
      <c r="B203" s="405"/>
      <c r="C203" s="441"/>
      <c r="D203" s="439"/>
      <c r="E203" s="439"/>
      <c r="F203" s="194"/>
      <c r="G203" s="194"/>
      <c r="H203" s="408"/>
      <c r="I203" s="407"/>
      <c r="J203" s="407"/>
      <c r="K203" s="405"/>
      <c r="L203" s="411"/>
      <c r="M203" s="412"/>
      <c r="N203" s="421" t="e">
        <f t="shared" si="3"/>
        <v>#DIV/0!</v>
      </c>
      <c r="O203" s="245">
        <f>FŐLAP!$G$8</f>
        <v>0</v>
      </c>
      <c r="P203" s="244">
        <f>FŐLAP!$C$10</f>
        <v>0</v>
      </c>
      <c r="Q203" s="246" t="s">
        <v>504</v>
      </c>
    </row>
    <row r="204" spans="1:17" ht="49.5" hidden="1" customHeight="1" x14ac:dyDescent="0.25">
      <c r="A204" s="87" t="s">
        <v>296</v>
      </c>
      <c r="B204" s="405"/>
      <c r="C204" s="441"/>
      <c r="D204" s="439"/>
      <c r="E204" s="439"/>
      <c r="F204" s="194"/>
      <c r="G204" s="194"/>
      <c r="H204" s="408"/>
      <c r="I204" s="407"/>
      <c r="J204" s="407"/>
      <c r="K204" s="405"/>
      <c r="L204" s="411"/>
      <c r="M204" s="412"/>
      <c r="N204" s="421" t="e">
        <f t="shared" si="3"/>
        <v>#DIV/0!</v>
      </c>
      <c r="O204" s="245">
        <f>FŐLAP!$G$8</f>
        <v>0</v>
      </c>
      <c r="P204" s="244">
        <f>FŐLAP!$C$10</f>
        <v>0</v>
      </c>
      <c r="Q204" s="246" t="s">
        <v>504</v>
      </c>
    </row>
    <row r="205" spans="1:17" ht="49.5" hidden="1" customHeight="1" x14ac:dyDescent="0.25">
      <c r="A205" s="87" t="s">
        <v>297</v>
      </c>
      <c r="B205" s="405"/>
      <c r="C205" s="441"/>
      <c r="D205" s="439"/>
      <c r="E205" s="439"/>
      <c r="F205" s="194"/>
      <c r="G205" s="194"/>
      <c r="H205" s="408"/>
      <c r="I205" s="407"/>
      <c r="J205" s="407"/>
      <c r="K205" s="405"/>
      <c r="L205" s="411"/>
      <c r="M205" s="412"/>
      <c r="N205" s="421" t="e">
        <f t="shared" si="3"/>
        <v>#DIV/0!</v>
      </c>
      <c r="O205" s="245">
        <f>FŐLAP!$G$8</f>
        <v>0</v>
      </c>
      <c r="P205" s="244">
        <f>FŐLAP!$C$10</f>
        <v>0</v>
      </c>
      <c r="Q205" s="246" t="s">
        <v>504</v>
      </c>
    </row>
    <row r="206" spans="1:17" ht="49.5" hidden="1" customHeight="1" x14ac:dyDescent="0.25">
      <c r="A206" s="88" t="s">
        <v>298</v>
      </c>
      <c r="B206" s="405"/>
      <c r="C206" s="441"/>
      <c r="D206" s="439"/>
      <c r="E206" s="439"/>
      <c r="F206" s="194"/>
      <c r="G206" s="194"/>
      <c r="H206" s="408"/>
      <c r="I206" s="407"/>
      <c r="J206" s="407"/>
      <c r="K206" s="405"/>
      <c r="L206" s="411"/>
      <c r="M206" s="412"/>
      <c r="N206" s="421" t="e">
        <f t="shared" si="3"/>
        <v>#DIV/0!</v>
      </c>
      <c r="O206" s="245">
        <f>FŐLAP!$G$8</f>
        <v>0</v>
      </c>
      <c r="P206" s="244">
        <f>FŐLAP!$C$10</f>
        <v>0</v>
      </c>
      <c r="Q206" s="246" t="s">
        <v>504</v>
      </c>
    </row>
    <row r="207" spans="1:17" ht="49.5" hidden="1" customHeight="1" x14ac:dyDescent="0.25">
      <c r="A207" s="87" t="s">
        <v>299</v>
      </c>
      <c r="B207" s="405"/>
      <c r="C207" s="441"/>
      <c r="D207" s="439"/>
      <c r="E207" s="439"/>
      <c r="F207" s="194"/>
      <c r="G207" s="194"/>
      <c r="H207" s="408"/>
      <c r="I207" s="407"/>
      <c r="J207" s="407"/>
      <c r="K207" s="405"/>
      <c r="L207" s="411"/>
      <c r="M207" s="412"/>
      <c r="N207" s="421" t="e">
        <f t="shared" si="3"/>
        <v>#DIV/0!</v>
      </c>
      <c r="O207" s="245">
        <f>FŐLAP!$G$8</f>
        <v>0</v>
      </c>
      <c r="P207" s="244">
        <f>FŐLAP!$C$10</f>
        <v>0</v>
      </c>
      <c r="Q207" s="246" t="s">
        <v>504</v>
      </c>
    </row>
    <row r="208" spans="1:17" ht="49.5" hidden="1" customHeight="1" x14ac:dyDescent="0.25">
      <c r="A208" s="87" t="s">
        <v>300</v>
      </c>
      <c r="B208" s="405"/>
      <c r="C208" s="441"/>
      <c r="D208" s="439"/>
      <c r="E208" s="439"/>
      <c r="F208" s="194"/>
      <c r="G208" s="194"/>
      <c r="H208" s="408"/>
      <c r="I208" s="407"/>
      <c r="J208" s="407"/>
      <c r="K208" s="405"/>
      <c r="L208" s="411"/>
      <c r="M208" s="412"/>
      <c r="N208" s="421" t="e">
        <f t="shared" si="3"/>
        <v>#DIV/0!</v>
      </c>
      <c r="O208" s="245">
        <f>FŐLAP!$G$8</f>
        <v>0</v>
      </c>
      <c r="P208" s="244">
        <f>FŐLAP!$C$10</f>
        <v>0</v>
      </c>
      <c r="Q208" s="246" t="s">
        <v>504</v>
      </c>
    </row>
    <row r="209" spans="1:17" ht="49.5" hidden="1" customHeight="1" x14ac:dyDescent="0.25">
      <c r="A209" s="88" t="s">
        <v>301</v>
      </c>
      <c r="B209" s="405"/>
      <c r="C209" s="441"/>
      <c r="D209" s="439"/>
      <c r="E209" s="439"/>
      <c r="F209" s="194"/>
      <c r="G209" s="194"/>
      <c r="H209" s="408"/>
      <c r="I209" s="407"/>
      <c r="J209" s="407"/>
      <c r="K209" s="405"/>
      <c r="L209" s="411"/>
      <c r="M209" s="412"/>
      <c r="N209" s="421" t="e">
        <f t="shared" si="3"/>
        <v>#DIV/0!</v>
      </c>
      <c r="O209" s="245">
        <f>FŐLAP!$G$8</f>
        <v>0</v>
      </c>
      <c r="P209" s="244">
        <f>FŐLAP!$C$10</f>
        <v>0</v>
      </c>
      <c r="Q209" s="246" t="s">
        <v>504</v>
      </c>
    </row>
    <row r="210" spans="1:17" ht="49.5" hidden="1" customHeight="1" x14ac:dyDescent="0.25">
      <c r="A210" s="87" t="s">
        <v>302</v>
      </c>
      <c r="B210" s="405"/>
      <c r="C210" s="441"/>
      <c r="D210" s="439"/>
      <c r="E210" s="439"/>
      <c r="F210" s="194"/>
      <c r="G210" s="194"/>
      <c r="H210" s="408"/>
      <c r="I210" s="407"/>
      <c r="J210" s="407"/>
      <c r="K210" s="405"/>
      <c r="L210" s="411"/>
      <c r="M210" s="412"/>
      <c r="N210" s="421" t="e">
        <f t="shared" ref="N210:N273" si="4">IF(M210&lt;0,0,1-(M210/L210))</f>
        <v>#DIV/0!</v>
      </c>
      <c r="O210" s="245">
        <f>FŐLAP!$G$8</f>
        <v>0</v>
      </c>
      <c r="P210" s="244">
        <f>FŐLAP!$C$10</f>
        <v>0</v>
      </c>
      <c r="Q210" s="246" t="s">
        <v>504</v>
      </c>
    </row>
    <row r="211" spans="1:17" ht="49.5" hidden="1" customHeight="1" x14ac:dyDescent="0.25">
      <c r="A211" s="87" t="s">
        <v>303</v>
      </c>
      <c r="B211" s="405"/>
      <c r="C211" s="441"/>
      <c r="D211" s="439"/>
      <c r="E211" s="439"/>
      <c r="F211" s="194"/>
      <c r="G211" s="194"/>
      <c r="H211" s="408"/>
      <c r="I211" s="407"/>
      <c r="J211" s="407"/>
      <c r="K211" s="405"/>
      <c r="L211" s="411"/>
      <c r="M211" s="412"/>
      <c r="N211" s="421" t="e">
        <f t="shared" si="4"/>
        <v>#DIV/0!</v>
      </c>
      <c r="O211" s="245">
        <f>FŐLAP!$G$8</f>
        <v>0</v>
      </c>
      <c r="P211" s="244">
        <f>FŐLAP!$C$10</f>
        <v>0</v>
      </c>
      <c r="Q211" s="246" t="s">
        <v>504</v>
      </c>
    </row>
    <row r="212" spans="1:17" ht="49.5" hidden="1" customHeight="1" x14ac:dyDescent="0.25">
      <c r="A212" s="88" t="s">
        <v>304</v>
      </c>
      <c r="B212" s="405"/>
      <c r="C212" s="441"/>
      <c r="D212" s="439"/>
      <c r="E212" s="439"/>
      <c r="F212" s="194"/>
      <c r="G212" s="194"/>
      <c r="H212" s="408"/>
      <c r="I212" s="407"/>
      <c r="J212" s="407"/>
      <c r="K212" s="405"/>
      <c r="L212" s="411"/>
      <c r="M212" s="412"/>
      <c r="N212" s="421" t="e">
        <f t="shared" si="4"/>
        <v>#DIV/0!</v>
      </c>
      <c r="O212" s="245">
        <f>FŐLAP!$G$8</f>
        <v>0</v>
      </c>
      <c r="P212" s="244">
        <f>FŐLAP!$C$10</f>
        <v>0</v>
      </c>
      <c r="Q212" s="246" t="s">
        <v>504</v>
      </c>
    </row>
    <row r="213" spans="1:17" ht="49.5" hidden="1" customHeight="1" x14ac:dyDescent="0.25">
      <c r="A213" s="87" t="s">
        <v>305</v>
      </c>
      <c r="B213" s="405"/>
      <c r="C213" s="441"/>
      <c r="D213" s="439"/>
      <c r="E213" s="439"/>
      <c r="F213" s="194"/>
      <c r="G213" s="194"/>
      <c r="H213" s="408"/>
      <c r="I213" s="407"/>
      <c r="J213" s="407"/>
      <c r="K213" s="405"/>
      <c r="L213" s="411"/>
      <c r="M213" s="412"/>
      <c r="N213" s="421" t="e">
        <f t="shared" si="4"/>
        <v>#DIV/0!</v>
      </c>
      <c r="O213" s="245">
        <f>FŐLAP!$G$8</f>
        <v>0</v>
      </c>
      <c r="P213" s="244">
        <f>FŐLAP!$C$10</f>
        <v>0</v>
      </c>
      <c r="Q213" s="246" t="s">
        <v>504</v>
      </c>
    </row>
    <row r="214" spans="1:17" ht="49.5" hidden="1" customHeight="1" x14ac:dyDescent="0.25">
      <c r="A214" s="87" t="s">
        <v>306</v>
      </c>
      <c r="B214" s="405"/>
      <c r="C214" s="441"/>
      <c r="D214" s="439"/>
      <c r="E214" s="439"/>
      <c r="F214" s="194"/>
      <c r="G214" s="194"/>
      <c r="H214" s="408"/>
      <c r="I214" s="407"/>
      <c r="J214" s="407"/>
      <c r="K214" s="405"/>
      <c r="L214" s="411"/>
      <c r="M214" s="412"/>
      <c r="N214" s="421" t="e">
        <f t="shared" si="4"/>
        <v>#DIV/0!</v>
      </c>
      <c r="O214" s="245">
        <f>FŐLAP!$G$8</f>
        <v>0</v>
      </c>
      <c r="P214" s="244">
        <f>FŐLAP!$C$10</f>
        <v>0</v>
      </c>
      <c r="Q214" s="246" t="s">
        <v>504</v>
      </c>
    </row>
    <row r="215" spans="1:17" ht="49.5" hidden="1" customHeight="1" x14ac:dyDescent="0.25">
      <c r="A215" s="88" t="s">
        <v>307</v>
      </c>
      <c r="B215" s="405"/>
      <c r="C215" s="441"/>
      <c r="D215" s="439"/>
      <c r="E215" s="439"/>
      <c r="F215" s="194"/>
      <c r="G215" s="194"/>
      <c r="H215" s="408"/>
      <c r="I215" s="407"/>
      <c r="J215" s="407"/>
      <c r="K215" s="405"/>
      <c r="L215" s="411"/>
      <c r="M215" s="412"/>
      <c r="N215" s="421" t="e">
        <f t="shared" si="4"/>
        <v>#DIV/0!</v>
      </c>
      <c r="O215" s="245">
        <f>FŐLAP!$G$8</f>
        <v>0</v>
      </c>
      <c r="P215" s="244">
        <f>FŐLAP!$C$10</f>
        <v>0</v>
      </c>
      <c r="Q215" s="246" t="s">
        <v>504</v>
      </c>
    </row>
    <row r="216" spans="1:17" ht="49.5" hidden="1" customHeight="1" x14ac:dyDescent="0.25">
      <c r="A216" s="87" t="s">
        <v>308</v>
      </c>
      <c r="B216" s="405"/>
      <c r="C216" s="441"/>
      <c r="D216" s="439"/>
      <c r="E216" s="439"/>
      <c r="F216" s="194"/>
      <c r="G216" s="194"/>
      <c r="H216" s="408"/>
      <c r="I216" s="407"/>
      <c r="J216" s="407"/>
      <c r="K216" s="405"/>
      <c r="L216" s="411"/>
      <c r="M216" s="412"/>
      <c r="N216" s="421" t="e">
        <f t="shared" si="4"/>
        <v>#DIV/0!</v>
      </c>
      <c r="O216" s="245">
        <f>FŐLAP!$G$8</f>
        <v>0</v>
      </c>
      <c r="P216" s="244">
        <f>FŐLAP!$C$10</f>
        <v>0</v>
      </c>
      <c r="Q216" s="246" t="s">
        <v>504</v>
      </c>
    </row>
    <row r="217" spans="1:17" ht="49.5" hidden="1" customHeight="1" x14ac:dyDescent="0.25">
      <c r="A217" s="87" t="s">
        <v>309</v>
      </c>
      <c r="B217" s="405"/>
      <c r="C217" s="441"/>
      <c r="D217" s="439"/>
      <c r="E217" s="439"/>
      <c r="F217" s="194"/>
      <c r="G217" s="194"/>
      <c r="H217" s="408"/>
      <c r="I217" s="407"/>
      <c r="J217" s="407"/>
      <c r="K217" s="405"/>
      <c r="L217" s="411"/>
      <c r="M217" s="412"/>
      <c r="N217" s="421" t="e">
        <f t="shared" si="4"/>
        <v>#DIV/0!</v>
      </c>
      <c r="O217" s="245">
        <f>FŐLAP!$G$8</f>
        <v>0</v>
      </c>
      <c r="P217" s="244">
        <f>FŐLAP!$C$10</f>
        <v>0</v>
      </c>
      <c r="Q217" s="246" t="s">
        <v>504</v>
      </c>
    </row>
    <row r="218" spans="1:17" ht="49.5" hidden="1" customHeight="1" x14ac:dyDescent="0.25">
      <c r="A218" s="88" t="s">
        <v>310</v>
      </c>
      <c r="B218" s="405"/>
      <c r="C218" s="441"/>
      <c r="D218" s="439"/>
      <c r="E218" s="439"/>
      <c r="F218" s="194"/>
      <c r="G218" s="194"/>
      <c r="H218" s="408"/>
      <c r="I218" s="407"/>
      <c r="J218" s="407"/>
      <c r="K218" s="405"/>
      <c r="L218" s="411"/>
      <c r="M218" s="412"/>
      <c r="N218" s="421" t="e">
        <f t="shared" si="4"/>
        <v>#DIV/0!</v>
      </c>
      <c r="O218" s="245">
        <f>FŐLAP!$G$8</f>
        <v>0</v>
      </c>
      <c r="P218" s="244">
        <f>FŐLAP!$C$10</f>
        <v>0</v>
      </c>
      <c r="Q218" s="246" t="s">
        <v>504</v>
      </c>
    </row>
    <row r="219" spans="1:17" ht="49.5" hidden="1" customHeight="1" x14ac:dyDescent="0.25">
      <c r="A219" s="87" t="s">
        <v>311</v>
      </c>
      <c r="B219" s="405"/>
      <c r="C219" s="441"/>
      <c r="D219" s="439"/>
      <c r="E219" s="439"/>
      <c r="F219" s="194"/>
      <c r="G219" s="194"/>
      <c r="H219" s="408"/>
      <c r="I219" s="407"/>
      <c r="J219" s="407"/>
      <c r="K219" s="405"/>
      <c r="L219" s="411"/>
      <c r="M219" s="412"/>
      <c r="N219" s="421" t="e">
        <f t="shared" si="4"/>
        <v>#DIV/0!</v>
      </c>
      <c r="O219" s="245">
        <f>FŐLAP!$G$8</f>
        <v>0</v>
      </c>
      <c r="P219" s="244">
        <f>FŐLAP!$C$10</f>
        <v>0</v>
      </c>
      <c r="Q219" s="246" t="s">
        <v>504</v>
      </c>
    </row>
    <row r="220" spans="1:17" ht="49.5" hidden="1" customHeight="1" x14ac:dyDescent="0.25">
      <c r="A220" s="87" t="s">
        <v>312</v>
      </c>
      <c r="B220" s="405"/>
      <c r="C220" s="441"/>
      <c r="D220" s="439"/>
      <c r="E220" s="439"/>
      <c r="F220" s="194"/>
      <c r="G220" s="194"/>
      <c r="H220" s="408"/>
      <c r="I220" s="407"/>
      <c r="J220" s="407"/>
      <c r="K220" s="405"/>
      <c r="L220" s="411"/>
      <c r="M220" s="412"/>
      <c r="N220" s="421" t="e">
        <f t="shared" si="4"/>
        <v>#DIV/0!</v>
      </c>
      <c r="O220" s="245">
        <f>FŐLAP!$G$8</f>
        <v>0</v>
      </c>
      <c r="P220" s="244">
        <f>FŐLAP!$C$10</f>
        <v>0</v>
      </c>
      <c r="Q220" s="246" t="s">
        <v>504</v>
      </c>
    </row>
    <row r="221" spans="1:17" ht="49.5" hidden="1" customHeight="1" x14ac:dyDescent="0.25">
      <c r="A221" s="88" t="s">
        <v>313</v>
      </c>
      <c r="B221" s="405"/>
      <c r="C221" s="441"/>
      <c r="D221" s="439"/>
      <c r="E221" s="439"/>
      <c r="F221" s="194"/>
      <c r="G221" s="194"/>
      <c r="H221" s="408"/>
      <c r="I221" s="407"/>
      <c r="J221" s="407"/>
      <c r="K221" s="405"/>
      <c r="L221" s="411"/>
      <c r="M221" s="412"/>
      <c r="N221" s="421" t="e">
        <f t="shared" si="4"/>
        <v>#DIV/0!</v>
      </c>
      <c r="O221" s="245">
        <f>FŐLAP!$G$8</f>
        <v>0</v>
      </c>
      <c r="P221" s="244">
        <f>FŐLAP!$C$10</f>
        <v>0</v>
      </c>
      <c r="Q221" s="246" t="s">
        <v>504</v>
      </c>
    </row>
    <row r="222" spans="1:17" ht="49.5" hidden="1" customHeight="1" x14ac:dyDescent="0.25">
      <c r="A222" s="87" t="s">
        <v>314</v>
      </c>
      <c r="B222" s="405"/>
      <c r="C222" s="441"/>
      <c r="D222" s="439"/>
      <c r="E222" s="439"/>
      <c r="F222" s="194"/>
      <c r="G222" s="194"/>
      <c r="H222" s="408"/>
      <c r="I222" s="407"/>
      <c r="J222" s="407"/>
      <c r="K222" s="405"/>
      <c r="L222" s="411"/>
      <c r="M222" s="412"/>
      <c r="N222" s="421" t="e">
        <f t="shared" si="4"/>
        <v>#DIV/0!</v>
      </c>
      <c r="O222" s="245">
        <f>FŐLAP!$G$8</f>
        <v>0</v>
      </c>
      <c r="P222" s="244">
        <f>FŐLAP!$C$10</f>
        <v>0</v>
      </c>
      <c r="Q222" s="246" t="s">
        <v>504</v>
      </c>
    </row>
    <row r="223" spans="1:17" ht="49.5" hidden="1" customHeight="1" x14ac:dyDescent="0.25">
      <c r="A223" s="87" t="s">
        <v>315</v>
      </c>
      <c r="B223" s="405"/>
      <c r="C223" s="441"/>
      <c r="D223" s="439"/>
      <c r="E223" s="439"/>
      <c r="F223" s="194"/>
      <c r="G223" s="194"/>
      <c r="H223" s="408"/>
      <c r="I223" s="407"/>
      <c r="J223" s="407"/>
      <c r="K223" s="405"/>
      <c r="L223" s="411"/>
      <c r="M223" s="412"/>
      <c r="N223" s="421" t="e">
        <f t="shared" si="4"/>
        <v>#DIV/0!</v>
      </c>
      <c r="O223" s="245">
        <f>FŐLAP!$G$8</f>
        <v>0</v>
      </c>
      <c r="P223" s="244">
        <f>FŐLAP!$C$10</f>
        <v>0</v>
      </c>
      <c r="Q223" s="246" t="s">
        <v>504</v>
      </c>
    </row>
    <row r="224" spans="1:17" ht="49.5" hidden="1" customHeight="1" x14ac:dyDescent="0.25">
      <c r="A224" s="88" t="s">
        <v>316</v>
      </c>
      <c r="B224" s="405"/>
      <c r="C224" s="441"/>
      <c r="D224" s="439"/>
      <c r="E224" s="439"/>
      <c r="F224" s="194"/>
      <c r="G224" s="194"/>
      <c r="H224" s="408"/>
      <c r="I224" s="407"/>
      <c r="J224" s="407"/>
      <c r="K224" s="405"/>
      <c r="L224" s="411"/>
      <c r="M224" s="412"/>
      <c r="N224" s="421" t="e">
        <f t="shared" si="4"/>
        <v>#DIV/0!</v>
      </c>
      <c r="O224" s="245">
        <f>FŐLAP!$G$8</f>
        <v>0</v>
      </c>
      <c r="P224" s="244">
        <f>FŐLAP!$C$10</f>
        <v>0</v>
      </c>
      <c r="Q224" s="246" t="s">
        <v>504</v>
      </c>
    </row>
    <row r="225" spans="1:17" ht="49.5" hidden="1" customHeight="1" x14ac:dyDescent="0.25">
      <c r="A225" s="87" t="s">
        <v>317</v>
      </c>
      <c r="B225" s="405"/>
      <c r="C225" s="441"/>
      <c r="D225" s="439"/>
      <c r="E225" s="439"/>
      <c r="F225" s="194"/>
      <c r="G225" s="194"/>
      <c r="H225" s="408"/>
      <c r="I225" s="407"/>
      <c r="J225" s="407"/>
      <c r="K225" s="405"/>
      <c r="L225" s="411"/>
      <c r="M225" s="412"/>
      <c r="N225" s="421" t="e">
        <f t="shared" si="4"/>
        <v>#DIV/0!</v>
      </c>
      <c r="O225" s="245">
        <f>FŐLAP!$G$8</f>
        <v>0</v>
      </c>
      <c r="P225" s="244">
        <f>FŐLAP!$C$10</f>
        <v>0</v>
      </c>
      <c r="Q225" s="246" t="s">
        <v>504</v>
      </c>
    </row>
    <row r="226" spans="1:17" ht="49.5" hidden="1" customHeight="1" x14ac:dyDescent="0.25">
      <c r="A226" s="87" t="s">
        <v>318</v>
      </c>
      <c r="B226" s="405"/>
      <c r="C226" s="441"/>
      <c r="D226" s="439"/>
      <c r="E226" s="439"/>
      <c r="F226" s="194"/>
      <c r="G226" s="194"/>
      <c r="H226" s="408"/>
      <c r="I226" s="407"/>
      <c r="J226" s="407"/>
      <c r="K226" s="405"/>
      <c r="L226" s="411"/>
      <c r="M226" s="412"/>
      <c r="N226" s="421" t="e">
        <f t="shared" si="4"/>
        <v>#DIV/0!</v>
      </c>
      <c r="O226" s="245">
        <f>FŐLAP!$G$8</f>
        <v>0</v>
      </c>
      <c r="P226" s="244">
        <f>FŐLAP!$C$10</f>
        <v>0</v>
      </c>
      <c r="Q226" s="246" t="s">
        <v>504</v>
      </c>
    </row>
    <row r="227" spans="1:17" ht="49.5" hidden="1" customHeight="1" x14ac:dyDescent="0.25">
      <c r="A227" s="88" t="s">
        <v>319</v>
      </c>
      <c r="B227" s="405"/>
      <c r="C227" s="441"/>
      <c r="D227" s="439"/>
      <c r="E227" s="439"/>
      <c r="F227" s="194"/>
      <c r="G227" s="194"/>
      <c r="H227" s="408"/>
      <c r="I227" s="407"/>
      <c r="J227" s="407"/>
      <c r="K227" s="405"/>
      <c r="L227" s="411"/>
      <c r="M227" s="412"/>
      <c r="N227" s="421" t="e">
        <f t="shared" si="4"/>
        <v>#DIV/0!</v>
      </c>
      <c r="O227" s="245">
        <f>FŐLAP!$G$8</f>
        <v>0</v>
      </c>
      <c r="P227" s="244">
        <f>FŐLAP!$C$10</f>
        <v>0</v>
      </c>
      <c r="Q227" s="246" t="s">
        <v>504</v>
      </c>
    </row>
    <row r="228" spans="1:17" ht="49.5" hidden="1" customHeight="1" x14ac:dyDescent="0.25">
      <c r="A228" s="87" t="s">
        <v>320</v>
      </c>
      <c r="B228" s="405"/>
      <c r="C228" s="441"/>
      <c r="D228" s="439"/>
      <c r="E228" s="439"/>
      <c r="F228" s="194"/>
      <c r="G228" s="194"/>
      <c r="H228" s="408"/>
      <c r="I228" s="407"/>
      <c r="J228" s="407"/>
      <c r="K228" s="405"/>
      <c r="L228" s="411"/>
      <c r="M228" s="412"/>
      <c r="N228" s="421" t="e">
        <f t="shared" si="4"/>
        <v>#DIV/0!</v>
      </c>
      <c r="O228" s="245">
        <f>FŐLAP!$G$8</f>
        <v>0</v>
      </c>
      <c r="P228" s="244">
        <f>FŐLAP!$C$10</f>
        <v>0</v>
      </c>
      <c r="Q228" s="246" t="s">
        <v>504</v>
      </c>
    </row>
    <row r="229" spans="1:17" ht="49.5" hidden="1" customHeight="1" x14ac:dyDescent="0.25">
      <c r="A229" s="87" t="s">
        <v>321</v>
      </c>
      <c r="B229" s="405"/>
      <c r="C229" s="441"/>
      <c r="D229" s="439"/>
      <c r="E229" s="439"/>
      <c r="F229" s="194"/>
      <c r="G229" s="194"/>
      <c r="H229" s="408"/>
      <c r="I229" s="407"/>
      <c r="J229" s="407"/>
      <c r="K229" s="405"/>
      <c r="L229" s="411"/>
      <c r="M229" s="412"/>
      <c r="N229" s="421" t="e">
        <f t="shared" si="4"/>
        <v>#DIV/0!</v>
      </c>
      <c r="O229" s="245">
        <f>FŐLAP!$G$8</f>
        <v>0</v>
      </c>
      <c r="P229" s="244">
        <f>FŐLAP!$C$10</f>
        <v>0</v>
      </c>
      <c r="Q229" s="246" t="s">
        <v>504</v>
      </c>
    </row>
    <row r="230" spans="1:17" ht="49.5" hidden="1" customHeight="1" x14ac:dyDescent="0.25">
      <c r="A230" s="88" t="s">
        <v>322</v>
      </c>
      <c r="B230" s="405"/>
      <c r="C230" s="441"/>
      <c r="D230" s="439"/>
      <c r="E230" s="439"/>
      <c r="F230" s="194"/>
      <c r="G230" s="194"/>
      <c r="H230" s="408"/>
      <c r="I230" s="407"/>
      <c r="J230" s="407"/>
      <c r="K230" s="405"/>
      <c r="L230" s="411"/>
      <c r="M230" s="412"/>
      <c r="N230" s="421" t="e">
        <f t="shared" si="4"/>
        <v>#DIV/0!</v>
      </c>
      <c r="O230" s="245">
        <f>FŐLAP!$G$8</f>
        <v>0</v>
      </c>
      <c r="P230" s="244">
        <f>FŐLAP!$C$10</f>
        <v>0</v>
      </c>
      <c r="Q230" s="246" t="s">
        <v>504</v>
      </c>
    </row>
    <row r="231" spans="1:17" ht="49.5" hidden="1" customHeight="1" x14ac:dyDescent="0.25">
      <c r="A231" s="87" t="s">
        <v>323</v>
      </c>
      <c r="B231" s="405"/>
      <c r="C231" s="441"/>
      <c r="D231" s="439"/>
      <c r="E231" s="439"/>
      <c r="F231" s="194"/>
      <c r="G231" s="194"/>
      <c r="H231" s="408"/>
      <c r="I231" s="407"/>
      <c r="J231" s="407"/>
      <c r="K231" s="405"/>
      <c r="L231" s="411"/>
      <c r="M231" s="412"/>
      <c r="N231" s="421" t="e">
        <f t="shared" si="4"/>
        <v>#DIV/0!</v>
      </c>
      <c r="O231" s="245">
        <f>FŐLAP!$G$8</f>
        <v>0</v>
      </c>
      <c r="P231" s="244">
        <f>FŐLAP!$C$10</f>
        <v>0</v>
      </c>
      <c r="Q231" s="246" t="s">
        <v>504</v>
      </c>
    </row>
    <row r="232" spans="1:17" ht="49.5" hidden="1" customHeight="1" x14ac:dyDescent="0.25">
      <c r="A232" s="87" t="s">
        <v>324</v>
      </c>
      <c r="B232" s="405"/>
      <c r="C232" s="441"/>
      <c r="D232" s="439"/>
      <c r="E232" s="439"/>
      <c r="F232" s="194"/>
      <c r="G232" s="194"/>
      <c r="H232" s="408"/>
      <c r="I232" s="407"/>
      <c r="J232" s="407"/>
      <c r="K232" s="405"/>
      <c r="L232" s="411"/>
      <c r="M232" s="412"/>
      <c r="N232" s="421" t="e">
        <f t="shared" si="4"/>
        <v>#DIV/0!</v>
      </c>
      <c r="O232" s="245">
        <f>FŐLAP!$G$8</f>
        <v>0</v>
      </c>
      <c r="P232" s="244">
        <f>FŐLAP!$C$10</f>
        <v>0</v>
      </c>
      <c r="Q232" s="246" t="s">
        <v>504</v>
      </c>
    </row>
    <row r="233" spans="1:17" ht="49.5" hidden="1" customHeight="1" x14ac:dyDescent="0.25">
      <c r="A233" s="88" t="s">
        <v>325</v>
      </c>
      <c r="B233" s="405"/>
      <c r="C233" s="441"/>
      <c r="D233" s="439"/>
      <c r="E233" s="439"/>
      <c r="F233" s="194"/>
      <c r="G233" s="194"/>
      <c r="H233" s="408"/>
      <c r="I233" s="407"/>
      <c r="J233" s="407"/>
      <c r="K233" s="405"/>
      <c r="L233" s="411"/>
      <c r="M233" s="412"/>
      <c r="N233" s="421" t="e">
        <f t="shared" si="4"/>
        <v>#DIV/0!</v>
      </c>
      <c r="O233" s="245">
        <f>FŐLAP!$G$8</f>
        <v>0</v>
      </c>
      <c r="P233" s="244">
        <f>FŐLAP!$C$10</f>
        <v>0</v>
      </c>
      <c r="Q233" s="246" t="s">
        <v>504</v>
      </c>
    </row>
    <row r="234" spans="1:17" ht="49.5" hidden="1" customHeight="1" x14ac:dyDescent="0.25">
      <c r="A234" s="87" t="s">
        <v>326</v>
      </c>
      <c r="B234" s="405"/>
      <c r="C234" s="441"/>
      <c r="D234" s="439"/>
      <c r="E234" s="439"/>
      <c r="F234" s="194"/>
      <c r="G234" s="194"/>
      <c r="H234" s="408"/>
      <c r="I234" s="407"/>
      <c r="J234" s="407"/>
      <c r="K234" s="405"/>
      <c r="L234" s="411"/>
      <c r="M234" s="412"/>
      <c r="N234" s="421" t="e">
        <f t="shared" si="4"/>
        <v>#DIV/0!</v>
      </c>
      <c r="O234" s="245">
        <f>FŐLAP!$G$8</f>
        <v>0</v>
      </c>
      <c r="P234" s="244">
        <f>FŐLAP!$C$10</f>
        <v>0</v>
      </c>
      <c r="Q234" s="246" t="s">
        <v>504</v>
      </c>
    </row>
    <row r="235" spans="1:17" ht="49.5" hidden="1" customHeight="1" x14ac:dyDescent="0.25">
      <c r="A235" s="87" t="s">
        <v>327</v>
      </c>
      <c r="B235" s="405"/>
      <c r="C235" s="441"/>
      <c r="D235" s="439"/>
      <c r="E235" s="439"/>
      <c r="F235" s="194"/>
      <c r="G235" s="194"/>
      <c r="H235" s="408"/>
      <c r="I235" s="407"/>
      <c r="J235" s="407"/>
      <c r="K235" s="405"/>
      <c r="L235" s="411"/>
      <c r="M235" s="412"/>
      <c r="N235" s="421" t="e">
        <f t="shared" si="4"/>
        <v>#DIV/0!</v>
      </c>
      <c r="O235" s="245">
        <f>FŐLAP!$G$8</f>
        <v>0</v>
      </c>
      <c r="P235" s="244">
        <f>FŐLAP!$C$10</f>
        <v>0</v>
      </c>
      <c r="Q235" s="246" t="s">
        <v>504</v>
      </c>
    </row>
    <row r="236" spans="1:17" ht="49.5" hidden="1" customHeight="1" x14ac:dyDescent="0.25">
      <c r="A236" s="88" t="s">
        <v>328</v>
      </c>
      <c r="B236" s="405"/>
      <c r="C236" s="441"/>
      <c r="D236" s="439"/>
      <c r="E236" s="439"/>
      <c r="F236" s="194"/>
      <c r="G236" s="194"/>
      <c r="H236" s="408"/>
      <c r="I236" s="407"/>
      <c r="J236" s="407"/>
      <c r="K236" s="405"/>
      <c r="L236" s="411"/>
      <c r="M236" s="412"/>
      <c r="N236" s="421" t="e">
        <f t="shared" si="4"/>
        <v>#DIV/0!</v>
      </c>
      <c r="O236" s="245">
        <f>FŐLAP!$G$8</f>
        <v>0</v>
      </c>
      <c r="P236" s="244">
        <f>FŐLAP!$C$10</f>
        <v>0</v>
      </c>
      <c r="Q236" s="246" t="s">
        <v>504</v>
      </c>
    </row>
    <row r="237" spans="1:17" ht="49.5" hidden="1" customHeight="1" x14ac:dyDescent="0.25">
      <c r="A237" s="87" t="s">
        <v>329</v>
      </c>
      <c r="B237" s="405"/>
      <c r="C237" s="441"/>
      <c r="D237" s="439"/>
      <c r="E237" s="439"/>
      <c r="F237" s="194"/>
      <c r="G237" s="194"/>
      <c r="H237" s="408"/>
      <c r="I237" s="407"/>
      <c r="J237" s="407"/>
      <c r="K237" s="405"/>
      <c r="L237" s="411"/>
      <c r="M237" s="412"/>
      <c r="N237" s="421" t="e">
        <f t="shared" si="4"/>
        <v>#DIV/0!</v>
      </c>
      <c r="O237" s="245">
        <f>FŐLAP!$G$8</f>
        <v>0</v>
      </c>
      <c r="P237" s="244">
        <f>FŐLAP!$C$10</f>
        <v>0</v>
      </c>
      <c r="Q237" s="246" t="s">
        <v>504</v>
      </c>
    </row>
    <row r="238" spans="1:17" ht="49.5" hidden="1" customHeight="1" x14ac:dyDescent="0.25">
      <c r="A238" s="87" t="s">
        <v>330</v>
      </c>
      <c r="B238" s="405"/>
      <c r="C238" s="441"/>
      <c r="D238" s="439"/>
      <c r="E238" s="439"/>
      <c r="F238" s="194"/>
      <c r="G238" s="194"/>
      <c r="H238" s="408"/>
      <c r="I238" s="407"/>
      <c r="J238" s="407"/>
      <c r="K238" s="405"/>
      <c r="L238" s="411"/>
      <c r="M238" s="412"/>
      <c r="N238" s="421" t="e">
        <f t="shared" si="4"/>
        <v>#DIV/0!</v>
      </c>
      <c r="O238" s="245">
        <f>FŐLAP!$G$8</f>
        <v>0</v>
      </c>
      <c r="P238" s="244">
        <f>FŐLAP!$C$10</f>
        <v>0</v>
      </c>
      <c r="Q238" s="246" t="s">
        <v>504</v>
      </c>
    </row>
    <row r="239" spans="1:17" ht="49.5" hidden="1" customHeight="1" x14ac:dyDescent="0.25">
      <c r="A239" s="88" t="s">
        <v>331</v>
      </c>
      <c r="B239" s="405"/>
      <c r="C239" s="441"/>
      <c r="D239" s="439"/>
      <c r="E239" s="439"/>
      <c r="F239" s="194"/>
      <c r="G239" s="194"/>
      <c r="H239" s="408"/>
      <c r="I239" s="407"/>
      <c r="J239" s="407"/>
      <c r="K239" s="405"/>
      <c r="L239" s="411"/>
      <c r="M239" s="412"/>
      <c r="N239" s="421" t="e">
        <f t="shared" si="4"/>
        <v>#DIV/0!</v>
      </c>
      <c r="O239" s="245">
        <f>FŐLAP!$G$8</f>
        <v>0</v>
      </c>
      <c r="P239" s="244">
        <f>FŐLAP!$C$10</f>
        <v>0</v>
      </c>
      <c r="Q239" s="246" t="s">
        <v>504</v>
      </c>
    </row>
    <row r="240" spans="1:17" ht="49.5" hidden="1" customHeight="1" x14ac:dyDescent="0.25">
      <c r="A240" s="87" t="s">
        <v>332</v>
      </c>
      <c r="B240" s="405"/>
      <c r="C240" s="441"/>
      <c r="D240" s="439"/>
      <c r="E240" s="439"/>
      <c r="F240" s="194"/>
      <c r="G240" s="194"/>
      <c r="H240" s="408"/>
      <c r="I240" s="407"/>
      <c r="J240" s="407"/>
      <c r="K240" s="405"/>
      <c r="L240" s="411"/>
      <c r="M240" s="412"/>
      <c r="N240" s="421" t="e">
        <f t="shared" si="4"/>
        <v>#DIV/0!</v>
      </c>
      <c r="O240" s="245">
        <f>FŐLAP!$G$8</f>
        <v>0</v>
      </c>
      <c r="P240" s="244">
        <f>FŐLAP!$C$10</f>
        <v>0</v>
      </c>
      <c r="Q240" s="246" t="s">
        <v>504</v>
      </c>
    </row>
    <row r="241" spans="1:17" ht="49.5" hidden="1" customHeight="1" x14ac:dyDescent="0.25">
      <c r="A241" s="87" t="s">
        <v>333</v>
      </c>
      <c r="B241" s="405"/>
      <c r="C241" s="441"/>
      <c r="D241" s="439"/>
      <c r="E241" s="439"/>
      <c r="F241" s="194"/>
      <c r="G241" s="194"/>
      <c r="H241" s="408"/>
      <c r="I241" s="407"/>
      <c r="J241" s="407"/>
      <c r="K241" s="405"/>
      <c r="L241" s="411"/>
      <c r="M241" s="412"/>
      <c r="N241" s="421" t="e">
        <f t="shared" si="4"/>
        <v>#DIV/0!</v>
      </c>
      <c r="O241" s="245">
        <f>FŐLAP!$G$8</f>
        <v>0</v>
      </c>
      <c r="P241" s="244">
        <f>FŐLAP!$C$10</f>
        <v>0</v>
      </c>
      <c r="Q241" s="246" t="s">
        <v>504</v>
      </c>
    </row>
    <row r="242" spans="1:17" ht="49.5" hidden="1" customHeight="1" x14ac:dyDescent="0.25">
      <c r="A242" s="88" t="s">
        <v>334</v>
      </c>
      <c r="B242" s="405"/>
      <c r="C242" s="441"/>
      <c r="D242" s="439"/>
      <c r="E242" s="439"/>
      <c r="F242" s="194"/>
      <c r="G242" s="194"/>
      <c r="H242" s="408"/>
      <c r="I242" s="407"/>
      <c r="J242" s="407"/>
      <c r="K242" s="405"/>
      <c r="L242" s="411"/>
      <c r="M242" s="412"/>
      <c r="N242" s="421" t="e">
        <f t="shared" si="4"/>
        <v>#DIV/0!</v>
      </c>
      <c r="O242" s="245">
        <f>FŐLAP!$G$8</f>
        <v>0</v>
      </c>
      <c r="P242" s="244">
        <f>FŐLAP!$C$10</f>
        <v>0</v>
      </c>
      <c r="Q242" s="246" t="s">
        <v>504</v>
      </c>
    </row>
    <row r="243" spans="1:17" ht="49.5" hidden="1" customHeight="1" x14ac:dyDescent="0.25">
      <c r="A243" s="87" t="s">
        <v>335</v>
      </c>
      <c r="B243" s="405"/>
      <c r="C243" s="441"/>
      <c r="D243" s="439"/>
      <c r="E243" s="439"/>
      <c r="F243" s="194"/>
      <c r="G243" s="194"/>
      <c r="H243" s="408"/>
      <c r="I243" s="407"/>
      <c r="J243" s="407"/>
      <c r="K243" s="405"/>
      <c r="L243" s="411"/>
      <c r="M243" s="412"/>
      <c r="N243" s="421" t="e">
        <f t="shared" si="4"/>
        <v>#DIV/0!</v>
      </c>
      <c r="O243" s="245">
        <f>FŐLAP!$G$8</f>
        <v>0</v>
      </c>
      <c r="P243" s="244">
        <f>FŐLAP!$C$10</f>
        <v>0</v>
      </c>
      <c r="Q243" s="246" t="s">
        <v>504</v>
      </c>
    </row>
    <row r="244" spans="1:17" ht="49.5" hidden="1" customHeight="1" x14ac:dyDescent="0.25">
      <c r="A244" s="87" t="s">
        <v>336</v>
      </c>
      <c r="B244" s="405"/>
      <c r="C244" s="441"/>
      <c r="D244" s="439"/>
      <c r="E244" s="439"/>
      <c r="F244" s="194"/>
      <c r="G244" s="194"/>
      <c r="H244" s="408"/>
      <c r="I244" s="407"/>
      <c r="J244" s="407"/>
      <c r="K244" s="405"/>
      <c r="L244" s="411"/>
      <c r="M244" s="412"/>
      <c r="N244" s="421" t="e">
        <f t="shared" si="4"/>
        <v>#DIV/0!</v>
      </c>
      <c r="O244" s="245">
        <f>FŐLAP!$G$8</f>
        <v>0</v>
      </c>
      <c r="P244" s="244">
        <f>FŐLAP!$C$10</f>
        <v>0</v>
      </c>
      <c r="Q244" s="246" t="s">
        <v>504</v>
      </c>
    </row>
    <row r="245" spans="1:17" ht="49.5" hidden="1" customHeight="1" x14ac:dyDescent="0.25">
      <c r="A245" s="88" t="s">
        <v>337</v>
      </c>
      <c r="B245" s="405"/>
      <c r="C245" s="441"/>
      <c r="D245" s="439"/>
      <c r="E245" s="439"/>
      <c r="F245" s="194"/>
      <c r="G245" s="194"/>
      <c r="H245" s="408"/>
      <c r="I245" s="407"/>
      <c r="J245" s="407"/>
      <c r="K245" s="405"/>
      <c r="L245" s="411"/>
      <c r="M245" s="412"/>
      <c r="N245" s="421" t="e">
        <f t="shared" si="4"/>
        <v>#DIV/0!</v>
      </c>
      <c r="O245" s="245">
        <f>FŐLAP!$G$8</f>
        <v>0</v>
      </c>
      <c r="P245" s="244">
        <f>FŐLAP!$C$10</f>
        <v>0</v>
      </c>
      <c r="Q245" s="246" t="s">
        <v>504</v>
      </c>
    </row>
    <row r="246" spans="1:17" ht="49.5" hidden="1" customHeight="1" x14ac:dyDescent="0.25">
      <c r="A246" s="87" t="s">
        <v>338</v>
      </c>
      <c r="B246" s="405"/>
      <c r="C246" s="441"/>
      <c r="D246" s="439"/>
      <c r="E246" s="439"/>
      <c r="F246" s="194"/>
      <c r="G246" s="194"/>
      <c r="H246" s="408"/>
      <c r="I246" s="407"/>
      <c r="J246" s="407"/>
      <c r="K246" s="405"/>
      <c r="L246" s="411"/>
      <c r="M246" s="412"/>
      <c r="N246" s="421" t="e">
        <f t="shared" si="4"/>
        <v>#DIV/0!</v>
      </c>
      <c r="O246" s="245">
        <f>FŐLAP!$G$8</f>
        <v>0</v>
      </c>
      <c r="P246" s="244">
        <f>FŐLAP!$C$10</f>
        <v>0</v>
      </c>
      <c r="Q246" s="246" t="s">
        <v>504</v>
      </c>
    </row>
    <row r="247" spans="1:17" ht="49.5" hidden="1" customHeight="1" x14ac:dyDescent="0.25">
      <c r="A247" s="87" t="s">
        <v>339</v>
      </c>
      <c r="B247" s="405"/>
      <c r="C247" s="441"/>
      <c r="D247" s="439"/>
      <c r="E247" s="439"/>
      <c r="F247" s="194"/>
      <c r="G247" s="194"/>
      <c r="H247" s="408"/>
      <c r="I247" s="407"/>
      <c r="J247" s="407"/>
      <c r="K247" s="405"/>
      <c r="L247" s="411"/>
      <c r="M247" s="412"/>
      <c r="N247" s="421" t="e">
        <f t="shared" si="4"/>
        <v>#DIV/0!</v>
      </c>
      <c r="O247" s="245">
        <f>FŐLAP!$G$8</f>
        <v>0</v>
      </c>
      <c r="P247" s="244">
        <f>FŐLAP!$C$10</f>
        <v>0</v>
      </c>
      <c r="Q247" s="246" t="s">
        <v>504</v>
      </c>
    </row>
    <row r="248" spans="1:17" ht="49.5" hidden="1" customHeight="1" x14ac:dyDescent="0.25">
      <c r="A248" s="88" t="s">
        <v>340</v>
      </c>
      <c r="B248" s="405"/>
      <c r="C248" s="441"/>
      <c r="D248" s="439"/>
      <c r="E248" s="439"/>
      <c r="F248" s="194"/>
      <c r="G248" s="194"/>
      <c r="H248" s="408"/>
      <c r="I248" s="407"/>
      <c r="J248" s="407"/>
      <c r="K248" s="405"/>
      <c r="L248" s="411"/>
      <c r="M248" s="412"/>
      <c r="N248" s="421" t="e">
        <f t="shared" si="4"/>
        <v>#DIV/0!</v>
      </c>
      <c r="O248" s="245">
        <f>FŐLAP!$G$8</f>
        <v>0</v>
      </c>
      <c r="P248" s="244">
        <f>FŐLAP!$C$10</f>
        <v>0</v>
      </c>
      <c r="Q248" s="246" t="s">
        <v>504</v>
      </c>
    </row>
    <row r="249" spans="1:17" ht="49.5" hidden="1" customHeight="1" x14ac:dyDescent="0.25">
      <c r="A249" s="87" t="s">
        <v>341</v>
      </c>
      <c r="B249" s="405"/>
      <c r="C249" s="441"/>
      <c r="D249" s="439"/>
      <c r="E249" s="439"/>
      <c r="F249" s="194"/>
      <c r="G249" s="194"/>
      <c r="H249" s="408"/>
      <c r="I249" s="407"/>
      <c r="J249" s="407"/>
      <c r="K249" s="405"/>
      <c r="L249" s="411"/>
      <c r="M249" s="412"/>
      <c r="N249" s="421" t="e">
        <f t="shared" si="4"/>
        <v>#DIV/0!</v>
      </c>
      <c r="O249" s="245">
        <f>FŐLAP!$G$8</f>
        <v>0</v>
      </c>
      <c r="P249" s="244">
        <f>FŐLAP!$C$10</f>
        <v>0</v>
      </c>
      <c r="Q249" s="246" t="s">
        <v>504</v>
      </c>
    </row>
    <row r="250" spans="1:17" ht="49.5" hidden="1" customHeight="1" x14ac:dyDescent="0.25">
      <c r="A250" s="87" t="s">
        <v>342</v>
      </c>
      <c r="B250" s="405"/>
      <c r="C250" s="441"/>
      <c r="D250" s="439"/>
      <c r="E250" s="439"/>
      <c r="F250" s="194"/>
      <c r="G250" s="194"/>
      <c r="H250" s="408"/>
      <c r="I250" s="407"/>
      <c r="J250" s="407"/>
      <c r="K250" s="405"/>
      <c r="L250" s="411"/>
      <c r="M250" s="412"/>
      <c r="N250" s="421" t="e">
        <f t="shared" si="4"/>
        <v>#DIV/0!</v>
      </c>
      <c r="O250" s="245">
        <f>FŐLAP!$G$8</f>
        <v>0</v>
      </c>
      <c r="P250" s="244">
        <f>FŐLAP!$C$10</f>
        <v>0</v>
      </c>
      <c r="Q250" s="246" t="s">
        <v>504</v>
      </c>
    </row>
    <row r="251" spans="1:17" ht="49.5" hidden="1" customHeight="1" x14ac:dyDescent="0.25">
      <c r="A251" s="88" t="s">
        <v>343</v>
      </c>
      <c r="B251" s="405"/>
      <c r="C251" s="441"/>
      <c r="D251" s="439"/>
      <c r="E251" s="439"/>
      <c r="F251" s="194"/>
      <c r="G251" s="194"/>
      <c r="H251" s="408"/>
      <c r="I251" s="407"/>
      <c r="J251" s="407"/>
      <c r="K251" s="405"/>
      <c r="L251" s="411"/>
      <c r="M251" s="412"/>
      <c r="N251" s="421" t="e">
        <f t="shared" si="4"/>
        <v>#DIV/0!</v>
      </c>
      <c r="O251" s="245">
        <f>FŐLAP!$G$8</f>
        <v>0</v>
      </c>
      <c r="P251" s="244">
        <f>FŐLAP!$C$10</f>
        <v>0</v>
      </c>
      <c r="Q251" s="246" t="s">
        <v>504</v>
      </c>
    </row>
    <row r="252" spans="1:17" ht="49.5" hidden="1" customHeight="1" x14ac:dyDescent="0.25">
      <c r="A252" s="87" t="s">
        <v>344</v>
      </c>
      <c r="B252" s="405"/>
      <c r="C252" s="441"/>
      <c r="D252" s="439"/>
      <c r="E252" s="439"/>
      <c r="F252" s="194"/>
      <c r="G252" s="194"/>
      <c r="H252" s="408"/>
      <c r="I252" s="407"/>
      <c r="J252" s="407"/>
      <c r="K252" s="405"/>
      <c r="L252" s="411"/>
      <c r="M252" s="412"/>
      <c r="N252" s="421" t="e">
        <f t="shared" si="4"/>
        <v>#DIV/0!</v>
      </c>
      <c r="O252" s="245">
        <f>FŐLAP!$G$8</f>
        <v>0</v>
      </c>
      <c r="P252" s="244">
        <f>FŐLAP!$C$10</f>
        <v>0</v>
      </c>
      <c r="Q252" s="246" t="s">
        <v>504</v>
      </c>
    </row>
    <row r="253" spans="1:17" ht="49.5" hidden="1" customHeight="1" x14ac:dyDescent="0.25">
      <c r="A253" s="87" t="s">
        <v>345</v>
      </c>
      <c r="B253" s="405"/>
      <c r="C253" s="441"/>
      <c r="D253" s="439"/>
      <c r="E253" s="439"/>
      <c r="F253" s="194"/>
      <c r="G253" s="194"/>
      <c r="H253" s="408"/>
      <c r="I253" s="407"/>
      <c r="J253" s="407"/>
      <c r="K253" s="405"/>
      <c r="L253" s="411"/>
      <c r="M253" s="412"/>
      <c r="N253" s="421" t="e">
        <f t="shared" si="4"/>
        <v>#DIV/0!</v>
      </c>
      <c r="O253" s="245">
        <f>FŐLAP!$G$8</f>
        <v>0</v>
      </c>
      <c r="P253" s="244">
        <f>FŐLAP!$C$10</f>
        <v>0</v>
      </c>
      <c r="Q253" s="246" t="s">
        <v>504</v>
      </c>
    </row>
    <row r="254" spans="1:17" ht="49.5" hidden="1" customHeight="1" x14ac:dyDescent="0.25">
      <c r="A254" s="88" t="s">
        <v>346</v>
      </c>
      <c r="B254" s="405"/>
      <c r="C254" s="441"/>
      <c r="D254" s="439"/>
      <c r="E254" s="439"/>
      <c r="F254" s="194"/>
      <c r="G254" s="194"/>
      <c r="H254" s="408"/>
      <c r="I254" s="407"/>
      <c r="J254" s="407"/>
      <c r="K254" s="405"/>
      <c r="L254" s="411"/>
      <c r="M254" s="412"/>
      <c r="N254" s="421" t="e">
        <f t="shared" si="4"/>
        <v>#DIV/0!</v>
      </c>
      <c r="O254" s="245">
        <f>FŐLAP!$G$8</f>
        <v>0</v>
      </c>
      <c r="P254" s="244">
        <f>FŐLAP!$C$10</f>
        <v>0</v>
      </c>
      <c r="Q254" s="246" t="s">
        <v>504</v>
      </c>
    </row>
    <row r="255" spans="1:17" ht="49.5" hidden="1" customHeight="1" x14ac:dyDescent="0.25">
      <c r="A255" s="87" t="s">
        <v>347</v>
      </c>
      <c r="B255" s="405"/>
      <c r="C255" s="441"/>
      <c r="D255" s="439"/>
      <c r="E255" s="439"/>
      <c r="F255" s="194"/>
      <c r="G255" s="194"/>
      <c r="H255" s="408"/>
      <c r="I255" s="407"/>
      <c r="J255" s="407"/>
      <c r="K255" s="405"/>
      <c r="L255" s="411"/>
      <c r="M255" s="412"/>
      <c r="N255" s="421" t="e">
        <f t="shared" si="4"/>
        <v>#DIV/0!</v>
      </c>
      <c r="O255" s="245">
        <f>FŐLAP!$G$8</f>
        <v>0</v>
      </c>
      <c r="P255" s="244">
        <f>FŐLAP!$C$10</f>
        <v>0</v>
      </c>
      <c r="Q255" s="246" t="s">
        <v>504</v>
      </c>
    </row>
    <row r="256" spans="1:17" ht="49.5" hidden="1" customHeight="1" x14ac:dyDescent="0.25">
      <c r="A256" s="87" t="s">
        <v>348</v>
      </c>
      <c r="B256" s="405"/>
      <c r="C256" s="441"/>
      <c r="D256" s="439"/>
      <c r="E256" s="439"/>
      <c r="F256" s="194"/>
      <c r="G256" s="194"/>
      <c r="H256" s="408"/>
      <c r="I256" s="407"/>
      <c r="J256" s="407"/>
      <c r="K256" s="405"/>
      <c r="L256" s="411"/>
      <c r="M256" s="412"/>
      <c r="N256" s="421" t="e">
        <f t="shared" si="4"/>
        <v>#DIV/0!</v>
      </c>
      <c r="O256" s="245">
        <f>FŐLAP!$G$8</f>
        <v>0</v>
      </c>
      <c r="P256" s="244">
        <f>FŐLAP!$C$10</f>
        <v>0</v>
      </c>
      <c r="Q256" s="246" t="s">
        <v>504</v>
      </c>
    </row>
    <row r="257" spans="1:17" ht="49.5" hidden="1" customHeight="1" x14ac:dyDescent="0.25">
      <c r="A257" s="88" t="s">
        <v>349</v>
      </c>
      <c r="B257" s="405"/>
      <c r="C257" s="441"/>
      <c r="D257" s="439"/>
      <c r="E257" s="439"/>
      <c r="F257" s="194"/>
      <c r="G257" s="194"/>
      <c r="H257" s="408"/>
      <c r="I257" s="407"/>
      <c r="J257" s="407"/>
      <c r="K257" s="405"/>
      <c r="L257" s="411"/>
      <c r="M257" s="412"/>
      <c r="N257" s="421" t="e">
        <f t="shared" si="4"/>
        <v>#DIV/0!</v>
      </c>
      <c r="O257" s="245">
        <f>FŐLAP!$G$8</f>
        <v>0</v>
      </c>
      <c r="P257" s="244">
        <f>FŐLAP!$C$10</f>
        <v>0</v>
      </c>
      <c r="Q257" s="246" t="s">
        <v>504</v>
      </c>
    </row>
    <row r="258" spans="1:17" ht="49.5" hidden="1" customHeight="1" x14ac:dyDescent="0.25">
      <c r="A258" s="87" t="s">
        <v>350</v>
      </c>
      <c r="B258" s="405"/>
      <c r="C258" s="441"/>
      <c r="D258" s="439"/>
      <c r="E258" s="439"/>
      <c r="F258" s="194"/>
      <c r="G258" s="194"/>
      <c r="H258" s="408"/>
      <c r="I258" s="407"/>
      <c r="J258" s="407"/>
      <c r="K258" s="405"/>
      <c r="L258" s="411"/>
      <c r="M258" s="412"/>
      <c r="N258" s="421" t="e">
        <f t="shared" si="4"/>
        <v>#DIV/0!</v>
      </c>
      <c r="O258" s="245">
        <f>FŐLAP!$G$8</f>
        <v>0</v>
      </c>
      <c r="P258" s="244">
        <f>FŐLAP!$C$10</f>
        <v>0</v>
      </c>
      <c r="Q258" s="246" t="s">
        <v>504</v>
      </c>
    </row>
    <row r="259" spans="1:17" ht="49.5" hidden="1" customHeight="1" x14ac:dyDescent="0.25">
      <c r="A259" s="87" t="s">
        <v>351</v>
      </c>
      <c r="B259" s="405"/>
      <c r="C259" s="441"/>
      <c r="D259" s="439"/>
      <c r="E259" s="439"/>
      <c r="F259" s="194"/>
      <c r="G259" s="194"/>
      <c r="H259" s="408"/>
      <c r="I259" s="407"/>
      <c r="J259" s="407"/>
      <c r="K259" s="405"/>
      <c r="L259" s="411"/>
      <c r="M259" s="412"/>
      <c r="N259" s="421" t="e">
        <f t="shared" si="4"/>
        <v>#DIV/0!</v>
      </c>
      <c r="O259" s="245">
        <f>FŐLAP!$G$8</f>
        <v>0</v>
      </c>
      <c r="P259" s="244">
        <f>FŐLAP!$C$10</f>
        <v>0</v>
      </c>
      <c r="Q259" s="246" t="s">
        <v>504</v>
      </c>
    </row>
    <row r="260" spans="1:17" ht="49.5" hidden="1" customHeight="1" x14ac:dyDescent="0.25">
      <c r="A260" s="88" t="s">
        <v>352</v>
      </c>
      <c r="B260" s="405"/>
      <c r="C260" s="441"/>
      <c r="D260" s="439"/>
      <c r="E260" s="439"/>
      <c r="F260" s="194"/>
      <c r="G260" s="194"/>
      <c r="H260" s="408"/>
      <c r="I260" s="407"/>
      <c r="J260" s="407"/>
      <c r="K260" s="405"/>
      <c r="L260" s="411"/>
      <c r="M260" s="412"/>
      <c r="N260" s="421" t="e">
        <f t="shared" si="4"/>
        <v>#DIV/0!</v>
      </c>
      <c r="O260" s="245">
        <f>FŐLAP!$G$8</f>
        <v>0</v>
      </c>
      <c r="P260" s="244">
        <f>FŐLAP!$C$10</f>
        <v>0</v>
      </c>
      <c r="Q260" s="246" t="s">
        <v>504</v>
      </c>
    </row>
    <row r="261" spans="1:17" ht="49.5" hidden="1" customHeight="1" x14ac:dyDescent="0.25">
      <c r="A261" s="87" t="s">
        <v>353</v>
      </c>
      <c r="B261" s="405"/>
      <c r="C261" s="441"/>
      <c r="D261" s="439"/>
      <c r="E261" s="439"/>
      <c r="F261" s="194"/>
      <c r="G261" s="194"/>
      <c r="H261" s="408"/>
      <c r="I261" s="407"/>
      <c r="J261" s="407"/>
      <c r="K261" s="405"/>
      <c r="L261" s="411"/>
      <c r="M261" s="412"/>
      <c r="N261" s="421" t="e">
        <f t="shared" si="4"/>
        <v>#DIV/0!</v>
      </c>
      <c r="O261" s="245">
        <f>FŐLAP!$G$8</f>
        <v>0</v>
      </c>
      <c r="P261" s="244">
        <f>FŐLAP!$C$10</f>
        <v>0</v>
      </c>
      <c r="Q261" s="246" t="s">
        <v>504</v>
      </c>
    </row>
    <row r="262" spans="1:17" ht="49.5" hidden="1" customHeight="1" x14ac:dyDescent="0.25">
      <c r="A262" s="87" t="s">
        <v>354</v>
      </c>
      <c r="B262" s="405"/>
      <c r="C262" s="441"/>
      <c r="D262" s="439"/>
      <c r="E262" s="439"/>
      <c r="F262" s="194"/>
      <c r="G262" s="194"/>
      <c r="H262" s="408"/>
      <c r="I262" s="407"/>
      <c r="J262" s="407"/>
      <c r="K262" s="405"/>
      <c r="L262" s="411"/>
      <c r="M262" s="412"/>
      <c r="N262" s="421" t="e">
        <f t="shared" si="4"/>
        <v>#DIV/0!</v>
      </c>
      <c r="O262" s="245">
        <f>FŐLAP!$G$8</f>
        <v>0</v>
      </c>
      <c r="P262" s="244">
        <f>FŐLAP!$C$10</f>
        <v>0</v>
      </c>
      <c r="Q262" s="246" t="s">
        <v>504</v>
      </c>
    </row>
    <row r="263" spans="1:17" ht="49.5" hidden="1" customHeight="1" x14ac:dyDescent="0.25">
      <c r="A263" s="88" t="s">
        <v>355</v>
      </c>
      <c r="B263" s="405"/>
      <c r="C263" s="441"/>
      <c r="D263" s="439"/>
      <c r="E263" s="439"/>
      <c r="F263" s="194"/>
      <c r="G263" s="194"/>
      <c r="H263" s="408"/>
      <c r="I263" s="407"/>
      <c r="J263" s="407"/>
      <c r="K263" s="405"/>
      <c r="L263" s="411"/>
      <c r="M263" s="412"/>
      <c r="N263" s="421" t="e">
        <f t="shared" si="4"/>
        <v>#DIV/0!</v>
      </c>
      <c r="O263" s="245">
        <f>FŐLAP!$G$8</f>
        <v>0</v>
      </c>
      <c r="P263" s="244">
        <f>FŐLAP!$C$10</f>
        <v>0</v>
      </c>
      <c r="Q263" s="246" t="s">
        <v>504</v>
      </c>
    </row>
    <row r="264" spans="1:17" ht="49.5" hidden="1" customHeight="1" x14ac:dyDescent="0.25">
      <c r="A264" s="87" t="s">
        <v>356</v>
      </c>
      <c r="B264" s="405"/>
      <c r="C264" s="441"/>
      <c r="D264" s="439"/>
      <c r="E264" s="439"/>
      <c r="F264" s="194"/>
      <c r="G264" s="194"/>
      <c r="H264" s="408"/>
      <c r="I264" s="407"/>
      <c r="J264" s="407"/>
      <c r="K264" s="405"/>
      <c r="L264" s="411"/>
      <c r="M264" s="412"/>
      <c r="N264" s="421" t="e">
        <f t="shared" si="4"/>
        <v>#DIV/0!</v>
      </c>
      <c r="O264" s="245">
        <f>FŐLAP!$G$8</f>
        <v>0</v>
      </c>
      <c r="P264" s="244">
        <f>FŐLAP!$C$10</f>
        <v>0</v>
      </c>
      <c r="Q264" s="246" t="s">
        <v>504</v>
      </c>
    </row>
    <row r="265" spans="1:17" ht="49.5" hidden="1" customHeight="1" x14ac:dyDescent="0.25">
      <c r="A265" s="87" t="s">
        <v>357</v>
      </c>
      <c r="B265" s="405"/>
      <c r="C265" s="441"/>
      <c r="D265" s="439"/>
      <c r="E265" s="439"/>
      <c r="F265" s="194"/>
      <c r="G265" s="194"/>
      <c r="H265" s="408"/>
      <c r="I265" s="407"/>
      <c r="J265" s="407"/>
      <c r="K265" s="405"/>
      <c r="L265" s="411"/>
      <c r="M265" s="412"/>
      <c r="N265" s="421" t="e">
        <f t="shared" si="4"/>
        <v>#DIV/0!</v>
      </c>
      <c r="O265" s="245">
        <f>FŐLAP!$G$8</f>
        <v>0</v>
      </c>
      <c r="P265" s="244">
        <f>FŐLAP!$C$10</f>
        <v>0</v>
      </c>
      <c r="Q265" s="246" t="s">
        <v>504</v>
      </c>
    </row>
    <row r="266" spans="1:17" ht="49.5" hidden="1" customHeight="1" x14ac:dyDescent="0.25">
      <c r="A266" s="88" t="s">
        <v>358</v>
      </c>
      <c r="B266" s="405"/>
      <c r="C266" s="441"/>
      <c r="D266" s="439"/>
      <c r="E266" s="439"/>
      <c r="F266" s="194"/>
      <c r="G266" s="194"/>
      <c r="H266" s="408"/>
      <c r="I266" s="407"/>
      <c r="J266" s="407"/>
      <c r="K266" s="405"/>
      <c r="L266" s="411"/>
      <c r="M266" s="412"/>
      <c r="N266" s="421" t="e">
        <f t="shared" si="4"/>
        <v>#DIV/0!</v>
      </c>
      <c r="O266" s="245">
        <f>FŐLAP!$G$8</f>
        <v>0</v>
      </c>
      <c r="P266" s="244">
        <f>FŐLAP!$C$10</f>
        <v>0</v>
      </c>
      <c r="Q266" s="246" t="s">
        <v>504</v>
      </c>
    </row>
    <row r="267" spans="1:17" ht="49.5" hidden="1" customHeight="1" x14ac:dyDescent="0.25">
      <c r="A267" s="87" t="s">
        <v>359</v>
      </c>
      <c r="B267" s="405"/>
      <c r="C267" s="441"/>
      <c r="D267" s="439"/>
      <c r="E267" s="439"/>
      <c r="F267" s="194"/>
      <c r="G267" s="194"/>
      <c r="H267" s="408"/>
      <c r="I267" s="407"/>
      <c r="J267" s="407"/>
      <c r="K267" s="405"/>
      <c r="L267" s="411"/>
      <c r="M267" s="412"/>
      <c r="N267" s="421" t="e">
        <f t="shared" si="4"/>
        <v>#DIV/0!</v>
      </c>
      <c r="O267" s="245">
        <f>FŐLAP!$G$8</f>
        <v>0</v>
      </c>
      <c r="P267" s="244">
        <f>FŐLAP!$C$10</f>
        <v>0</v>
      </c>
      <c r="Q267" s="246" t="s">
        <v>504</v>
      </c>
    </row>
    <row r="268" spans="1:17" ht="49.5" hidden="1" customHeight="1" x14ac:dyDescent="0.25">
      <c r="A268" s="87" t="s">
        <v>360</v>
      </c>
      <c r="B268" s="405"/>
      <c r="C268" s="441"/>
      <c r="D268" s="439"/>
      <c r="E268" s="439"/>
      <c r="F268" s="194"/>
      <c r="G268" s="194"/>
      <c r="H268" s="408"/>
      <c r="I268" s="407"/>
      <c r="J268" s="407"/>
      <c r="K268" s="405"/>
      <c r="L268" s="411"/>
      <c r="M268" s="412"/>
      <c r="N268" s="421" t="e">
        <f t="shared" si="4"/>
        <v>#DIV/0!</v>
      </c>
      <c r="O268" s="245">
        <f>FŐLAP!$G$8</f>
        <v>0</v>
      </c>
      <c r="P268" s="244">
        <f>FŐLAP!$C$10</f>
        <v>0</v>
      </c>
      <c r="Q268" s="246" t="s">
        <v>504</v>
      </c>
    </row>
    <row r="269" spans="1:17" ht="49.5" hidden="1" customHeight="1" x14ac:dyDescent="0.25">
      <c r="A269" s="88" t="s">
        <v>361</v>
      </c>
      <c r="B269" s="405"/>
      <c r="C269" s="441"/>
      <c r="D269" s="439"/>
      <c r="E269" s="439"/>
      <c r="F269" s="194"/>
      <c r="G269" s="194"/>
      <c r="H269" s="408"/>
      <c r="I269" s="407"/>
      <c r="J269" s="407"/>
      <c r="K269" s="405"/>
      <c r="L269" s="411"/>
      <c r="M269" s="412"/>
      <c r="N269" s="421" t="e">
        <f t="shared" si="4"/>
        <v>#DIV/0!</v>
      </c>
      <c r="O269" s="245">
        <f>FŐLAP!$G$8</f>
        <v>0</v>
      </c>
      <c r="P269" s="244">
        <f>FŐLAP!$C$10</f>
        <v>0</v>
      </c>
      <c r="Q269" s="246" t="s">
        <v>504</v>
      </c>
    </row>
    <row r="270" spans="1:17" ht="49.5" hidden="1" customHeight="1" x14ac:dyDescent="0.25">
      <c r="A270" s="87" t="s">
        <v>362</v>
      </c>
      <c r="B270" s="405"/>
      <c r="C270" s="441"/>
      <c r="D270" s="439"/>
      <c r="E270" s="439"/>
      <c r="F270" s="194"/>
      <c r="G270" s="194"/>
      <c r="H270" s="408"/>
      <c r="I270" s="407"/>
      <c r="J270" s="407"/>
      <c r="K270" s="405"/>
      <c r="L270" s="411"/>
      <c r="M270" s="412"/>
      <c r="N270" s="421" t="e">
        <f t="shared" si="4"/>
        <v>#DIV/0!</v>
      </c>
      <c r="O270" s="245">
        <f>FŐLAP!$G$8</f>
        <v>0</v>
      </c>
      <c r="P270" s="244">
        <f>FŐLAP!$C$10</f>
        <v>0</v>
      </c>
      <c r="Q270" s="246" t="s">
        <v>504</v>
      </c>
    </row>
    <row r="271" spans="1:17" ht="49.5" hidden="1" customHeight="1" x14ac:dyDescent="0.25">
      <c r="A271" s="87" t="s">
        <v>363</v>
      </c>
      <c r="B271" s="405"/>
      <c r="C271" s="441"/>
      <c r="D271" s="439"/>
      <c r="E271" s="439"/>
      <c r="F271" s="194"/>
      <c r="G271" s="194"/>
      <c r="H271" s="408"/>
      <c r="I271" s="407"/>
      <c r="J271" s="407"/>
      <c r="K271" s="405"/>
      <c r="L271" s="411"/>
      <c r="M271" s="412"/>
      <c r="N271" s="421" t="e">
        <f t="shared" si="4"/>
        <v>#DIV/0!</v>
      </c>
      <c r="O271" s="245">
        <f>FŐLAP!$G$8</f>
        <v>0</v>
      </c>
      <c r="P271" s="244">
        <f>FŐLAP!$C$10</f>
        <v>0</v>
      </c>
      <c r="Q271" s="246" t="s">
        <v>504</v>
      </c>
    </row>
    <row r="272" spans="1:17" ht="49.5" hidden="1" customHeight="1" x14ac:dyDescent="0.25">
      <c r="A272" s="88" t="s">
        <v>364</v>
      </c>
      <c r="B272" s="405"/>
      <c r="C272" s="441"/>
      <c r="D272" s="439"/>
      <c r="E272" s="439"/>
      <c r="F272" s="194"/>
      <c r="G272" s="194"/>
      <c r="H272" s="408"/>
      <c r="I272" s="407"/>
      <c r="J272" s="407"/>
      <c r="K272" s="405"/>
      <c r="L272" s="411"/>
      <c r="M272" s="412"/>
      <c r="N272" s="421" t="e">
        <f t="shared" si="4"/>
        <v>#DIV/0!</v>
      </c>
      <c r="O272" s="245">
        <f>FŐLAP!$G$8</f>
        <v>0</v>
      </c>
      <c r="P272" s="244">
        <f>FŐLAP!$C$10</f>
        <v>0</v>
      </c>
      <c r="Q272" s="246" t="s">
        <v>504</v>
      </c>
    </row>
    <row r="273" spans="1:17" ht="49.5" hidden="1" customHeight="1" x14ac:dyDescent="0.25">
      <c r="A273" s="87" t="s">
        <v>365</v>
      </c>
      <c r="B273" s="405"/>
      <c r="C273" s="441"/>
      <c r="D273" s="439"/>
      <c r="E273" s="439"/>
      <c r="F273" s="194"/>
      <c r="G273" s="194"/>
      <c r="H273" s="408"/>
      <c r="I273" s="407"/>
      <c r="J273" s="407"/>
      <c r="K273" s="405"/>
      <c r="L273" s="411"/>
      <c r="M273" s="412"/>
      <c r="N273" s="421" t="e">
        <f t="shared" si="4"/>
        <v>#DIV/0!</v>
      </c>
      <c r="O273" s="245">
        <f>FŐLAP!$G$8</f>
        <v>0</v>
      </c>
      <c r="P273" s="244">
        <f>FŐLAP!$C$10</f>
        <v>0</v>
      </c>
      <c r="Q273" s="246" t="s">
        <v>504</v>
      </c>
    </row>
    <row r="274" spans="1:17" ht="49.5" hidden="1" customHeight="1" x14ac:dyDescent="0.25">
      <c r="A274" s="87" t="s">
        <v>366</v>
      </c>
      <c r="B274" s="405"/>
      <c r="C274" s="441"/>
      <c r="D274" s="439"/>
      <c r="E274" s="439"/>
      <c r="F274" s="194"/>
      <c r="G274" s="194"/>
      <c r="H274" s="408"/>
      <c r="I274" s="407"/>
      <c r="J274" s="407"/>
      <c r="K274" s="405"/>
      <c r="L274" s="411"/>
      <c r="M274" s="412"/>
      <c r="N274" s="421" t="e">
        <f t="shared" ref="N274:N337" si="5">IF(M274&lt;0,0,1-(M274/L274))</f>
        <v>#DIV/0!</v>
      </c>
      <c r="O274" s="245">
        <f>FŐLAP!$G$8</f>
        <v>0</v>
      </c>
      <c r="P274" s="244">
        <f>FŐLAP!$C$10</f>
        <v>0</v>
      </c>
      <c r="Q274" s="246" t="s">
        <v>504</v>
      </c>
    </row>
    <row r="275" spans="1:17" ht="49.5" hidden="1" customHeight="1" x14ac:dyDescent="0.25">
      <c r="A275" s="88" t="s">
        <v>367</v>
      </c>
      <c r="B275" s="405"/>
      <c r="C275" s="441"/>
      <c r="D275" s="439"/>
      <c r="E275" s="439"/>
      <c r="F275" s="194"/>
      <c r="G275" s="194"/>
      <c r="H275" s="408"/>
      <c r="I275" s="407"/>
      <c r="J275" s="407"/>
      <c r="K275" s="405"/>
      <c r="L275" s="411"/>
      <c r="M275" s="412"/>
      <c r="N275" s="421" t="e">
        <f t="shared" si="5"/>
        <v>#DIV/0!</v>
      </c>
      <c r="O275" s="245">
        <f>FŐLAP!$G$8</f>
        <v>0</v>
      </c>
      <c r="P275" s="244">
        <f>FŐLAP!$C$10</f>
        <v>0</v>
      </c>
      <c r="Q275" s="246" t="s">
        <v>504</v>
      </c>
    </row>
    <row r="276" spans="1:17" ht="49.5" hidden="1" customHeight="1" x14ac:dyDescent="0.25">
      <c r="A276" s="87" t="s">
        <v>368</v>
      </c>
      <c r="B276" s="405"/>
      <c r="C276" s="441"/>
      <c r="D276" s="439"/>
      <c r="E276" s="439"/>
      <c r="F276" s="194"/>
      <c r="G276" s="194"/>
      <c r="H276" s="408"/>
      <c r="I276" s="407"/>
      <c r="J276" s="407"/>
      <c r="K276" s="405"/>
      <c r="L276" s="411"/>
      <c r="M276" s="412"/>
      <c r="N276" s="421" t="e">
        <f t="shared" si="5"/>
        <v>#DIV/0!</v>
      </c>
      <c r="O276" s="245">
        <f>FŐLAP!$G$8</f>
        <v>0</v>
      </c>
      <c r="P276" s="244">
        <f>FŐLAP!$C$10</f>
        <v>0</v>
      </c>
      <c r="Q276" s="246" t="s">
        <v>504</v>
      </c>
    </row>
    <row r="277" spans="1:17" ht="49.5" hidden="1" customHeight="1" x14ac:dyDescent="0.25">
      <c r="A277" s="87" t="s">
        <v>369</v>
      </c>
      <c r="B277" s="405"/>
      <c r="C277" s="441"/>
      <c r="D277" s="439"/>
      <c r="E277" s="439"/>
      <c r="F277" s="194"/>
      <c r="G277" s="194"/>
      <c r="H277" s="408"/>
      <c r="I277" s="407"/>
      <c r="J277" s="407"/>
      <c r="K277" s="405"/>
      <c r="L277" s="411"/>
      <c r="M277" s="412"/>
      <c r="N277" s="421" t="e">
        <f t="shared" si="5"/>
        <v>#DIV/0!</v>
      </c>
      <c r="O277" s="245">
        <f>FŐLAP!$G$8</f>
        <v>0</v>
      </c>
      <c r="P277" s="244">
        <f>FŐLAP!$C$10</f>
        <v>0</v>
      </c>
      <c r="Q277" s="246" t="s">
        <v>504</v>
      </c>
    </row>
    <row r="278" spans="1:17" ht="49.5" hidden="1" customHeight="1" x14ac:dyDescent="0.25">
      <c r="A278" s="88" t="s">
        <v>370</v>
      </c>
      <c r="B278" s="405"/>
      <c r="C278" s="441"/>
      <c r="D278" s="439"/>
      <c r="E278" s="439"/>
      <c r="F278" s="194"/>
      <c r="G278" s="194"/>
      <c r="H278" s="408"/>
      <c r="I278" s="407"/>
      <c r="J278" s="407"/>
      <c r="K278" s="405"/>
      <c r="L278" s="411"/>
      <c r="M278" s="412"/>
      <c r="N278" s="421" t="e">
        <f t="shared" si="5"/>
        <v>#DIV/0!</v>
      </c>
      <c r="O278" s="245">
        <f>FŐLAP!$G$8</f>
        <v>0</v>
      </c>
      <c r="P278" s="244">
        <f>FŐLAP!$C$10</f>
        <v>0</v>
      </c>
      <c r="Q278" s="246" t="s">
        <v>504</v>
      </c>
    </row>
    <row r="279" spans="1:17" ht="49.5" hidden="1" customHeight="1" x14ac:dyDescent="0.25">
      <c r="A279" s="87" t="s">
        <v>371</v>
      </c>
      <c r="B279" s="405"/>
      <c r="C279" s="441"/>
      <c r="D279" s="439"/>
      <c r="E279" s="439"/>
      <c r="F279" s="194"/>
      <c r="G279" s="194"/>
      <c r="H279" s="408"/>
      <c r="I279" s="407"/>
      <c r="J279" s="407"/>
      <c r="K279" s="405"/>
      <c r="L279" s="411"/>
      <c r="M279" s="412"/>
      <c r="N279" s="421" t="e">
        <f t="shared" si="5"/>
        <v>#DIV/0!</v>
      </c>
      <c r="O279" s="245">
        <f>FŐLAP!$G$8</f>
        <v>0</v>
      </c>
      <c r="P279" s="244">
        <f>FŐLAP!$C$10</f>
        <v>0</v>
      </c>
      <c r="Q279" s="246" t="s">
        <v>504</v>
      </c>
    </row>
    <row r="280" spans="1:17" ht="49.5" hidden="1" customHeight="1" x14ac:dyDescent="0.25">
      <c r="A280" s="87" t="s">
        <v>372</v>
      </c>
      <c r="B280" s="405"/>
      <c r="C280" s="441"/>
      <c r="D280" s="439"/>
      <c r="E280" s="439"/>
      <c r="F280" s="194"/>
      <c r="G280" s="194"/>
      <c r="H280" s="408"/>
      <c r="I280" s="407"/>
      <c r="J280" s="407"/>
      <c r="K280" s="405"/>
      <c r="L280" s="411"/>
      <c r="M280" s="412"/>
      <c r="N280" s="421" t="e">
        <f t="shared" si="5"/>
        <v>#DIV/0!</v>
      </c>
      <c r="O280" s="245">
        <f>FŐLAP!$G$8</f>
        <v>0</v>
      </c>
      <c r="P280" s="244">
        <f>FŐLAP!$C$10</f>
        <v>0</v>
      </c>
      <c r="Q280" s="246" t="s">
        <v>504</v>
      </c>
    </row>
    <row r="281" spans="1:17" ht="49.5" hidden="1" customHeight="1" x14ac:dyDescent="0.25">
      <c r="A281" s="88" t="s">
        <v>373</v>
      </c>
      <c r="B281" s="405"/>
      <c r="C281" s="441"/>
      <c r="D281" s="439"/>
      <c r="E281" s="439"/>
      <c r="F281" s="194"/>
      <c r="G281" s="194"/>
      <c r="H281" s="408"/>
      <c r="I281" s="407"/>
      <c r="J281" s="407"/>
      <c r="K281" s="405"/>
      <c r="L281" s="411"/>
      <c r="M281" s="412"/>
      <c r="N281" s="421" t="e">
        <f t="shared" si="5"/>
        <v>#DIV/0!</v>
      </c>
      <c r="O281" s="245">
        <f>FŐLAP!$G$8</f>
        <v>0</v>
      </c>
      <c r="P281" s="244">
        <f>FŐLAP!$C$10</f>
        <v>0</v>
      </c>
      <c r="Q281" s="246" t="s">
        <v>504</v>
      </c>
    </row>
    <row r="282" spans="1:17" ht="49.5" hidden="1" customHeight="1" x14ac:dyDescent="0.25">
      <c r="A282" s="87" t="s">
        <v>374</v>
      </c>
      <c r="B282" s="405"/>
      <c r="C282" s="441"/>
      <c r="D282" s="439"/>
      <c r="E282" s="439"/>
      <c r="F282" s="194"/>
      <c r="G282" s="194"/>
      <c r="H282" s="408"/>
      <c r="I282" s="407"/>
      <c r="J282" s="407"/>
      <c r="K282" s="405"/>
      <c r="L282" s="411"/>
      <c r="M282" s="412"/>
      <c r="N282" s="421" t="e">
        <f t="shared" si="5"/>
        <v>#DIV/0!</v>
      </c>
      <c r="O282" s="245">
        <f>FŐLAP!$G$8</f>
        <v>0</v>
      </c>
      <c r="P282" s="244">
        <f>FŐLAP!$C$10</f>
        <v>0</v>
      </c>
      <c r="Q282" s="246" t="s">
        <v>504</v>
      </c>
    </row>
    <row r="283" spans="1:17" ht="49.5" hidden="1" customHeight="1" x14ac:dyDescent="0.25">
      <c r="A283" s="87" t="s">
        <v>375</v>
      </c>
      <c r="B283" s="405"/>
      <c r="C283" s="441"/>
      <c r="D283" s="439"/>
      <c r="E283" s="439"/>
      <c r="F283" s="194"/>
      <c r="G283" s="194"/>
      <c r="H283" s="408"/>
      <c r="I283" s="407"/>
      <c r="J283" s="407"/>
      <c r="K283" s="405"/>
      <c r="L283" s="411"/>
      <c r="M283" s="412"/>
      <c r="N283" s="421" t="e">
        <f t="shared" si="5"/>
        <v>#DIV/0!</v>
      </c>
      <c r="O283" s="245">
        <f>FŐLAP!$G$8</f>
        <v>0</v>
      </c>
      <c r="P283" s="244">
        <f>FŐLAP!$C$10</f>
        <v>0</v>
      </c>
      <c r="Q283" s="246" t="s">
        <v>504</v>
      </c>
    </row>
    <row r="284" spans="1:17" ht="49.5" hidden="1" customHeight="1" x14ac:dyDescent="0.25">
      <c r="A284" s="88" t="s">
        <v>376</v>
      </c>
      <c r="B284" s="405"/>
      <c r="C284" s="441"/>
      <c r="D284" s="439"/>
      <c r="E284" s="439"/>
      <c r="F284" s="194"/>
      <c r="G284" s="194"/>
      <c r="H284" s="408"/>
      <c r="I284" s="407"/>
      <c r="J284" s="407"/>
      <c r="K284" s="405"/>
      <c r="L284" s="411"/>
      <c r="M284" s="412"/>
      <c r="N284" s="421" t="e">
        <f t="shared" si="5"/>
        <v>#DIV/0!</v>
      </c>
      <c r="O284" s="245">
        <f>FŐLAP!$G$8</f>
        <v>0</v>
      </c>
      <c r="P284" s="244">
        <f>FŐLAP!$C$10</f>
        <v>0</v>
      </c>
      <c r="Q284" s="246" t="s">
        <v>504</v>
      </c>
    </row>
    <row r="285" spans="1:17" ht="49.5" hidden="1" customHeight="1" x14ac:dyDescent="0.25">
      <c r="A285" s="87" t="s">
        <v>377</v>
      </c>
      <c r="B285" s="405"/>
      <c r="C285" s="441"/>
      <c r="D285" s="439"/>
      <c r="E285" s="439"/>
      <c r="F285" s="194"/>
      <c r="G285" s="194"/>
      <c r="H285" s="408"/>
      <c r="I285" s="407"/>
      <c r="J285" s="407"/>
      <c r="K285" s="405"/>
      <c r="L285" s="411"/>
      <c r="M285" s="412"/>
      <c r="N285" s="421" t="e">
        <f t="shared" si="5"/>
        <v>#DIV/0!</v>
      </c>
      <c r="O285" s="245">
        <f>FŐLAP!$G$8</f>
        <v>0</v>
      </c>
      <c r="P285" s="244">
        <f>FŐLAP!$C$10</f>
        <v>0</v>
      </c>
      <c r="Q285" s="246" t="s">
        <v>504</v>
      </c>
    </row>
    <row r="286" spans="1:17" ht="49.5" hidden="1" customHeight="1" x14ac:dyDescent="0.25">
      <c r="A286" s="87" t="s">
        <v>378</v>
      </c>
      <c r="B286" s="405"/>
      <c r="C286" s="441"/>
      <c r="D286" s="439"/>
      <c r="E286" s="439"/>
      <c r="F286" s="194"/>
      <c r="G286" s="194"/>
      <c r="H286" s="408"/>
      <c r="I286" s="407"/>
      <c r="J286" s="407"/>
      <c r="K286" s="405"/>
      <c r="L286" s="411"/>
      <c r="M286" s="412"/>
      <c r="N286" s="421" t="e">
        <f t="shared" si="5"/>
        <v>#DIV/0!</v>
      </c>
      <c r="O286" s="245">
        <f>FŐLAP!$G$8</f>
        <v>0</v>
      </c>
      <c r="P286" s="244">
        <f>FŐLAP!$C$10</f>
        <v>0</v>
      </c>
      <c r="Q286" s="246" t="s">
        <v>504</v>
      </c>
    </row>
    <row r="287" spans="1:17" ht="49.5" hidden="1" customHeight="1" x14ac:dyDescent="0.25">
      <c r="A287" s="88" t="s">
        <v>379</v>
      </c>
      <c r="B287" s="405"/>
      <c r="C287" s="441"/>
      <c r="D287" s="439"/>
      <c r="E287" s="439"/>
      <c r="F287" s="194"/>
      <c r="G287" s="194"/>
      <c r="H287" s="408"/>
      <c r="I287" s="407"/>
      <c r="J287" s="407"/>
      <c r="K287" s="405"/>
      <c r="L287" s="411"/>
      <c r="M287" s="412"/>
      <c r="N287" s="421" t="e">
        <f t="shared" si="5"/>
        <v>#DIV/0!</v>
      </c>
      <c r="O287" s="245">
        <f>FŐLAP!$G$8</f>
        <v>0</v>
      </c>
      <c r="P287" s="244">
        <f>FŐLAP!$C$10</f>
        <v>0</v>
      </c>
      <c r="Q287" s="246" t="s">
        <v>504</v>
      </c>
    </row>
    <row r="288" spans="1:17" ht="49.5" hidden="1" customHeight="1" x14ac:dyDescent="0.25">
      <c r="A288" s="87" t="s">
        <v>380</v>
      </c>
      <c r="B288" s="405"/>
      <c r="C288" s="441"/>
      <c r="D288" s="439"/>
      <c r="E288" s="439"/>
      <c r="F288" s="194"/>
      <c r="G288" s="194"/>
      <c r="H288" s="408"/>
      <c r="I288" s="407"/>
      <c r="J288" s="407"/>
      <c r="K288" s="405"/>
      <c r="L288" s="411"/>
      <c r="M288" s="412"/>
      <c r="N288" s="421" t="e">
        <f t="shared" si="5"/>
        <v>#DIV/0!</v>
      </c>
      <c r="O288" s="245">
        <f>FŐLAP!$G$8</f>
        <v>0</v>
      </c>
      <c r="P288" s="244">
        <f>FŐLAP!$C$10</f>
        <v>0</v>
      </c>
      <c r="Q288" s="246" t="s">
        <v>504</v>
      </c>
    </row>
    <row r="289" spans="1:17" ht="49.5" hidden="1" customHeight="1" x14ac:dyDescent="0.25">
      <c r="A289" s="87" t="s">
        <v>381</v>
      </c>
      <c r="B289" s="405"/>
      <c r="C289" s="441"/>
      <c r="D289" s="439"/>
      <c r="E289" s="439"/>
      <c r="F289" s="194"/>
      <c r="G289" s="194"/>
      <c r="H289" s="408"/>
      <c r="I289" s="407"/>
      <c r="J289" s="407"/>
      <c r="K289" s="405"/>
      <c r="L289" s="411"/>
      <c r="M289" s="412"/>
      <c r="N289" s="421" t="e">
        <f t="shared" si="5"/>
        <v>#DIV/0!</v>
      </c>
      <c r="O289" s="245">
        <f>FŐLAP!$G$8</f>
        <v>0</v>
      </c>
      <c r="P289" s="244">
        <f>FŐLAP!$C$10</f>
        <v>0</v>
      </c>
      <c r="Q289" s="246" t="s">
        <v>504</v>
      </c>
    </row>
    <row r="290" spans="1:17" ht="49.5" hidden="1" customHeight="1" x14ac:dyDescent="0.25">
      <c r="A290" s="88" t="s">
        <v>382</v>
      </c>
      <c r="B290" s="405"/>
      <c r="C290" s="441"/>
      <c r="D290" s="439"/>
      <c r="E290" s="439"/>
      <c r="F290" s="194"/>
      <c r="G290" s="194"/>
      <c r="H290" s="408"/>
      <c r="I290" s="407"/>
      <c r="J290" s="407"/>
      <c r="K290" s="405"/>
      <c r="L290" s="411"/>
      <c r="M290" s="412"/>
      <c r="N290" s="421" t="e">
        <f t="shared" si="5"/>
        <v>#DIV/0!</v>
      </c>
      <c r="O290" s="245">
        <f>FŐLAP!$G$8</f>
        <v>0</v>
      </c>
      <c r="P290" s="244">
        <f>FŐLAP!$C$10</f>
        <v>0</v>
      </c>
      <c r="Q290" s="246" t="s">
        <v>504</v>
      </c>
    </row>
    <row r="291" spans="1:17" ht="49.5" hidden="1" customHeight="1" x14ac:dyDescent="0.25">
      <c r="A291" s="87" t="s">
        <v>383</v>
      </c>
      <c r="B291" s="405"/>
      <c r="C291" s="441"/>
      <c r="D291" s="439"/>
      <c r="E291" s="439"/>
      <c r="F291" s="194"/>
      <c r="G291" s="194"/>
      <c r="H291" s="408"/>
      <c r="I291" s="407"/>
      <c r="J291" s="407"/>
      <c r="K291" s="405"/>
      <c r="L291" s="411"/>
      <c r="M291" s="412"/>
      <c r="N291" s="421" t="e">
        <f t="shared" si="5"/>
        <v>#DIV/0!</v>
      </c>
      <c r="O291" s="245">
        <f>FŐLAP!$G$8</f>
        <v>0</v>
      </c>
      <c r="P291" s="244">
        <f>FŐLAP!$C$10</f>
        <v>0</v>
      </c>
      <c r="Q291" s="246" t="s">
        <v>504</v>
      </c>
    </row>
    <row r="292" spans="1:17" ht="49.5" hidden="1" customHeight="1" x14ac:dyDescent="0.25">
      <c r="A292" s="87" t="s">
        <v>384</v>
      </c>
      <c r="B292" s="405"/>
      <c r="C292" s="441"/>
      <c r="D292" s="439"/>
      <c r="E292" s="439"/>
      <c r="F292" s="194"/>
      <c r="G292" s="194"/>
      <c r="H292" s="408"/>
      <c r="I292" s="407"/>
      <c r="J292" s="407"/>
      <c r="K292" s="405"/>
      <c r="L292" s="411"/>
      <c r="M292" s="412"/>
      <c r="N292" s="421" t="e">
        <f t="shared" si="5"/>
        <v>#DIV/0!</v>
      </c>
      <c r="O292" s="245">
        <f>FŐLAP!$G$8</f>
        <v>0</v>
      </c>
      <c r="P292" s="244">
        <f>FŐLAP!$C$10</f>
        <v>0</v>
      </c>
      <c r="Q292" s="246" t="s">
        <v>504</v>
      </c>
    </row>
    <row r="293" spans="1:17" ht="49.5" hidden="1" customHeight="1" x14ac:dyDescent="0.25">
      <c r="A293" s="88" t="s">
        <v>385</v>
      </c>
      <c r="B293" s="405"/>
      <c r="C293" s="441"/>
      <c r="D293" s="439"/>
      <c r="E293" s="439"/>
      <c r="F293" s="194"/>
      <c r="G293" s="194"/>
      <c r="H293" s="408"/>
      <c r="I293" s="407"/>
      <c r="J293" s="407"/>
      <c r="K293" s="405"/>
      <c r="L293" s="411"/>
      <c r="M293" s="412"/>
      <c r="N293" s="421" t="e">
        <f t="shared" si="5"/>
        <v>#DIV/0!</v>
      </c>
      <c r="O293" s="245">
        <f>FŐLAP!$G$8</f>
        <v>0</v>
      </c>
      <c r="P293" s="244">
        <f>FŐLAP!$C$10</f>
        <v>0</v>
      </c>
      <c r="Q293" s="246" t="s">
        <v>504</v>
      </c>
    </row>
    <row r="294" spans="1:17" ht="49.5" hidden="1" customHeight="1" x14ac:dyDescent="0.25">
      <c r="A294" s="87" t="s">
        <v>386</v>
      </c>
      <c r="B294" s="405"/>
      <c r="C294" s="441"/>
      <c r="D294" s="439"/>
      <c r="E294" s="439"/>
      <c r="F294" s="194"/>
      <c r="G294" s="194"/>
      <c r="H294" s="408"/>
      <c r="I294" s="407"/>
      <c r="J294" s="407"/>
      <c r="K294" s="405"/>
      <c r="L294" s="411"/>
      <c r="M294" s="412"/>
      <c r="N294" s="421" t="e">
        <f t="shared" si="5"/>
        <v>#DIV/0!</v>
      </c>
      <c r="O294" s="245">
        <f>FŐLAP!$G$8</f>
        <v>0</v>
      </c>
      <c r="P294" s="244">
        <f>FŐLAP!$C$10</f>
        <v>0</v>
      </c>
      <c r="Q294" s="246" t="s">
        <v>504</v>
      </c>
    </row>
    <row r="295" spans="1:17" ht="49.5" hidden="1" customHeight="1" x14ac:dyDescent="0.25">
      <c r="A295" s="87" t="s">
        <v>387</v>
      </c>
      <c r="B295" s="405"/>
      <c r="C295" s="441"/>
      <c r="D295" s="439"/>
      <c r="E295" s="439"/>
      <c r="F295" s="194"/>
      <c r="G295" s="194"/>
      <c r="H295" s="408"/>
      <c r="I295" s="407"/>
      <c r="J295" s="407"/>
      <c r="K295" s="405"/>
      <c r="L295" s="411"/>
      <c r="M295" s="412"/>
      <c r="N295" s="421" t="e">
        <f t="shared" si="5"/>
        <v>#DIV/0!</v>
      </c>
      <c r="O295" s="245">
        <f>FŐLAP!$G$8</f>
        <v>0</v>
      </c>
      <c r="P295" s="244">
        <f>FŐLAP!$C$10</f>
        <v>0</v>
      </c>
      <c r="Q295" s="246" t="s">
        <v>504</v>
      </c>
    </row>
    <row r="296" spans="1:17" ht="49.5" hidden="1" customHeight="1" x14ac:dyDescent="0.25">
      <c r="A296" s="88" t="s">
        <v>388</v>
      </c>
      <c r="B296" s="405"/>
      <c r="C296" s="441"/>
      <c r="D296" s="439"/>
      <c r="E296" s="439"/>
      <c r="F296" s="194"/>
      <c r="G296" s="194"/>
      <c r="H296" s="408"/>
      <c r="I296" s="407"/>
      <c r="J296" s="407"/>
      <c r="K296" s="405"/>
      <c r="L296" s="411"/>
      <c r="M296" s="412"/>
      <c r="N296" s="421" t="e">
        <f t="shared" si="5"/>
        <v>#DIV/0!</v>
      </c>
      <c r="O296" s="245">
        <f>FŐLAP!$G$8</f>
        <v>0</v>
      </c>
      <c r="P296" s="244">
        <f>FŐLAP!$C$10</f>
        <v>0</v>
      </c>
      <c r="Q296" s="246" t="s">
        <v>504</v>
      </c>
    </row>
    <row r="297" spans="1:17" ht="49.5" hidden="1" customHeight="1" x14ac:dyDescent="0.25">
      <c r="A297" s="87" t="s">
        <v>389</v>
      </c>
      <c r="B297" s="405"/>
      <c r="C297" s="441"/>
      <c r="D297" s="439"/>
      <c r="E297" s="439"/>
      <c r="F297" s="194"/>
      <c r="G297" s="194"/>
      <c r="H297" s="408"/>
      <c r="I297" s="407"/>
      <c r="J297" s="407"/>
      <c r="K297" s="405"/>
      <c r="L297" s="411"/>
      <c r="M297" s="412"/>
      <c r="N297" s="421" t="e">
        <f t="shared" si="5"/>
        <v>#DIV/0!</v>
      </c>
      <c r="O297" s="245">
        <f>FŐLAP!$G$8</f>
        <v>0</v>
      </c>
      <c r="P297" s="244">
        <f>FŐLAP!$C$10</f>
        <v>0</v>
      </c>
      <c r="Q297" s="246" t="s">
        <v>504</v>
      </c>
    </row>
    <row r="298" spans="1:17" ht="49.5" hidden="1" customHeight="1" x14ac:dyDescent="0.25">
      <c r="A298" s="87" t="s">
        <v>390</v>
      </c>
      <c r="B298" s="405"/>
      <c r="C298" s="441"/>
      <c r="D298" s="439"/>
      <c r="E298" s="439"/>
      <c r="F298" s="194"/>
      <c r="G298" s="194"/>
      <c r="H298" s="408"/>
      <c r="I298" s="407"/>
      <c r="J298" s="407"/>
      <c r="K298" s="405"/>
      <c r="L298" s="411"/>
      <c r="M298" s="412"/>
      <c r="N298" s="421" t="e">
        <f t="shared" si="5"/>
        <v>#DIV/0!</v>
      </c>
      <c r="O298" s="245">
        <f>FŐLAP!$G$8</f>
        <v>0</v>
      </c>
      <c r="P298" s="244">
        <f>FŐLAP!$C$10</f>
        <v>0</v>
      </c>
      <c r="Q298" s="246" t="s">
        <v>504</v>
      </c>
    </row>
    <row r="299" spans="1:17" ht="49.5" hidden="1" customHeight="1" x14ac:dyDescent="0.25">
      <c r="A299" s="88" t="s">
        <v>391</v>
      </c>
      <c r="B299" s="405"/>
      <c r="C299" s="441"/>
      <c r="D299" s="439"/>
      <c r="E299" s="439"/>
      <c r="F299" s="194"/>
      <c r="G299" s="194"/>
      <c r="H299" s="408"/>
      <c r="I299" s="407"/>
      <c r="J299" s="407"/>
      <c r="K299" s="405"/>
      <c r="L299" s="411"/>
      <c r="M299" s="412"/>
      <c r="N299" s="421" t="e">
        <f t="shared" si="5"/>
        <v>#DIV/0!</v>
      </c>
      <c r="O299" s="245">
        <f>FŐLAP!$G$8</f>
        <v>0</v>
      </c>
      <c r="P299" s="244">
        <f>FŐLAP!$C$10</f>
        <v>0</v>
      </c>
      <c r="Q299" s="246" t="s">
        <v>504</v>
      </c>
    </row>
    <row r="300" spans="1:17" ht="49.5" hidden="1" customHeight="1" x14ac:dyDescent="0.25">
      <c r="A300" s="87" t="s">
        <v>392</v>
      </c>
      <c r="B300" s="405"/>
      <c r="C300" s="441"/>
      <c r="D300" s="439"/>
      <c r="E300" s="439"/>
      <c r="F300" s="194"/>
      <c r="G300" s="194"/>
      <c r="H300" s="408"/>
      <c r="I300" s="407"/>
      <c r="J300" s="407"/>
      <c r="K300" s="405"/>
      <c r="L300" s="411"/>
      <c r="M300" s="412"/>
      <c r="N300" s="421" t="e">
        <f t="shared" si="5"/>
        <v>#DIV/0!</v>
      </c>
      <c r="O300" s="245">
        <f>FŐLAP!$G$8</f>
        <v>0</v>
      </c>
      <c r="P300" s="244">
        <f>FŐLAP!$C$10</f>
        <v>0</v>
      </c>
      <c r="Q300" s="246" t="s">
        <v>504</v>
      </c>
    </row>
    <row r="301" spans="1:17" ht="49.5" hidden="1" customHeight="1" x14ac:dyDescent="0.25">
      <c r="A301" s="87" t="s">
        <v>393</v>
      </c>
      <c r="B301" s="405"/>
      <c r="C301" s="441"/>
      <c r="D301" s="439"/>
      <c r="E301" s="439"/>
      <c r="F301" s="194"/>
      <c r="G301" s="194"/>
      <c r="H301" s="408"/>
      <c r="I301" s="407"/>
      <c r="J301" s="407"/>
      <c r="K301" s="405"/>
      <c r="L301" s="411"/>
      <c r="M301" s="412"/>
      <c r="N301" s="421" t="e">
        <f t="shared" si="5"/>
        <v>#DIV/0!</v>
      </c>
      <c r="O301" s="245">
        <f>FŐLAP!$G$8</f>
        <v>0</v>
      </c>
      <c r="P301" s="244">
        <f>FŐLAP!$C$10</f>
        <v>0</v>
      </c>
      <c r="Q301" s="246" t="s">
        <v>504</v>
      </c>
    </row>
    <row r="302" spans="1:17" ht="49.5" hidden="1" customHeight="1" x14ac:dyDescent="0.25">
      <c r="A302" s="88" t="s">
        <v>394</v>
      </c>
      <c r="B302" s="405"/>
      <c r="C302" s="441"/>
      <c r="D302" s="439"/>
      <c r="E302" s="439"/>
      <c r="F302" s="194"/>
      <c r="G302" s="194"/>
      <c r="H302" s="408"/>
      <c r="I302" s="407"/>
      <c r="J302" s="407"/>
      <c r="K302" s="405"/>
      <c r="L302" s="411"/>
      <c r="M302" s="412"/>
      <c r="N302" s="421" t="e">
        <f t="shared" si="5"/>
        <v>#DIV/0!</v>
      </c>
      <c r="O302" s="245">
        <f>FŐLAP!$G$8</f>
        <v>0</v>
      </c>
      <c r="P302" s="244">
        <f>FŐLAP!$C$10</f>
        <v>0</v>
      </c>
      <c r="Q302" s="246" t="s">
        <v>504</v>
      </c>
    </row>
    <row r="303" spans="1:17" ht="49.5" hidden="1" customHeight="1" x14ac:dyDescent="0.25">
      <c r="A303" s="87" t="s">
        <v>395</v>
      </c>
      <c r="B303" s="405"/>
      <c r="C303" s="441"/>
      <c r="D303" s="439"/>
      <c r="E303" s="439"/>
      <c r="F303" s="194"/>
      <c r="G303" s="194"/>
      <c r="H303" s="408"/>
      <c r="I303" s="407"/>
      <c r="J303" s="407"/>
      <c r="K303" s="405"/>
      <c r="L303" s="411"/>
      <c r="M303" s="412"/>
      <c r="N303" s="421" t="e">
        <f t="shared" si="5"/>
        <v>#DIV/0!</v>
      </c>
      <c r="O303" s="245">
        <f>FŐLAP!$G$8</f>
        <v>0</v>
      </c>
      <c r="P303" s="244">
        <f>FŐLAP!$C$10</f>
        <v>0</v>
      </c>
      <c r="Q303" s="246" t="s">
        <v>504</v>
      </c>
    </row>
    <row r="304" spans="1:17" ht="49.5" hidden="1" customHeight="1" x14ac:dyDescent="0.25">
      <c r="A304" s="87" t="s">
        <v>396</v>
      </c>
      <c r="B304" s="405"/>
      <c r="C304" s="441"/>
      <c r="D304" s="439"/>
      <c r="E304" s="439"/>
      <c r="F304" s="194"/>
      <c r="G304" s="194"/>
      <c r="H304" s="408"/>
      <c r="I304" s="407"/>
      <c r="J304" s="407"/>
      <c r="K304" s="405"/>
      <c r="L304" s="411"/>
      <c r="M304" s="412"/>
      <c r="N304" s="421" t="e">
        <f t="shared" si="5"/>
        <v>#DIV/0!</v>
      </c>
      <c r="O304" s="245">
        <f>FŐLAP!$G$8</f>
        <v>0</v>
      </c>
      <c r="P304" s="244">
        <f>FŐLAP!$C$10</f>
        <v>0</v>
      </c>
      <c r="Q304" s="246" t="s">
        <v>504</v>
      </c>
    </row>
    <row r="305" spans="1:17" ht="49.5" hidden="1" customHeight="1" x14ac:dyDescent="0.25">
      <c r="A305" s="88" t="s">
        <v>397</v>
      </c>
      <c r="B305" s="405"/>
      <c r="C305" s="441"/>
      <c r="D305" s="439"/>
      <c r="E305" s="439"/>
      <c r="F305" s="194"/>
      <c r="G305" s="194"/>
      <c r="H305" s="408"/>
      <c r="I305" s="407"/>
      <c r="J305" s="407"/>
      <c r="K305" s="405"/>
      <c r="L305" s="411"/>
      <c r="M305" s="412"/>
      <c r="N305" s="421" t="e">
        <f t="shared" si="5"/>
        <v>#DIV/0!</v>
      </c>
      <c r="O305" s="245">
        <f>FŐLAP!$G$8</f>
        <v>0</v>
      </c>
      <c r="P305" s="244">
        <f>FŐLAP!$C$10</f>
        <v>0</v>
      </c>
      <c r="Q305" s="246" t="s">
        <v>504</v>
      </c>
    </row>
    <row r="306" spans="1:17" ht="49.5" hidden="1" customHeight="1" x14ac:dyDescent="0.25">
      <c r="A306" s="87" t="s">
        <v>398</v>
      </c>
      <c r="B306" s="405"/>
      <c r="C306" s="441"/>
      <c r="D306" s="439"/>
      <c r="E306" s="439"/>
      <c r="F306" s="194"/>
      <c r="G306" s="194"/>
      <c r="H306" s="408"/>
      <c r="I306" s="407"/>
      <c r="J306" s="407"/>
      <c r="K306" s="405"/>
      <c r="L306" s="411"/>
      <c r="M306" s="412"/>
      <c r="N306" s="421" t="e">
        <f t="shared" si="5"/>
        <v>#DIV/0!</v>
      </c>
      <c r="O306" s="245">
        <f>FŐLAP!$G$8</f>
        <v>0</v>
      </c>
      <c r="P306" s="244">
        <f>FŐLAP!$C$10</f>
        <v>0</v>
      </c>
      <c r="Q306" s="246" t="s">
        <v>504</v>
      </c>
    </row>
    <row r="307" spans="1:17" ht="49.5" hidden="1" customHeight="1" x14ac:dyDescent="0.25">
      <c r="A307" s="87" t="s">
        <v>399</v>
      </c>
      <c r="B307" s="405"/>
      <c r="C307" s="441"/>
      <c r="D307" s="439"/>
      <c r="E307" s="439"/>
      <c r="F307" s="194"/>
      <c r="G307" s="194"/>
      <c r="H307" s="408"/>
      <c r="I307" s="407"/>
      <c r="J307" s="407"/>
      <c r="K307" s="405"/>
      <c r="L307" s="411"/>
      <c r="M307" s="412"/>
      <c r="N307" s="421" t="e">
        <f t="shared" si="5"/>
        <v>#DIV/0!</v>
      </c>
      <c r="O307" s="245">
        <f>FŐLAP!$G$8</f>
        <v>0</v>
      </c>
      <c r="P307" s="244">
        <f>FŐLAP!$C$10</f>
        <v>0</v>
      </c>
      <c r="Q307" s="246" t="s">
        <v>504</v>
      </c>
    </row>
    <row r="308" spans="1:17" ht="49.5" hidden="1" customHeight="1" x14ac:dyDescent="0.25">
      <c r="A308" s="88" t="s">
        <v>400</v>
      </c>
      <c r="B308" s="405"/>
      <c r="C308" s="441"/>
      <c r="D308" s="439"/>
      <c r="E308" s="439"/>
      <c r="F308" s="194"/>
      <c r="G308" s="194"/>
      <c r="H308" s="408"/>
      <c r="I308" s="407"/>
      <c r="J308" s="407"/>
      <c r="K308" s="405"/>
      <c r="L308" s="411"/>
      <c r="M308" s="412"/>
      <c r="N308" s="421" t="e">
        <f t="shared" si="5"/>
        <v>#DIV/0!</v>
      </c>
      <c r="O308" s="245">
        <f>FŐLAP!$G$8</f>
        <v>0</v>
      </c>
      <c r="P308" s="244">
        <f>FŐLAP!$C$10</f>
        <v>0</v>
      </c>
      <c r="Q308" s="246" t="s">
        <v>504</v>
      </c>
    </row>
    <row r="309" spans="1:17" ht="49.5" hidden="1" customHeight="1" x14ac:dyDescent="0.25">
      <c r="A309" s="87" t="s">
        <v>631</v>
      </c>
      <c r="B309" s="405"/>
      <c r="C309" s="441"/>
      <c r="D309" s="439"/>
      <c r="E309" s="439"/>
      <c r="F309" s="194"/>
      <c r="G309" s="194"/>
      <c r="H309" s="408"/>
      <c r="I309" s="407"/>
      <c r="J309" s="407"/>
      <c r="K309" s="405"/>
      <c r="L309" s="411"/>
      <c r="M309" s="412"/>
      <c r="N309" s="421" t="e">
        <f t="shared" si="5"/>
        <v>#DIV/0!</v>
      </c>
      <c r="O309" s="245">
        <f>FŐLAP!$G$8</f>
        <v>0</v>
      </c>
      <c r="P309" s="244">
        <f>FŐLAP!$C$10</f>
        <v>0</v>
      </c>
      <c r="Q309" s="246" t="s">
        <v>504</v>
      </c>
    </row>
    <row r="310" spans="1:17" ht="49.5" hidden="1" customHeight="1" x14ac:dyDescent="0.25">
      <c r="A310" s="87" t="s">
        <v>632</v>
      </c>
      <c r="B310" s="405"/>
      <c r="C310" s="441"/>
      <c r="D310" s="439"/>
      <c r="E310" s="439"/>
      <c r="F310" s="194"/>
      <c r="G310" s="194"/>
      <c r="H310" s="408"/>
      <c r="I310" s="407"/>
      <c r="J310" s="407"/>
      <c r="K310" s="405"/>
      <c r="L310" s="411"/>
      <c r="M310" s="412"/>
      <c r="N310" s="421" t="e">
        <f t="shared" si="5"/>
        <v>#DIV/0!</v>
      </c>
      <c r="O310" s="245">
        <f>FŐLAP!$G$8</f>
        <v>0</v>
      </c>
      <c r="P310" s="244">
        <f>FŐLAP!$C$10</f>
        <v>0</v>
      </c>
      <c r="Q310" s="246" t="s">
        <v>504</v>
      </c>
    </row>
    <row r="311" spans="1:17" ht="49.5" hidden="1" customHeight="1" x14ac:dyDescent="0.25">
      <c r="A311" s="88" t="s">
        <v>633</v>
      </c>
      <c r="B311" s="405"/>
      <c r="C311" s="441"/>
      <c r="D311" s="439"/>
      <c r="E311" s="439"/>
      <c r="F311" s="194"/>
      <c r="G311" s="194"/>
      <c r="H311" s="408"/>
      <c r="I311" s="407"/>
      <c r="J311" s="407"/>
      <c r="K311" s="405"/>
      <c r="L311" s="411"/>
      <c r="M311" s="412"/>
      <c r="N311" s="421" t="e">
        <f t="shared" si="5"/>
        <v>#DIV/0!</v>
      </c>
      <c r="O311" s="245">
        <f>FŐLAP!$G$8</f>
        <v>0</v>
      </c>
      <c r="P311" s="244">
        <f>FŐLAP!$C$10</f>
        <v>0</v>
      </c>
      <c r="Q311" s="246" t="s">
        <v>504</v>
      </c>
    </row>
    <row r="312" spans="1:17" ht="49.5" hidden="1" customHeight="1" x14ac:dyDescent="0.25">
      <c r="A312" s="87" t="s">
        <v>634</v>
      </c>
      <c r="B312" s="405"/>
      <c r="C312" s="441"/>
      <c r="D312" s="439"/>
      <c r="E312" s="439"/>
      <c r="F312" s="194"/>
      <c r="G312" s="194"/>
      <c r="H312" s="408"/>
      <c r="I312" s="407"/>
      <c r="J312" s="407"/>
      <c r="K312" s="405"/>
      <c r="L312" s="411"/>
      <c r="M312" s="412"/>
      <c r="N312" s="421" t="e">
        <f t="shared" si="5"/>
        <v>#DIV/0!</v>
      </c>
      <c r="O312" s="245">
        <f>FŐLAP!$G$8</f>
        <v>0</v>
      </c>
      <c r="P312" s="244">
        <f>FŐLAP!$C$10</f>
        <v>0</v>
      </c>
      <c r="Q312" s="246" t="s">
        <v>504</v>
      </c>
    </row>
    <row r="313" spans="1:17" ht="49.5" hidden="1" customHeight="1" x14ac:dyDescent="0.25">
      <c r="A313" s="87" t="s">
        <v>635</v>
      </c>
      <c r="B313" s="405"/>
      <c r="C313" s="441"/>
      <c r="D313" s="439"/>
      <c r="E313" s="439"/>
      <c r="F313" s="194"/>
      <c r="G313" s="194"/>
      <c r="H313" s="408"/>
      <c r="I313" s="407"/>
      <c r="J313" s="407"/>
      <c r="K313" s="405"/>
      <c r="L313" s="411"/>
      <c r="M313" s="412"/>
      <c r="N313" s="421" t="e">
        <f t="shared" si="5"/>
        <v>#DIV/0!</v>
      </c>
      <c r="O313" s="245">
        <f>FŐLAP!$G$8</f>
        <v>0</v>
      </c>
      <c r="P313" s="244">
        <f>FŐLAP!$C$10</f>
        <v>0</v>
      </c>
      <c r="Q313" s="246" t="s">
        <v>504</v>
      </c>
    </row>
    <row r="314" spans="1:17" ht="49.5" hidden="1" customHeight="1" x14ac:dyDescent="0.25">
      <c r="A314" s="88" t="s">
        <v>636</v>
      </c>
      <c r="B314" s="405"/>
      <c r="C314" s="441"/>
      <c r="D314" s="439"/>
      <c r="E314" s="439"/>
      <c r="F314" s="194"/>
      <c r="G314" s="194"/>
      <c r="H314" s="408"/>
      <c r="I314" s="407"/>
      <c r="J314" s="407"/>
      <c r="K314" s="405"/>
      <c r="L314" s="411"/>
      <c r="M314" s="412"/>
      <c r="N314" s="421" t="e">
        <f t="shared" si="5"/>
        <v>#DIV/0!</v>
      </c>
      <c r="O314" s="245">
        <f>FŐLAP!$G$8</f>
        <v>0</v>
      </c>
      <c r="P314" s="244">
        <f>FŐLAP!$C$10</f>
        <v>0</v>
      </c>
      <c r="Q314" s="246" t="s">
        <v>504</v>
      </c>
    </row>
    <row r="315" spans="1:17" ht="49.5" hidden="1" customHeight="1" x14ac:dyDescent="0.25">
      <c r="A315" s="87" t="s">
        <v>637</v>
      </c>
      <c r="B315" s="405"/>
      <c r="C315" s="441"/>
      <c r="D315" s="439"/>
      <c r="E315" s="439"/>
      <c r="F315" s="194"/>
      <c r="G315" s="194"/>
      <c r="H315" s="408"/>
      <c r="I315" s="407"/>
      <c r="J315" s="407"/>
      <c r="K315" s="405"/>
      <c r="L315" s="411"/>
      <c r="M315" s="412"/>
      <c r="N315" s="421" t="e">
        <f t="shared" si="5"/>
        <v>#DIV/0!</v>
      </c>
      <c r="O315" s="245">
        <f>FŐLAP!$G$8</f>
        <v>0</v>
      </c>
      <c r="P315" s="244">
        <f>FŐLAP!$C$10</f>
        <v>0</v>
      </c>
      <c r="Q315" s="246" t="s">
        <v>504</v>
      </c>
    </row>
    <row r="316" spans="1:17" ht="49.5" hidden="1" customHeight="1" x14ac:dyDescent="0.25">
      <c r="A316" s="87" t="s">
        <v>638</v>
      </c>
      <c r="B316" s="405"/>
      <c r="C316" s="441"/>
      <c r="D316" s="439"/>
      <c r="E316" s="439"/>
      <c r="F316" s="194"/>
      <c r="G316" s="194"/>
      <c r="H316" s="408"/>
      <c r="I316" s="407"/>
      <c r="J316" s="407"/>
      <c r="K316" s="405"/>
      <c r="L316" s="411"/>
      <c r="M316" s="412"/>
      <c r="N316" s="421" t="e">
        <f t="shared" si="5"/>
        <v>#DIV/0!</v>
      </c>
      <c r="O316" s="245">
        <f>FŐLAP!$G$8</f>
        <v>0</v>
      </c>
      <c r="P316" s="244">
        <f>FŐLAP!$C$10</f>
        <v>0</v>
      </c>
      <c r="Q316" s="246" t="s">
        <v>504</v>
      </c>
    </row>
    <row r="317" spans="1:17" ht="49.5" hidden="1" customHeight="1" x14ac:dyDescent="0.25">
      <c r="A317" s="88" t="s">
        <v>639</v>
      </c>
      <c r="B317" s="405"/>
      <c r="C317" s="441"/>
      <c r="D317" s="439"/>
      <c r="E317" s="439"/>
      <c r="F317" s="194"/>
      <c r="G317" s="194"/>
      <c r="H317" s="408"/>
      <c r="I317" s="407"/>
      <c r="J317" s="407"/>
      <c r="K317" s="405"/>
      <c r="L317" s="411"/>
      <c r="M317" s="412"/>
      <c r="N317" s="421" t="e">
        <f t="shared" si="5"/>
        <v>#DIV/0!</v>
      </c>
      <c r="O317" s="245">
        <f>FŐLAP!$G$8</f>
        <v>0</v>
      </c>
      <c r="P317" s="244">
        <f>FŐLAP!$C$10</f>
        <v>0</v>
      </c>
      <c r="Q317" s="246" t="s">
        <v>504</v>
      </c>
    </row>
    <row r="318" spans="1:17" ht="49.5" hidden="1" customHeight="1" x14ac:dyDescent="0.25">
      <c r="A318" s="87" t="s">
        <v>640</v>
      </c>
      <c r="B318" s="405"/>
      <c r="C318" s="441"/>
      <c r="D318" s="439"/>
      <c r="E318" s="439"/>
      <c r="F318" s="194"/>
      <c r="G318" s="194"/>
      <c r="H318" s="408"/>
      <c r="I318" s="407"/>
      <c r="J318" s="407"/>
      <c r="K318" s="405"/>
      <c r="L318" s="411"/>
      <c r="M318" s="412"/>
      <c r="N318" s="421" t="e">
        <f t="shared" si="5"/>
        <v>#DIV/0!</v>
      </c>
      <c r="O318" s="245">
        <f>FŐLAP!$G$8</f>
        <v>0</v>
      </c>
      <c r="P318" s="244">
        <f>FŐLAP!$C$10</f>
        <v>0</v>
      </c>
      <c r="Q318" s="246" t="s">
        <v>504</v>
      </c>
    </row>
    <row r="319" spans="1:17" ht="49.5" hidden="1" customHeight="1" x14ac:dyDescent="0.25">
      <c r="A319" s="87" t="s">
        <v>641</v>
      </c>
      <c r="B319" s="405"/>
      <c r="C319" s="441"/>
      <c r="D319" s="439"/>
      <c r="E319" s="439"/>
      <c r="F319" s="194"/>
      <c r="G319" s="194"/>
      <c r="H319" s="408"/>
      <c r="I319" s="407"/>
      <c r="J319" s="407"/>
      <c r="K319" s="405"/>
      <c r="L319" s="411"/>
      <c r="M319" s="412"/>
      <c r="N319" s="421" t="e">
        <f t="shared" si="5"/>
        <v>#DIV/0!</v>
      </c>
      <c r="O319" s="245">
        <f>FŐLAP!$G$8</f>
        <v>0</v>
      </c>
      <c r="P319" s="244">
        <f>FŐLAP!$C$10</f>
        <v>0</v>
      </c>
      <c r="Q319" s="246" t="s">
        <v>504</v>
      </c>
    </row>
    <row r="320" spans="1:17" ht="49.5" hidden="1" customHeight="1" x14ac:dyDescent="0.25">
      <c r="A320" s="88" t="s">
        <v>642</v>
      </c>
      <c r="B320" s="405"/>
      <c r="C320" s="441"/>
      <c r="D320" s="439"/>
      <c r="E320" s="439"/>
      <c r="F320" s="194"/>
      <c r="G320" s="194"/>
      <c r="H320" s="408"/>
      <c r="I320" s="407"/>
      <c r="J320" s="407"/>
      <c r="K320" s="405"/>
      <c r="L320" s="411"/>
      <c r="M320" s="412"/>
      <c r="N320" s="421" t="e">
        <f t="shared" si="5"/>
        <v>#DIV/0!</v>
      </c>
      <c r="O320" s="245">
        <f>FŐLAP!$G$8</f>
        <v>0</v>
      </c>
      <c r="P320" s="244">
        <f>FŐLAP!$C$10</f>
        <v>0</v>
      </c>
      <c r="Q320" s="246" t="s">
        <v>504</v>
      </c>
    </row>
    <row r="321" spans="1:17" ht="49.5" hidden="1" customHeight="1" x14ac:dyDescent="0.25">
      <c r="A321" s="87" t="s">
        <v>643</v>
      </c>
      <c r="B321" s="405"/>
      <c r="C321" s="441"/>
      <c r="D321" s="439"/>
      <c r="E321" s="439"/>
      <c r="F321" s="194"/>
      <c r="G321" s="194"/>
      <c r="H321" s="408"/>
      <c r="I321" s="407"/>
      <c r="J321" s="407"/>
      <c r="K321" s="405"/>
      <c r="L321" s="411"/>
      <c r="M321" s="412"/>
      <c r="N321" s="421" t="e">
        <f t="shared" si="5"/>
        <v>#DIV/0!</v>
      </c>
      <c r="O321" s="245">
        <f>FŐLAP!$G$8</f>
        <v>0</v>
      </c>
      <c r="P321" s="244">
        <f>FŐLAP!$C$10</f>
        <v>0</v>
      </c>
      <c r="Q321" s="246" t="s">
        <v>504</v>
      </c>
    </row>
    <row r="322" spans="1:17" ht="49.5" hidden="1" customHeight="1" x14ac:dyDescent="0.25">
      <c r="A322" s="87" t="s">
        <v>644</v>
      </c>
      <c r="B322" s="405"/>
      <c r="C322" s="441"/>
      <c r="D322" s="439"/>
      <c r="E322" s="439"/>
      <c r="F322" s="194"/>
      <c r="G322" s="194"/>
      <c r="H322" s="408"/>
      <c r="I322" s="407"/>
      <c r="J322" s="407"/>
      <c r="K322" s="405"/>
      <c r="L322" s="411"/>
      <c r="M322" s="412"/>
      <c r="N322" s="421" t="e">
        <f t="shared" si="5"/>
        <v>#DIV/0!</v>
      </c>
      <c r="O322" s="245">
        <f>FŐLAP!$G$8</f>
        <v>0</v>
      </c>
      <c r="P322" s="244">
        <f>FŐLAP!$C$10</f>
        <v>0</v>
      </c>
      <c r="Q322" s="246" t="s">
        <v>504</v>
      </c>
    </row>
    <row r="323" spans="1:17" ht="49.5" hidden="1" customHeight="1" x14ac:dyDescent="0.25">
      <c r="A323" s="88" t="s">
        <v>645</v>
      </c>
      <c r="B323" s="405"/>
      <c r="C323" s="441"/>
      <c r="D323" s="439"/>
      <c r="E323" s="439"/>
      <c r="F323" s="194"/>
      <c r="G323" s="194"/>
      <c r="H323" s="408"/>
      <c r="I323" s="407"/>
      <c r="J323" s="407"/>
      <c r="K323" s="405"/>
      <c r="L323" s="411"/>
      <c r="M323" s="412"/>
      <c r="N323" s="421" t="e">
        <f t="shared" si="5"/>
        <v>#DIV/0!</v>
      </c>
      <c r="O323" s="245">
        <f>FŐLAP!$G$8</f>
        <v>0</v>
      </c>
      <c r="P323" s="244">
        <f>FŐLAP!$C$10</f>
        <v>0</v>
      </c>
      <c r="Q323" s="246" t="s">
        <v>504</v>
      </c>
    </row>
    <row r="324" spans="1:17" ht="49.5" hidden="1" customHeight="1" x14ac:dyDescent="0.25">
      <c r="A324" s="87" t="s">
        <v>646</v>
      </c>
      <c r="B324" s="405"/>
      <c r="C324" s="441"/>
      <c r="D324" s="439"/>
      <c r="E324" s="439"/>
      <c r="F324" s="194"/>
      <c r="G324" s="194"/>
      <c r="H324" s="408"/>
      <c r="I324" s="407"/>
      <c r="J324" s="407"/>
      <c r="K324" s="405"/>
      <c r="L324" s="411"/>
      <c r="M324" s="412"/>
      <c r="N324" s="421" t="e">
        <f t="shared" si="5"/>
        <v>#DIV/0!</v>
      </c>
      <c r="O324" s="245">
        <f>FŐLAP!$G$8</f>
        <v>0</v>
      </c>
      <c r="P324" s="244">
        <f>FŐLAP!$C$10</f>
        <v>0</v>
      </c>
      <c r="Q324" s="246" t="s">
        <v>504</v>
      </c>
    </row>
    <row r="325" spans="1:17" ht="49.5" hidden="1" customHeight="1" x14ac:dyDescent="0.25">
      <c r="A325" s="87" t="s">
        <v>647</v>
      </c>
      <c r="B325" s="405"/>
      <c r="C325" s="441"/>
      <c r="D325" s="439"/>
      <c r="E325" s="439"/>
      <c r="F325" s="194"/>
      <c r="G325" s="194"/>
      <c r="H325" s="408"/>
      <c r="I325" s="407"/>
      <c r="J325" s="407"/>
      <c r="K325" s="405"/>
      <c r="L325" s="411"/>
      <c r="M325" s="412"/>
      <c r="N325" s="421" t="e">
        <f t="shared" si="5"/>
        <v>#DIV/0!</v>
      </c>
      <c r="O325" s="245">
        <f>FŐLAP!$G$8</f>
        <v>0</v>
      </c>
      <c r="P325" s="244">
        <f>FŐLAP!$C$10</f>
        <v>0</v>
      </c>
      <c r="Q325" s="246" t="s">
        <v>504</v>
      </c>
    </row>
    <row r="326" spans="1:17" ht="49.5" hidden="1" customHeight="1" x14ac:dyDescent="0.25">
      <c r="A326" s="88" t="s">
        <v>648</v>
      </c>
      <c r="B326" s="405"/>
      <c r="C326" s="441"/>
      <c r="D326" s="439"/>
      <c r="E326" s="439"/>
      <c r="F326" s="194"/>
      <c r="G326" s="194"/>
      <c r="H326" s="408"/>
      <c r="I326" s="407"/>
      <c r="J326" s="407"/>
      <c r="K326" s="405"/>
      <c r="L326" s="411"/>
      <c r="M326" s="412"/>
      <c r="N326" s="421" t="e">
        <f t="shared" si="5"/>
        <v>#DIV/0!</v>
      </c>
      <c r="O326" s="245">
        <f>FŐLAP!$G$8</f>
        <v>0</v>
      </c>
      <c r="P326" s="244">
        <f>FŐLAP!$C$10</f>
        <v>0</v>
      </c>
      <c r="Q326" s="246" t="s">
        <v>504</v>
      </c>
    </row>
    <row r="327" spans="1:17" ht="49.5" hidden="1" customHeight="1" x14ac:dyDescent="0.25">
      <c r="A327" s="87" t="s">
        <v>649</v>
      </c>
      <c r="B327" s="405"/>
      <c r="C327" s="441"/>
      <c r="D327" s="439"/>
      <c r="E327" s="439"/>
      <c r="F327" s="194"/>
      <c r="G327" s="194"/>
      <c r="H327" s="408"/>
      <c r="I327" s="407"/>
      <c r="J327" s="407"/>
      <c r="K327" s="405"/>
      <c r="L327" s="411"/>
      <c r="M327" s="412"/>
      <c r="N327" s="421" t="e">
        <f t="shared" si="5"/>
        <v>#DIV/0!</v>
      </c>
      <c r="O327" s="245">
        <f>FŐLAP!$G$8</f>
        <v>0</v>
      </c>
      <c r="P327" s="244">
        <f>FŐLAP!$C$10</f>
        <v>0</v>
      </c>
      <c r="Q327" s="246" t="s">
        <v>504</v>
      </c>
    </row>
    <row r="328" spans="1:17" ht="49.5" hidden="1" customHeight="1" x14ac:dyDescent="0.25">
      <c r="A328" s="87" t="s">
        <v>650</v>
      </c>
      <c r="B328" s="405"/>
      <c r="C328" s="441"/>
      <c r="D328" s="439"/>
      <c r="E328" s="439"/>
      <c r="F328" s="194"/>
      <c r="G328" s="194"/>
      <c r="H328" s="408"/>
      <c r="I328" s="407"/>
      <c r="J328" s="407"/>
      <c r="K328" s="405"/>
      <c r="L328" s="411"/>
      <c r="M328" s="412"/>
      <c r="N328" s="421" t="e">
        <f t="shared" si="5"/>
        <v>#DIV/0!</v>
      </c>
      <c r="O328" s="245">
        <f>FŐLAP!$G$8</f>
        <v>0</v>
      </c>
      <c r="P328" s="244">
        <f>FŐLAP!$C$10</f>
        <v>0</v>
      </c>
      <c r="Q328" s="246" t="s">
        <v>504</v>
      </c>
    </row>
    <row r="329" spans="1:17" ht="49.5" hidden="1" customHeight="1" x14ac:dyDescent="0.25">
      <c r="A329" s="88" t="s">
        <v>651</v>
      </c>
      <c r="B329" s="405"/>
      <c r="C329" s="441"/>
      <c r="D329" s="439"/>
      <c r="E329" s="439"/>
      <c r="F329" s="194"/>
      <c r="G329" s="194"/>
      <c r="H329" s="408"/>
      <c r="I329" s="407"/>
      <c r="J329" s="407"/>
      <c r="K329" s="405"/>
      <c r="L329" s="411"/>
      <c r="M329" s="412"/>
      <c r="N329" s="421" t="e">
        <f t="shared" si="5"/>
        <v>#DIV/0!</v>
      </c>
      <c r="O329" s="245">
        <f>FŐLAP!$G$8</f>
        <v>0</v>
      </c>
      <c r="P329" s="244">
        <f>FŐLAP!$C$10</f>
        <v>0</v>
      </c>
      <c r="Q329" s="246" t="s">
        <v>504</v>
      </c>
    </row>
    <row r="330" spans="1:17" ht="49.5" hidden="1" customHeight="1" x14ac:dyDescent="0.25">
      <c r="A330" s="87" t="s">
        <v>652</v>
      </c>
      <c r="B330" s="405"/>
      <c r="C330" s="441"/>
      <c r="D330" s="439"/>
      <c r="E330" s="439"/>
      <c r="F330" s="194"/>
      <c r="G330" s="194"/>
      <c r="H330" s="408"/>
      <c r="I330" s="407"/>
      <c r="J330" s="407"/>
      <c r="K330" s="405"/>
      <c r="L330" s="411"/>
      <c r="M330" s="412"/>
      <c r="N330" s="421" t="e">
        <f t="shared" si="5"/>
        <v>#DIV/0!</v>
      </c>
      <c r="O330" s="245">
        <f>FŐLAP!$G$8</f>
        <v>0</v>
      </c>
      <c r="P330" s="244">
        <f>FŐLAP!$C$10</f>
        <v>0</v>
      </c>
      <c r="Q330" s="246" t="s">
        <v>504</v>
      </c>
    </row>
    <row r="331" spans="1:17" ht="49.5" hidden="1" customHeight="1" x14ac:dyDescent="0.25">
      <c r="A331" s="87" t="s">
        <v>653</v>
      </c>
      <c r="B331" s="405"/>
      <c r="C331" s="441"/>
      <c r="D331" s="439"/>
      <c r="E331" s="439"/>
      <c r="F331" s="194"/>
      <c r="G331" s="194"/>
      <c r="H331" s="408"/>
      <c r="I331" s="407"/>
      <c r="J331" s="407"/>
      <c r="K331" s="405"/>
      <c r="L331" s="411"/>
      <c r="M331" s="412"/>
      <c r="N331" s="421" t="e">
        <f t="shared" si="5"/>
        <v>#DIV/0!</v>
      </c>
      <c r="O331" s="245">
        <f>FŐLAP!$G$8</f>
        <v>0</v>
      </c>
      <c r="P331" s="244">
        <f>FŐLAP!$C$10</f>
        <v>0</v>
      </c>
      <c r="Q331" s="246" t="s">
        <v>504</v>
      </c>
    </row>
    <row r="332" spans="1:17" ht="49.5" hidden="1" customHeight="1" x14ac:dyDescent="0.25">
      <c r="A332" s="88" t="s">
        <v>654</v>
      </c>
      <c r="B332" s="405"/>
      <c r="C332" s="441"/>
      <c r="D332" s="439"/>
      <c r="E332" s="439"/>
      <c r="F332" s="194"/>
      <c r="G332" s="194"/>
      <c r="H332" s="408"/>
      <c r="I332" s="407"/>
      <c r="J332" s="407"/>
      <c r="K332" s="405"/>
      <c r="L332" s="411"/>
      <c r="M332" s="412"/>
      <c r="N332" s="421" t="e">
        <f t="shared" si="5"/>
        <v>#DIV/0!</v>
      </c>
      <c r="O332" s="245">
        <f>FŐLAP!$G$8</f>
        <v>0</v>
      </c>
      <c r="P332" s="244">
        <f>FŐLAP!$C$10</f>
        <v>0</v>
      </c>
      <c r="Q332" s="246" t="s">
        <v>504</v>
      </c>
    </row>
    <row r="333" spans="1:17" ht="49.5" hidden="1" customHeight="1" x14ac:dyDescent="0.25">
      <c r="A333" s="87" t="s">
        <v>655</v>
      </c>
      <c r="B333" s="405"/>
      <c r="C333" s="441"/>
      <c r="D333" s="439"/>
      <c r="E333" s="439"/>
      <c r="F333" s="194"/>
      <c r="G333" s="194"/>
      <c r="H333" s="408"/>
      <c r="I333" s="407"/>
      <c r="J333" s="407"/>
      <c r="K333" s="405"/>
      <c r="L333" s="411"/>
      <c r="M333" s="412"/>
      <c r="N333" s="421" t="e">
        <f t="shared" si="5"/>
        <v>#DIV/0!</v>
      </c>
      <c r="O333" s="245">
        <f>FŐLAP!$G$8</f>
        <v>0</v>
      </c>
      <c r="P333" s="244">
        <f>FŐLAP!$C$10</f>
        <v>0</v>
      </c>
      <c r="Q333" s="246" t="s">
        <v>504</v>
      </c>
    </row>
    <row r="334" spans="1:17" ht="49.5" hidden="1" customHeight="1" x14ac:dyDescent="0.25">
      <c r="A334" s="87" t="s">
        <v>656</v>
      </c>
      <c r="B334" s="405"/>
      <c r="C334" s="441"/>
      <c r="D334" s="439"/>
      <c r="E334" s="439"/>
      <c r="F334" s="194"/>
      <c r="G334" s="194"/>
      <c r="H334" s="408"/>
      <c r="I334" s="407"/>
      <c r="J334" s="407"/>
      <c r="K334" s="405"/>
      <c r="L334" s="411"/>
      <c r="M334" s="412"/>
      <c r="N334" s="421" t="e">
        <f t="shared" si="5"/>
        <v>#DIV/0!</v>
      </c>
      <c r="O334" s="245">
        <f>FŐLAP!$G$8</f>
        <v>0</v>
      </c>
      <c r="P334" s="244">
        <f>FŐLAP!$C$10</f>
        <v>0</v>
      </c>
      <c r="Q334" s="246" t="s">
        <v>504</v>
      </c>
    </row>
    <row r="335" spans="1:17" ht="49.5" hidden="1" customHeight="1" x14ac:dyDescent="0.25">
      <c r="A335" s="88" t="s">
        <v>657</v>
      </c>
      <c r="B335" s="405"/>
      <c r="C335" s="441"/>
      <c r="D335" s="439"/>
      <c r="E335" s="439"/>
      <c r="F335" s="194"/>
      <c r="G335" s="194"/>
      <c r="H335" s="408"/>
      <c r="I335" s="407"/>
      <c r="J335" s="407"/>
      <c r="K335" s="405"/>
      <c r="L335" s="411"/>
      <c r="M335" s="412"/>
      <c r="N335" s="421" t="e">
        <f t="shared" si="5"/>
        <v>#DIV/0!</v>
      </c>
      <c r="O335" s="245">
        <f>FŐLAP!$G$8</f>
        <v>0</v>
      </c>
      <c r="P335" s="244">
        <f>FŐLAP!$C$10</f>
        <v>0</v>
      </c>
      <c r="Q335" s="246" t="s">
        <v>504</v>
      </c>
    </row>
    <row r="336" spans="1:17" ht="49.5" hidden="1" customHeight="1" x14ac:dyDescent="0.25">
      <c r="A336" s="87" t="s">
        <v>658</v>
      </c>
      <c r="B336" s="405"/>
      <c r="C336" s="441"/>
      <c r="D336" s="439"/>
      <c r="E336" s="439"/>
      <c r="F336" s="194"/>
      <c r="G336" s="194"/>
      <c r="H336" s="408"/>
      <c r="I336" s="407"/>
      <c r="J336" s="407"/>
      <c r="K336" s="405"/>
      <c r="L336" s="411"/>
      <c r="M336" s="412"/>
      <c r="N336" s="421" t="e">
        <f t="shared" si="5"/>
        <v>#DIV/0!</v>
      </c>
      <c r="O336" s="245">
        <f>FŐLAP!$G$8</f>
        <v>0</v>
      </c>
      <c r="P336" s="244">
        <f>FŐLAP!$C$10</f>
        <v>0</v>
      </c>
      <c r="Q336" s="246" t="s">
        <v>504</v>
      </c>
    </row>
    <row r="337" spans="1:17" ht="49.5" hidden="1" customHeight="1" x14ac:dyDescent="0.25">
      <c r="A337" s="87" t="s">
        <v>659</v>
      </c>
      <c r="B337" s="405"/>
      <c r="C337" s="441"/>
      <c r="D337" s="439"/>
      <c r="E337" s="439"/>
      <c r="F337" s="194"/>
      <c r="G337" s="194"/>
      <c r="H337" s="408"/>
      <c r="I337" s="407"/>
      <c r="J337" s="407"/>
      <c r="K337" s="405"/>
      <c r="L337" s="411"/>
      <c r="M337" s="412"/>
      <c r="N337" s="421" t="e">
        <f t="shared" si="5"/>
        <v>#DIV/0!</v>
      </c>
      <c r="O337" s="245">
        <f>FŐLAP!$G$8</f>
        <v>0</v>
      </c>
      <c r="P337" s="244">
        <f>FŐLAP!$C$10</f>
        <v>0</v>
      </c>
      <c r="Q337" s="246" t="s">
        <v>504</v>
      </c>
    </row>
    <row r="338" spans="1:17" ht="49.5" hidden="1" customHeight="1" x14ac:dyDescent="0.25">
      <c r="A338" s="88" t="s">
        <v>660</v>
      </c>
      <c r="B338" s="405"/>
      <c r="C338" s="441"/>
      <c r="D338" s="439"/>
      <c r="E338" s="439"/>
      <c r="F338" s="194"/>
      <c r="G338" s="194"/>
      <c r="H338" s="408"/>
      <c r="I338" s="407"/>
      <c r="J338" s="407"/>
      <c r="K338" s="405"/>
      <c r="L338" s="411"/>
      <c r="M338" s="412"/>
      <c r="N338" s="421" t="e">
        <f t="shared" ref="N338:N401" si="6">IF(M338&lt;0,0,1-(M338/L338))</f>
        <v>#DIV/0!</v>
      </c>
      <c r="O338" s="245">
        <f>FŐLAP!$G$8</f>
        <v>0</v>
      </c>
      <c r="P338" s="244">
        <f>FŐLAP!$C$10</f>
        <v>0</v>
      </c>
      <c r="Q338" s="246" t="s">
        <v>504</v>
      </c>
    </row>
    <row r="339" spans="1:17" ht="49.5" hidden="1" customHeight="1" x14ac:dyDescent="0.25">
      <c r="A339" s="87" t="s">
        <v>661</v>
      </c>
      <c r="B339" s="405"/>
      <c r="C339" s="441"/>
      <c r="D339" s="439"/>
      <c r="E339" s="439"/>
      <c r="F339" s="194"/>
      <c r="G339" s="194"/>
      <c r="H339" s="408"/>
      <c r="I339" s="407"/>
      <c r="J339" s="407"/>
      <c r="K339" s="405"/>
      <c r="L339" s="411"/>
      <c r="M339" s="412"/>
      <c r="N339" s="421" t="e">
        <f t="shared" si="6"/>
        <v>#DIV/0!</v>
      </c>
      <c r="O339" s="245">
        <f>FŐLAP!$G$8</f>
        <v>0</v>
      </c>
      <c r="P339" s="244">
        <f>FŐLAP!$C$10</f>
        <v>0</v>
      </c>
      <c r="Q339" s="246" t="s">
        <v>504</v>
      </c>
    </row>
    <row r="340" spans="1:17" ht="49.5" hidden="1" customHeight="1" x14ac:dyDescent="0.25">
      <c r="A340" s="87" t="s">
        <v>662</v>
      </c>
      <c r="B340" s="405"/>
      <c r="C340" s="441"/>
      <c r="D340" s="439"/>
      <c r="E340" s="439"/>
      <c r="F340" s="194"/>
      <c r="G340" s="194"/>
      <c r="H340" s="408"/>
      <c r="I340" s="407"/>
      <c r="J340" s="407"/>
      <c r="K340" s="405"/>
      <c r="L340" s="411"/>
      <c r="M340" s="412"/>
      <c r="N340" s="421" t="e">
        <f t="shared" si="6"/>
        <v>#DIV/0!</v>
      </c>
      <c r="O340" s="245">
        <f>FŐLAP!$G$8</f>
        <v>0</v>
      </c>
      <c r="P340" s="244">
        <f>FŐLAP!$C$10</f>
        <v>0</v>
      </c>
      <c r="Q340" s="246" t="s">
        <v>504</v>
      </c>
    </row>
    <row r="341" spans="1:17" ht="49.5" hidden="1" customHeight="1" x14ac:dyDescent="0.25">
      <c r="A341" s="88" t="s">
        <v>663</v>
      </c>
      <c r="B341" s="405"/>
      <c r="C341" s="441"/>
      <c r="D341" s="439"/>
      <c r="E341" s="439"/>
      <c r="F341" s="194"/>
      <c r="G341" s="194"/>
      <c r="H341" s="408"/>
      <c r="I341" s="407"/>
      <c r="J341" s="407"/>
      <c r="K341" s="405"/>
      <c r="L341" s="411"/>
      <c r="M341" s="412"/>
      <c r="N341" s="421" t="e">
        <f t="shared" si="6"/>
        <v>#DIV/0!</v>
      </c>
      <c r="O341" s="245">
        <f>FŐLAP!$G$8</f>
        <v>0</v>
      </c>
      <c r="P341" s="244">
        <f>FŐLAP!$C$10</f>
        <v>0</v>
      </c>
      <c r="Q341" s="246" t="s">
        <v>504</v>
      </c>
    </row>
    <row r="342" spans="1:17" ht="49.5" hidden="1" customHeight="1" x14ac:dyDescent="0.25">
      <c r="A342" s="87" t="s">
        <v>664</v>
      </c>
      <c r="B342" s="405"/>
      <c r="C342" s="441"/>
      <c r="D342" s="439"/>
      <c r="E342" s="439"/>
      <c r="F342" s="194"/>
      <c r="G342" s="194"/>
      <c r="H342" s="408"/>
      <c r="I342" s="407"/>
      <c r="J342" s="407"/>
      <c r="K342" s="405"/>
      <c r="L342" s="411"/>
      <c r="M342" s="412"/>
      <c r="N342" s="421" t="e">
        <f t="shared" si="6"/>
        <v>#DIV/0!</v>
      </c>
      <c r="O342" s="245">
        <f>FŐLAP!$G$8</f>
        <v>0</v>
      </c>
      <c r="P342" s="244">
        <f>FŐLAP!$C$10</f>
        <v>0</v>
      </c>
      <c r="Q342" s="246" t="s">
        <v>504</v>
      </c>
    </row>
    <row r="343" spans="1:17" ht="49.5" hidden="1" customHeight="1" x14ac:dyDescent="0.25">
      <c r="A343" s="87" t="s">
        <v>665</v>
      </c>
      <c r="B343" s="405"/>
      <c r="C343" s="441"/>
      <c r="D343" s="439"/>
      <c r="E343" s="439"/>
      <c r="F343" s="194"/>
      <c r="G343" s="194"/>
      <c r="H343" s="408"/>
      <c r="I343" s="407"/>
      <c r="J343" s="407"/>
      <c r="K343" s="405"/>
      <c r="L343" s="411"/>
      <c r="M343" s="412"/>
      <c r="N343" s="421" t="e">
        <f t="shared" si="6"/>
        <v>#DIV/0!</v>
      </c>
      <c r="O343" s="245">
        <f>FŐLAP!$G$8</f>
        <v>0</v>
      </c>
      <c r="P343" s="244">
        <f>FŐLAP!$C$10</f>
        <v>0</v>
      </c>
      <c r="Q343" s="246" t="s">
        <v>504</v>
      </c>
    </row>
    <row r="344" spans="1:17" ht="49.5" hidden="1" customHeight="1" x14ac:dyDescent="0.25">
      <c r="A344" s="88" t="s">
        <v>666</v>
      </c>
      <c r="B344" s="405"/>
      <c r="C344" s="441"/>
      <c r="D344" s="439"/>
      <c r="E344" s="439"/>
      <c r="F344" s="194"/>
      <c r="G344" s="194"/>
      <c r="H344" s="408"/>
      <c r="I344" s="407"/>
      <c r="J344" s="407"/>
      <c r="K344" s="405"/>
      <c r="L344" s="411"/>
      <c r="M344" s="412"/>
      <c r="N344" s="421" t="e">
        <f t="shared" si="6"/>
        <v>#DIV/0!</v>
      </c>
      <c r="O344" s="245">
        <f>FŐLAP!$G$8</f>
        <v>0</v>
      </c>
      <c r="P344" s="244">
        <f>FŐLAP!$C$10</f>
        <v>0</v>
      </c>
      <c r="Q344" s="246" t="s">
        <v>504</v>
      </c>
    </row>
    <row r="345" spans="1:17" ht="49.5" hidden="1" customHeight="1" x14ac:dyDescent="0.25">
      <c r="A345" s="87" t="s">
        <v>667</v>
      </c>
      <c r="B345" s="405"/>
      <c r="C345" s="441"/>
      <c r="D345" s="439"/>
      <c r="E345" s="439"/>
      <c r="F345" s="194"/>
      <c r="G345" s="194"/>
      <c r="H345" s="408"/>
      <c r="I345" s="407"/>
      <c r="J345" s="407"/>
      <c r="K345" s="405"/>
      <c r="L345" s="411"/>
      <c r="M345" s="412"/>
      <c r="N345" s="421" t="e">
        <f t="shared" si="6"/>
        <v>#DIV/0!</v>
      </c>
      <c r="O345" s="245">
        <f>FŐLAP!$G$8</f>
        <v>0</v>
      </c>
      <c r="P345" s="244">
        <f>FŐLAP!$C$10</f>
        <v>0</v>
      </c>
      <c r="Q345" s="246" t="s">
        <v>504</v>
      </c>
    </row>
    <row r="346" spans="1:17" ht="49.5" hidden="1" customHeight="1" x14ac:dyDescent="0.25">
      <c r="A346" s="87" t="s">
        <v>668</v>
      </c>
      <c r="B346" s="405"/>
      <c r="C346" s="441"/>
      <c r="D346" s="439"/>
      <c r="E346" s="439"/>
      <c r="F346" s="194"/>
      <c r="G346" s="194"/>
      <c r="H346" s="408"/>
      <c r="I346" s="407"/>
      <c r="J346" s="407"/>
      <c r="K346" s="405"/>
      <c r="L346" s="411"/>
      <c r="M346" s="412"/>
      <c r="N346" s="421" t="e">
        <f t="shared" si="6"/>
        <v>#DIV/0!</v>
      </c>
      <c r="O346" s="245">
        <f>FŐLAP!$G$8</f>
        <v>0</v>
      </c>
      <c r="P346" s="244">
        <f>FŐLAP!$C$10</f>
        <v>0</v>
      </c>
      <c r="Q346" s="246" t="s">
        <v>504</v>
      </c>
    </row>
    <row r="347" spans="1:17" ht="49.5" hidden="1" customHeight="1" x14ac:dyDescent="0.25">
      <c r="A347" s="88" t="s">
        <v>669</v>
      </c>
      <c r="B347" s="405"/>
      <c r="C347" s="441"/>
      <c r="D347" s="439"/>
      <c r="E347" s="439"/>
      <c r="F347" s="194"/>
      <c r="G347" s="194"/>
      <c r="H347" s="408"/>
      <c r="I347" s="407"/>
      <c r="J347" s="407"/>
      <c r="K347" s="405"/>
      <c r="L347" s="411"/>
      <c r="M347" s="412"/>
      <c r="N347" s="421" t="e">
        <f t="shared" si="6"/>
        <v>#DIV/0!</v>
      </c>
      <c r="O347" s="245">
        <f>FŐLAP!$G$8</f>
        <v>0</v>
      </c>
      <c r="P347" s="244">
        <f>FŐLAP!$C$10</f>
        <v>0</v>
      </c>
      <c r="Q347" s="246" t="s">
        <v>504</v>
      </c>
    </row>
    <row r="348" spans="1:17" ht="49.5" hidden="1" customHeight="1" x14ac:dyDescent="0.25">
      <c r="A348" s="87" t="s">
        <v>670</v>
      </c>
      <c r="B348" s="405"/>
      <c r="C348" s="441"/>
      <c r="D348" s="439"/>
      <c r="E348" s="439"/>
      <c r="F348" s="194"/>
      <c r="G348" s="194"/>
      <c r="H348" s="408"/>
      <c r="I348" s="407"/>
      <c r="J348" s="407"/>
      <c r="K348" s="405"/>
      <c r="L348" s="411"/>
      <c r="M348" s="412"/>
      <c r="N348" s="421" t="e">
        <f t="shared" si="6"/>
        <v>#DIV/0!</v>
      </c>
      <c r="O348" s="245">
        <f>FŐLAP!$G$8</f>
        <v>0</v>
      </c>
      <c r="P348" s="244">
        <f>FŐLAP!$C$10</f>
        <v>0</v>
      </c>
      <c r="Q348" s="246" t="s">
        <v>504</v>
      </c>
    </row>
    <row r="349" spans="1:17" ht="49.5" hidden="1" customHeight="1" x14ac:dyDescent="0.25">
      <c r="A349" s="87" t="s">
        <v>671</v>
      </c>
      <c r="B349" s="405"/>
      <c r="C349" s="441"/>
      <c r="D349" s="439"/>
      <c r="E349" s="439"/>
      <c r="F349" s="194"/>
      <c r="G349" s="194"/>
      <c r="H349" s="408"/>
      <c r="I349" s="407"/>
      <c r="J349" s="407"/>
      <c r="K349" s="405"/>
      <c r="L349" s="411"/>
      <c r="M349" s="412"/>
      <c r="N349" s="421" t="e">
        <f t="shared" si="6"/>
        <v>#DIV/0!</v>
      </c>
      <c r="O349" s="245">
        <f>FŐLAP!$G$8</f>
        <v>0</v>
      </c>
      <c r="P349" s="244">
        <f>FŐLAP!$C$10</f>
        <v>0</v>
      </c>
      <c r="Q349" s="246" t="s">
        <v>504</v>
      </c>
    </row>
    <row r="350" spans="1:17" ht="49.5" hidden="1" customHeight="1" x14ac:dyDescent="0.25">
      <c r="A350" s="88" t="s">
        <v>672</v>
      </c>
      <c r="B350" s="405"/>
      <c r="C350" s="441"/>
      <c r="D350" s="439"/>
      <c r="E350" s="439"/>
      <c r="F350" s="194"/>
      <c r="G350" s="194"/>
      <c r="H350" s="408"/>
      <c r="I350" s="407"/>
      <c r="J350" s="407"/>
      <c r="K350" s="405"/>
      <c r="L350" s="411"/>
      <c r="M350" s="412"/>
      <c r="N350" s="421" t="e">
        <f t="shared" si="6"/>
        <v>#DIV/0!</v>
      </c>
      <c r="O350" s="245">
        <f>FŐLAP!$G$8</f>
        <v>0</v>
      </c>
      <c r="P350" s="244">
        <f>FŐLAP!$C$10</f>
        <v>0</v>
      </c>
      <c r="Q350" s="246" t="s">
        <v>504</v>
      </c>
    </row>
    <row r="351" spans="1:17" ht="49.5" hidden="1" customHeight="1" x14ac:dyDescent="0.25">
      <c r="A351" s="87" t="s">
        <v>673</v>
      </c>
      <c r="B351" s="405"/>
      <c r="C351" s="441"/>
      <c r="D351" s="439"/>
      <c r="E351" s="439"/>
      <c r="F351" s="194"/>
      <c r="G351" s="194"/>
      <c r="H351" s="408"/>
      <c r="I351" s="407"/>
      <c r="J351" s="407"/>
      <c r="K351" s="405"/>
      <c r="L351" s="411"/>
      <c r="M351" s="412"/>
      <c r="N351" s="421" t="e">
        <f t="shared" si="6"/>
        <v>#DIV/0!</v>
      </c>
      <c r="O351" s="245">
        <f>FŐLAP!$G$8</f>
        <v>0</v>
      </c>
      <c r="P351" s="244">
        <f>FŐLAP!$C$10</f>
        <v>0</v>
      </c>
      <c r="Q351" s="246" t="s">
        <v>504</v>
      </c>
    </row>
    <row r="352" spans="1:17" ht="49.5" hidden="1" customHeight="1" x14ac:dyDescent="0.25">
      <c r="A352" s="87" t="s">
        <v>674</v>
      </c>
      <c r="B352" s="405"/>
      <c r="C352" s="441"/>
      <c r="D352" s="439"/>
      <c r="E352" s="439"/>
      <c r="F352" s="194"/>
      <c r="G352" s="194"/>
      <c r="H352" s="408"/>
      <c r="I352" s="407"/>
      <c r="J352" s="407"/>
      <c r="K352" s="405"/>
      <c r="L352" s="411"/>
      <c r="M352" s="412"/>
      <c r="N352" s="421" t="e">
        <f t="shared" si="6"/>
        <v>#DIV/0!</v>
      </c>
      <c r="O352" s="245">
        <f>FŐLAP!$G$8</f>
        <v>0</v>
      </c>
      <c r="P352" s="244">
        <f>FŐLAP!$C$10</f>
        <v>0</v>
      </c>
      <c r="Q352" s="246" t="s">
        <v>504</v>
      </c>
    </row>
    <row r="353" spans="1:17" ht="49.5" hidden="1" customHeight="1" x14ac:dyDescent="0.25">
      <c r="A353" s="88" t="s">
        <v>675</v>
      </c>
      <c r="B353" s="405"/>
      <c r="C353" s="441"/>
      <c r="D353" s="439"/>
      <c r="E353" s="439"/>
      <c r="F353" s="194"/>
      <c r="G353" s="194"/>
      <c r="H353" s="408"/>
      <c r="I353" s="407"/>
      <c r="J353" s="407"/>
      <c r="K353" s="405"/>
      <c r="L353" s="411"/>
      <c r="M353" s="412"/>
      <c r="N353" s="421" t="e">
        <f t="shared" si="6"/>
        <v>#DIV/0!</v>
      </c>
      <c r="O353" s="245">
        <f>FŐLAP!$G$8</f>
        <v>0</v>
      </c>
      <c r="P353" s="244">
        <f>FŐLAP!$C$10</f>
        <v>0</v>
      </c>
      <c r="Q353" s="246" t="s">
        <v>504</v>
      </c>
    </row>
    <row r="354" spans="1:17" ht="49.5" hidden="1" customHeight="1" x14ac:dyDescent="0.25">
      <c r="A354" s="87" t="s">
        <v>676</v>
      </c>
      <c r="B354" s="405"/>
      <c r="C354" s="441"/>
      <c r="D354" s="439"/>
      <c r="E354" s="439"/>
      <c r="F354" s="194"/>
      <c r="G354" s="194"/>
      <c r="H354" s="408"/>
      <c r="I354" s="407"/>
      <c r="J354" s="407"/>
      <c r="K354" s="405"/>
      <c r="L354" s="411"/>
      <c r="M354" s="412"/>
      <c r="N354" s="421" t="e">
        <f t="shared" si="6"/>
        <v>#DIV/0!</v>
      </c>
      <c r="O354" s="245">
        <f>FŐLAP!$G$8</f>
        <v>0</v>
      </c>
      <c r="P354" s="244">
        <f>FŐLAP!$C$10</f>
        <v>0</v>
      </c>
      <c r="Q354" s="246" t="s">
        <v>504</v>
      </c>
    </row>
    <row r="355" spans="1:17" ht="49.5" hidden="1" customHeight="1" x14ac:dyDescent="0.25">
      <c r="A355" s="87" t="s">
        <v>677</v>
      </c>
      <c r="B355" s="405"/>
      <c r="C355" s="441"/>
      <c r="D355" s="439"/>
      <c r="E355" s="439"/>
      <c r="F355" s="194"/>
      <c r="G355" s="194"/>
      <c r="H355" s="408"/>
      <c r="I355" s="407"/>
      <c r="J355" s="407"/>
      <c r="K355" s="405"/>
      <c r="L355" s="411"/>
      <c r="M355" s="412"/>
      <c r="N355" s="421" t="e">
        <f t="shared" si="6"/>
        <v>#DIV/0!</v>
      </c>
      <c r="O355" s="245">
        <f>FŐLAP!$G$8</f>
        <v>0</v>
      </c>
      <c r="P355" s="244">
        <f>FŐLAP!$C$10</f>
        <v>0</v>
      </c>
      <c r="Q355" s="246" t="s">
        <v>504</v>
      </c>
    </row>
    <row r="356" spans="1:17" ht="49.5" hidden="1" customHeight="1" x14ac:dyDescent="0.25">
      <c r="A356" s="88" t="s">
        <v>678</v>
      </c>
      <c r="B356" s="405"/>
      <c r="C356" s="441"/>
      <c r="D356" s="439"/>
      <c r="E356" s="439"/>
      <c r="F356" s="194"/>
      <c r="G356" s="194"/>
      <c r="H356" s="408"/>
      <c r="I356" s="407"/>
      <c r="J356" s="407"/>
      <c r="K356" s="405"/>
      <c r="L356" s="411"/>
      <c r="M356" s="412"/>
      <c r="N356" s="421" t="e">
        <f t="shared" si="6"/>
        <v>#DIV/0!</v>
      </c>
      <c r="O356" s="245">
        <f>FŐLAP!$G$8</f>
        <v>0</v>
      </c>
      <c r="P356" s="244">
        <f>FŐLAP!$C$10</f>
        <v>0</v>
      </c>
      <c r="Q356" s="246" t="s">
        <v>504</v>
      </c>
    </row>
    <row r="357" spans="1:17" ht="49.5" hidden="1" customHeight="1" x14ac:dyDescent="0.25">
      <c r="A357" s="87" t="s">
        <v>679</v>
      </c>
      <c r="B357" s="405"/>
      <c r="C357" s="441"/>
      <c r="D357" s="439"/>
      <c r="E357" s="439"/>
      <c r="F357" s="194"/>
      <c r="G357" s="194"/>
      <c r="H357" s="408"/>
      <c r="I357" s="407"/>
      <c r="J357" s="407"/>
      <c r="K357" s="405"/>
      <c r="L357" s="411"/>
      <c r="M357" s="412"/>
      <c r="N357" s="421" t="e">
        <f t="shared" si="6"/>
        <v>#DIV/0!</v>
      </c>
      <c r="O357" s="245">
        <f>FŐLAP!$G$8</f>
        <v>0</v>
      </c>
      <c r="P357" s="244">
        <f>FŐLAP!$C$10</f>
        <v>0</v>
      </c>
      <c r="Q357" s="246" t="s">
        <v>504</v>
      </c>
    </row>
    <row r="358" spans="1:17" ht="49.5" hidden="1" customHeight="1" x14ac:dyDescent="0.25">
      <c r="A358" s="87" t="s">
        <v>680</v>
      </c>
      <c r="B358" s="405"/>
      <c r="C358" s="441"/>
      <c r="D358" s="439"/>
      <c r="E358" s="439"/>
      <c r="F358" s="194"/>
      <c r="G358" s="194"/>
      <c r="H358" s="408"/>
      <c r="I358" s="407"/>
      <c r="J358" s="407"/>
      <c r="K358" s="405"/>
      <c r="L358" s="411"/>
      <c r="M358" s="412"/>
      <c r="N358" s="421" t="e">
        <f t="shared" si="6"/>
        <v>#DIV/0!</v>
      </c>
      <c r="O358" s="245">
        <f>FŐLAP!$G$8</f>
        <v>0</v>
      </c>
      <c r="P358" s="244">
        <f>FŐLAP!$C$10</f>
        <v>0</v>
      </c>
      <c r="Q358" s="246" t="s">
        <v>504</v>
      </c>
    </row>
    <row r="359" spans="1:17" ht="49.5" hidden="1" customHeight="1" x14ac:dyDescent="0.25">
      <c r="A359" s="88" t="s">
        <v>681</v>
      </c>
      <c r="B359" s="405"/>
      <c r="C359" s="441"/>
      <c r="D359" s="439"/>
      <c r="E359" s="439"/>
      <c r="F359" s="194"/>
      <c r="G359" s="194"/>
      <c r="H359" s="408"/>
      <c r="I359" s="407"/>
      <c r="J359" s="407"/>
      <c r="K359" s="405"/>
      <c r="L359" s="411"/>
      <c r="M359" s="412"/>
      <c r="N359" s="421" t="e">
        <f t="shared" si="6"/>
        <v>#DIV/0!</v>
      </c>
      <c r="O359" s="245">
        <f>FŐLAP!$G$8</f>
        <v>0</v>
      </c>
      <c r="P359" s="244">
        <f>FŐLAP!$C$10</f>
        <v>0</v>
      </c>
      <c r="Q359" s="246" t="s">
        <v>504</v>
      </c>
    </row>
    <row r="360" spans="1:17" ht="49.5" hidden="1" customHeight="1" x14ac:dyDescent="0.25">
      <c r="A360" s="87" t="s">
        <v>682</v>
      </c>
      <c r="B360" s="405"/>
      <c r="C360" s="441"/>
      <c r="D360" s="439"/>
      <c r="E360" s="439"/>
      <c r="F360" s="194"/>
      <c r="G360" s="194"/>
      <c r="H360" s="408"/>
      <c r="I360" s="407"/>
      <c r="J360" s="407"/>
      <c r="K360" s="405"/>
      <c r="L360" s="411"/>
      <c r="M360" s="412"/>
      <c r="N360" s="421" t="e">
        <f t="shared" si="6"/>
        <v>#DIV/0!</v>
      </c>
      <c r="O360" s="245">
        <f>FŐLAP!$G$8</f>
        <v>0</v>
      </c>
      <c r="P360" s="244">
        <f>FŐLAP!$C$10</f>
        <v>0</v>
      </c>
      <c r="Q360" s="246" t="s">
        <v>504</v>
      </c>
    </row>
    <row r="361" spans="1:17" ht="49.5" hidden="1" customHeight="1" x14ac:dyDescent="0.25">
      <c r="A361" s="87" t="s">
        <v>683</v>
      </c>
      <c r="B361" s="405"/>
      <c r="C361" s="441"/>
      <c r="D361" s="439"/>
      <c r="E361" s="439"/>
      <c r="F361" s="194"/>
      <c r="G361" s="194"/>
      <c r="H361" s="408"/>
      <c r="I361" s="407"/>
      <c r="J361" s="407"/>
      <c r="K361" s="405"/>
      <c r="L361" s="411"/>
      <c r="M361" s="412"/>
      <c r="N361" s="421" t="e">
        <f t="shared" si="6"/>
        <v>#DIV/0!</v>
      </c>
      <c r="O361" s="245">
        <f>FŐLAP!$G$8</f>
        <v>0</v>
      </c>
      <c r="P361" s="244">
        <f>FŐLAP!$C$10</f>
        <v>0</v>
      </c>
      <c r="Q361" s="246" t="s">
        <v>504</v>
      </c>
    </row>
    <row r="362" spans="1:17" ht="49.5" hidden="1" customHeight="1" x14ac:dyDescent="0.25">
      <c r="A362" s="88" t="s">
        <v>684</v>
      </c>
      <c r="B362" s="405"/>
      <c r="C362" s="441"/>
      <c r="D362" s="439"/>
      <c r="E362" s="439"/>
      <c r="F362" s="194"/>
      <c r="G362" s="194"/>
      <c r="H362" s="408"/>
      <c r="I362" s="407"/>
      <c r="J362" s="407"/>
      <c r="K362" s="405"/>
      <c r="L362" s="411"/>
      <c r="M362" s="412"/>
      <c r="N362" s="421" t="e">
        <f t="shared" si="6"/>
        <v>#DIV/0!</v>
      </c>
      <c r="O362" s="245">
        <f>FŐLAP!$G$8</f>
        <v>0</v>
      </c>
      <c r="P362" s="244">
        <f>FŐLAP!$C$10</f>
        <v>0</v>
      </c>
      <c r="Q362" s="246" t="s">
        <v>504</v>
      </c>
    </row>
    <row r="363" spans="1:17" ht="49.5" hidden="1" customHeight="1" x14ac:dyDescent="0.25">
      <c r="A363" s="87" t="s">
        <v>685</v>
      </c>
      <c r="B363" s="405"/>
      <c r="C363" s="441"/>
      <c r="D363" s="439"/>
      <c r="E363" s="439"/>
      <c r="F363" s="194"/>
      <c r="G363" s="194"/>
      <c r="H363" s="408"/>
      <c r="I363" s="407"/>
      <c r="J363" s="407"/>
      <c r="K363" s="405"/>
      <c r="L363" s="411"/>
      <c r="M363" s="412"/>
      <c r="N363" s="421" t="e">
        <f t="shared" si="6"/>
        <v>#DIV/0!</v>
      </c>
      <c r="O363" s="245">
        <f>FŐLAP!$G$8</f>
        <v>0</v>
      </c>
      <c r="P363" s="244">
        <f>FŐLAP!$C$10</f>
        <v>0</v>
      </c>
      <c r="Q363" s="246" t="s">
        <v>504</v>
      </c>
    </row>
    <row r="364" spans="1:17" ht="49.5" hidden="1" customHeight="1" x14ac:dyDescent="0.25">
      <c r="A364" s="87" t="s">
        <v>686</v>
      </c>
      <c r="B364" s="405"/>
      <c r="C364" s="441"/>
      <c r="D364" s="439"/>
      <c r="E364" s="439"/>
      <c r="F364" s="194"/>
      <c r="G364" s="194"/>
      <c r="H364" s="408"/>
      <c r="I364" s="407"/>
      <c r="J364" s="407"/>
      <c r="K364" s="405"/>
      <c r="L364" s="411"/>
      <c r="M364" s="412"/>
      <c r="N364" s="421" t="e">
        <f t="shared" si="6"/>
        <v>#DIV/0!</v>
      </c>
      <c r="O364" s="245">
        <f>FŐLAP!$G$8</f>
        <v>0</v>
      </c>
      <c r="P364" s="244">
        <f>FŐLAP!$C$10</f>
        <v>0</v>
      </c>
      <c r="Q364" s="246" t="s">
        <v>504</v>
      </c>
    </row>
    <row r="365" spans="1:17" ht="49.5" hidden="1" customHeight="1" x14ac:dyDescent="0.25">
      <c r="A365" s="88" t="s">
        <v>687</v>
      </c>
      <c r="B365" s="405"/>
      <c r="C365" s="441"/>
      <c r="D365" s="439"/>
      <c r="E365" s="439"/>
      <c r="F365" s="194"/>
      <c r="G365" s="194"/>
      <c r="H365" s="408"/>
      <c r="I365" s="407"/>
      <c r="J365" s="407"/>
      <c r="K365" s="405"/>
      <c r="L365" s="411"/>
      <c r="M365" s="412"/>
      <c r="N365" s="421" t="e">
        <f t="shared" si="6"/>
        <v>#DIV/0!</v>
      </c>
      <c r="O365" s="245">
        <f>FŐLAP!$G$8</f>
        <v>0</v>
      </c>
      <c r="P365" s="244">
        <f>FŐLAP!$C$10</f>
        <v>0</v>
      </c>
      <c r="Q365" s="246" t="s">
        <v>504</v>
      </c>
    </row>
    <row r="366" spans="1:17" ht="49.5" hidden="1" customHeight="1" x14ac:dyDescent="0.25">
      <c r="A366" s="87" t="s">
        <v>688</v>
      </c>
      <c r="B366" s="405"/>
      <c r="C366" s="441"/>
      <c r="D366" s="439"/>
      <c r="E366" s="439"/>
      <c r="F366" s="194"/>
      <c r="G366" s="194"/>
      <c r="H366" s="408"/>
      <c r="I366" s="407"/>
      <c r="J366" s="407"/>
      <c r="K366" s="405"/>
      <c r="L366" s="411"/>
      <c r="M366" s="412"/>
      <c r="N366" s="421" t="e">
        <f t="shared" si="6"/>
        <v>#DIV/0!</v>
      </c>
      <c r="O366" s="245">
        <f>FŐLAP!$G$8</f>
        <v>0</v>
      </c>
      <c r="P366" s="244">
        <f>FŐLAP!$C$10</f>
        <v>0</v>
      </c>
      <c r="Q366" s="246" t="s">
        <v>504</v>
      </c>
    </row>
    <row r="367" spans="1:17" ht="49.5" hidden="1" customHeight="1" x14ac:dyDescent="0.25">
      <c r="A367" s="87" t="s">
        <v>689</v>
      </c>
      <c r="B367" s="405"/>
      <c r="C367" s="441"/>
      <c r="D367" s="439"/>
      <c r="E367" s="439"/>
      <c r="F367" s="194"/>
      <c r="G367" s="194"/>
      <c r="H367" s="408"/>
      <c r="I367" s="407"/>
      <c r="J367" s="407"/>
      <c r="K367" s="405"/>
      <c r="L367" s="411"/>
      <c r="M367" s="412"/>
      <c r="N367" s="421" t="e">
        <f t="shared" si="6"/>
        <v>#DIV/0!</v>
      </c>
      <c r="O367" s="245">
        <f>FŐLAP!$G$8</f>
        <v>0</v>
      </c>
      <c r="P367" s="244">
        <f>FŐLAP!$C$10</f>
        <v>0</v>
      </c>
      <c r="Q367" s="246" t="s">
        <v>504</v>
      </c>
    </row>
    <row r="368" spans="1:17" ht="49.5" hidden="1" customHeight="1" x14ac:dyDescent="0.25">
      <c r="A368" s="88" t="s">
        <v>690</v>
      </c>
      <c r="B368" s="405"/>
      <c r="C368" s="441"/>
      <c r="D368" s="439"/>
      <c r="E368" s="439"/>
      <c r="F368" s="194"/>
      <c r="G368" s="194"/>
      <c r="H368" s="408"/>
      <c r="I368" s="407"/>
      <c r="J368" s="407"/>
      <c r="K368" s="405"/>
      <c r="L368" s="411"/>
      <c r="M368" s="412"/>
      <c r="N368" s="421" t="e">
        <f t="shared" si="6"/>
        <v>#DIV/0!</v>
      </c>
      <c r="O368" s="245">
        <f>FŐLAP!$G$8</f>
        <v>0</v>
      </c>
      <c r="P368" s="244">
        <f>FŐLAP!$C$10</f>
        <v>0</v>
      </c>
      <c r="Q368" s="246" t="s">
        <v>504</v>
      </c>
    </row>
    <row r="369" spans="1:17" ht="49.5" hidden="1" customHeight="1" x14ac:dyDescent="0.25">
      <c r="A369" s="87" t="s">
        <v>691</v>
      </c>
      <c r="B369" s="405"/>
      <c r="C369" s="441"/>
      <c r="D369" s="439"/>
      <c r="E369" s="439"/>
      <c r="F369" s="194"/>
      <c r="G369" s="194"/>
      <c r="H369" s="408"/>
      <c r="I369" s="407"/>
      <c r="J369" s="407"/>
      <c r="K369" s="405"/>
      <c r="L369" s="411"/>
      <c r="M369" s="412"/>
      <c r="N369" s="421" t="e">
        <f t="shared" si="6"/>
        <v>#DIV/0!</v>
      </c>
      <c r="O369" s="245">
        <f>FŐLAP!$G$8</f>
        <v>0</v>
      </c>
      <c r="P369" s="244">
        <f>FŐLAP!$C$10</f>
        <v>0</v>
      </c>
      <c r="Q369" s="246" t="s">
        <v>504</v>
      </c>
    </row>
    <row r="370" spans="1:17" ht="49.5" hidden="1" customHeight="1" x14ac:dyDescent="0.25">
      <c r="A370" s="87" t="s">
        <v>692</v>
      </c>
      <c r="B370" s="405"/>
      <c r="C370" s="441"/>
      <c r="D370" s="439"/>
      <c r="E370" s="439"/>
      <c r="F370" s="194"/>
      <c r="G370" s="194"/>
      <c r="H370" s="408"/>
      <c r="I370" s="407"/>
      <c r="J370" s="407"/>
      <c r="K370" s="405"/>
      <c r="L370" s="411"/>
      <c r="M370" s="412"/>
      <c r="N370" s="421" t="e">
        <f t="shared" si="6"/>
        <v>#DIV/0!</v>
      </c>
      <c r="O370" s="245">
        <f>FŐLAP!$G$8</f>
        <v>0</v>
      </c>
      <c r="P370" s="244">
        <f>FŐLAP!$C$10</f>
        <v>0</v>
      </c>
      <c r="Q370" s="246" t="s">
        <v>504</v>
      </c>
    </row>
    <row r="371" spans="1:17" ht="49.5" hidden="1" customHeight="1" x14ac:dyDescent="0.25">
      <c r="A371" s="88" t="s">
        <v>693</v>
      </c>
      <c r="B371" s="405"/>
      <c r="C371" s="441"/>
      <c r="D371" s="439"/>
      <c r="E371" s="439"/>
      <c r="F371" s="194"/>
      <c r="G371" s="194"/>
      <c r="H371" s="408"/>
      <c r="I371" s="407"/>
      <c r="J371" s="407"/>
      <c r="K371" s="405"/>
      <c r="L371" s="411"/>
      <c r="M371" s="412"/>
      <c r="N371" s="421" t="e">
        <f t="shared" si="6"/>
        <v>#DIV/0!</v>
      </c>
      <c r="O371" s="245">
        <f>FŐLAP!$G$8</f>
        <v>0</v>
      </c>
      <c r="P371" s="244">
        <f>FŐLAP!$C$10</f>
        <v>0</v>
      </c>
      <c r="Q371" s="246" t="s">
        <v>504</v>
      </c>
    </row>
    <row r="372" spans="1:17" ht="49.5" hidden="1" customHeight="1" x14ac:dyDescent="0.25">
      <c r="A372" s="87" t="s">
        <v>694</v>
      </c>
      <c r="B372" s="405"/>
      <c r="C372" s="441"/>
      <c r="D372" s="439"/>
      <c r="E372" s="439"/>
      <c r="F372" s="194"/>
      <c r="G372" s="194"/>
      <c r="H372" s="408"/>
      <c r="I372" s="407"/>
      <c r="J372" s="407"/>
      <c r="K372" s="405"/>
      <c r="L372" s="411"/>
      <c r="M372" s="412"/>
      <c r="N372" s="421" t="e">
        <f t="shared" si="6"/>
        <v>#DIV/0!</v>
      </c>
      <c r="O372" s="245">
        <f>FŐLAP!$G$8</f>
        <v>0</v>
      </c>
      <c r="P372" s="244">
        <f>FŐLAP!$C$10</f>
        <v>0</v>
      </c>
      <c r="Q372" s="246" t="s">
        <v>504</v>
      </c>
    </row>
    <row r="373" spans="1:17" ht="49.5" hidden="1" customHeight="1" x14ac:dyDescent="0.25">
      <c r="A373" s="87" t="s">
        <v>695</v>
      </c>
      <c r="B373" s="405"/>
      <c r="C373" s="441"/>
      <c r="D373" s="439"/>
      <c r="E373" s="439"/>
      <c r="F373" s="194"/>
      <c r="G373" s="194"/>
      <c r="H373" s="408"/>
      <c r="I373" s="407"/>
      <c r="J373" s="407"/>
      <c r="K373" s="405"/>
      <c r="L373" s="411"/>
      <c r="M373" s="412"/>
      <c r="N373" s="421" t="e">
        <f t="shared" si="6"/>
        <v>#DIV/0!</v>
      </c>
      <c r="O373" s="245">
        <f>FŐLAP!$G$8</f>
        <v>0</v>
      </c>
      <c r="P373" s="244">
        <f>FŐLAP!$C$10</f>
        <v>0</v>
      </c>
      <c r="Q373" s="246" t="s">
        <v>504</v>
      </c>
    </row>
    <row r="374" spans="1:17" ht="49.5" hidden="1" customHeight="1" x14ac:dyDescent="0.25">
      <c r="A374" s="88" t="s">
        <v>696</v>
      </c>
      <c r="B374" s="405"/>
      <c r="C374" s="441"/>
      <c r="D374" s="439"/>
      <c r="E374" s="439"/>
      <c r="F374" s="194"/>
      <c r="G374" s="194"/>
      <c r="H374" s="408"/>
      <c r="I374" s="407"/>
      <c r="J374" s="407"/>
      <c r="K374" s="405"/>
      <c r="L374" s="411"/>
      <c r="M374" s="412"/>
      <c r="N374" s="421" t="e">
        <f t="shared" si="6"/>
        <v>#DIV/0!</v>
      </c>
      <c r="O374" s="245">
        <f>FŐLAP!$G$8</f>
        <v>0</v>
      </c>
      <c r="P374" s="244">
        <f>FŐLAP!$C$10</f>
        <v>0</v>
      </c>
      <c r="Q374" s="246" t="s">
        <v>504</v>
      </c>
    </row>
    <row r="375" spans="1:17" ht="49.5" hidden="1" customHeight="1" x14ac:dyDescent="0.25">
      <c r="A375" s="87" t="s">
        <v>697</v>
      </c>
      <c r="B375" s="405"/>
      <c r="C375" s="441"/>
      <c r="D375" s="439"/>
      <c r="E375" s="439"/>
      <c r="F375" s="194"/>
      <c r="G375" s="194"/>
      <c r="H375" s="408"/>
      <c r="I375" s="407"/>
      <c r="J375" s="407"/>
      <c r="K375" s="405"/>
      <c r="L375" s="411"/>
      <c r="M375" s="412"/>
      <c r="N375" s="421" t="e">
        <f t="shared" si="6"/>
        <v>#DIV/0!</v>
      </c>
      <c r="O375" s="245">
        <f>FŐLAP!$G$8</f>
        <v>0</v>
      </c>
      <c r="P375" s="244">
        <f>FŐLAP!$C$10</f>
        <v>0</v>
      </c>
      <c r="Q375" s="246" t="s">
        <v>504</v>
      </c>
    </row>
    <row r="376" spans="1:17" ht="49.5" hidden="1" customHeight="1" x14ac:dyDescent="0.25">
      <c r="A376" s="87" t="s">
        <v>698</v>
      </c>
      <c r="B376" s="405"/>
      <c r="C376" s="441"/>
      <c r="D376" s="439"/>
      <c r="E376" s="439"/>
      <c r="F376" s="194"/>
      <c r="G376" s="194"/>
      <c r="H376" s="408"/>
      <c r="I376" s="407"/>
      <c r="J376" s="407"/>
      <c r="K376" s="405"/>
      <c r="L376" s="411"/>
      <c r="M376" s="412"/>
      <c r="N376" s="421" t="e">
        <f t="shared" si="6"/>
        <v>#DIV/0!</v>
      </c>
      <c r="O376" s="245">
        <f>FŐLAP!$G$8</f>
        <v>0</v>
      </c>
      <c r="P376" s="244">
        <f>FŐLAP!$C$10</f>
        <v>0</v>
      </c>
      <c r="Q376" s="246" t="s">
        <v>504</v>
      </c>
    </row>
    <row r="377" spans="1:17" ht="49.5" hidden="1" customHeight="1" x14ac:dyDescent="0.25">
      <c r="A377" s="88" t="s">
        <v>699</v>
      </c>
      <c r="B377" s="405"/>
      <c r="C377" s="441"/>
      <c r="D377" s="439"/>
      <c r="E377" s="439"/>
      <c r="F377" s="194"/>
      <c r="G377" s="194"/>
      <c r="H377" s="408"/>
      <c r="I377" s="407"/>
      <c r="J377" s="407"/>
      <c r="K377" s="405"/>
      <c r="L377" s="411"/>
      <c r="M377" s="412"/>
      <c r="N377" s="421" t="e">
        <f t="shared" si="6"/>
        <v>#DIV/0!</v>
      </c>
      <c r="O377" s="245">
        <f>FŐLAP!$G$8</f>
        <v>0</v>
      </c>
      <c r="P377" s="244">
        <f>FŐLAP!$C$10</f>
        <v>0</v>
      </c>
      <c r="Q377" s="246" t="s">
        <v>504</v>
      </c>
    </row>
    <row r="378" spans="1:17" ht="49.5" hidden="1" customHeight="1" x14ac:dyDescent="0.25">
      <c r="A378" s="87" t="s">
        <v>700</v>
      </c>
      <c r="B378" s="405"/>
      <c r="C378" s="441"/>
      <c r="D378" s="439"/>
      <c r="E378" s="439"/>
      <c r="F378" s="194"/>
      <c r="G378" s="194"/>
      <c r="H378" s="408"/>
      <c r="I378" s="407"/>
      <c r="J378" s="407"/>
      <c r="K378" s="405"/>
      <c r="L378" s="411"/>
      <c r="M378" s="412"/>
      <c r="N378" s="421" t="e">
        <f t="shared" si="6"/>
        <v>#DIV/0!</v>
      </c>
      <c r="O378" s="245">
        <f>FŐLAP!$G$8</f>
        <v>0</v>
      </c>
      <c r="P378" s="244">
        <f>FŐLAP!$C$10</f>
        <v>0</v>
      </c>
      <c r="Q378" s="246" t="s">
        <v>504</v>
      </c>
    </row>
    <row r="379" spans="1:17" ht="49.5" hidden="1" customHeight="1" x14ac:dyDescent="0.25">
      <c r="A379" s="87" t="s">
        <v>701</v>
      </c>
      <c r="B379" s="405"/>
      <c r="C379" s="441"/>
      <c r="D379" s="439"/>
      <c r="E379" s="439"/>
      <c r="F379" s="194"/>
      <c r="G379" s="194"/>
      <c r="H379" s="408"/>
      <c r="I379" s="407"/>
      <c r="J379" s="407"/>
      <c r="K379" s="405"/>
      <c r="L379" s="411"/>
      <c r="M379" s="412"/>
      <c r="N379" s="421" t="e">
        <f t="shared" si="6"/>
        <v>#DIV/0!</v>
      </c>
      <c r="O379" s="245">
        <f>FŐLAP!$G$8</f>
        <v>0</v>
      </c>
      <c r="P379" s="244">
        <f>FŐLAP!$C$10</f>
        <v>0</v>
      </c>
      <c r="Q379" s="246" t="s">
        <v>504</v>
      </c>
    </row>
    <row r="380" spans="1:17" ht="49.5" hidden="1" customHeight="1" x14ac:dyDescent="0.25">
      <c r="A380" s="88" t="s">
        <v>702</v>
      </c>
      <c r="B380" s="405"/>
      <c r="C380" s="441"/>
      <c r="D380" s="439"/>
      <c r="E380" s="439"/>
      <c r="F380" s="194"/>
      <c r="G380" s="194"/>
      <c r="H380" s="408"/>
      <c r="I380" s="407"/>
      <c r="J380" s="407"/>
      <c r="K380" s="405"/>
      <c r="L380" s="411"/>
      <c r="M380" s="412"/>
      <c r="N380" s="421" t="e">
        <f t="shared" si="6"/>
        <v>#DIV/0!</v>
      </c>
      <c r="O380" s="245">
        <f>FŐLAP!$G$8</f>
        <v>0</v>
      </c>
      <c r="P380" s="244">
        <f>FŐLAP!$C$10</f>
        <v>0</v>
      </c>
      <c r="Q380" s="246" t="s">
        <v>504</v>
      </c>
    </row>
    <row r="381" spans="1:17" ht="49.5" hidden="1" customHeight="1" x14ac:dyDescent="0.25">
      <c r="A381" s="87" t="s">
        <v>703</v>
      </c>
      <c r="B381" s="405"/>
      <c r="C381" s="441"/>
      <c r="D381" s="439"/>
      <c r="E381" s="439"/>
      <c r="F381" s="194"/>
      <c r="G381" s="194"/>
      <c r="H381" s="408"/>
      <c r="I381" s="407"/>
      <c r="J381" s="407"/>
      <c r="K381" s="405"/>
      <c r="L381" s="411"/>
      <c r="M381" s="412"/>
      <c r="N381" s="421" t="e">
        <f t="shared" si="6"/>
        <v>#DIV/0!</v>
      </c>
      <c r="O381" s="245">
        <f>FŐLAP!$G$8</f>
        <v>0</v>
      </c>
      <c r="P381" s="244">
        <f>FŐLAP!$C$10</f>
        <v>0</v>
      </c>
      <c r="Q381" s="246" t="s">
        <v>504</v>
      </c>
    </row>
    <row r="382" spans="1:17" ht="49.5" hidden="1" customHeight="1" x14ac:dyDescent="0.25">
      <c r="A382" s="87" t="s">
        <v>704</v>
      </c>
      <c r="B382" s="405"/>
      <c r="C382" s="441"/>
      <c r="D382" s="439"/>
      <c r="E382" s="439"/>
      <c r="F382" s="194"/>
      <c r="G382" s="194"/>
      <c r="H382" s="408"/>
      <c r="I382" s="407"/>
      <c r="J382" s="407"/>
      <c r="K382" s="405"/>
      <c r="L382" s="411"/>
      <c r="M382" s="412"/>
      <c r="N382" s="421" t="e">
        <f t="shared" si="6"/>
        <v>#DIV/0!</v>
      </c>
      <c r="O382" s="245">
        <f>FŐLAP!$G$8</f>
        <v>0</v>
      </c>
      <c r="P382" s="244">
        <f>FŐLAP!$C$10</f>
        <v>0</v>
      </c>
      <c r="Q382" s="246" t="s">
        <v>504</v>
      </c>
    </row>
    <row r="383" spans="1:17" ht="49.5" hidden="1" customHeight="1" x14ac:dyDescent="0.25">
      <c r="A383" s="88" t="s">
        <v>705</v>
      </c>
      <c r="B383" s="405"/>
      <c r="C383" s="441"/>
      <c r="D383" s="439"/>
      <c r="E383" s="439"/>
      <c r="F383" s="194"/>
      <c r="G383" s="194"/>
      <c r="H383" s="408"/>
      <c r="I383" s="407"/>
      <c r="J383" s="407"/>
      <c r="K383" s="405"/>
      <c r="L383" s="411"/>
      <c r="M383" s="412"/>
      <c r="N383" s="421" t="e">
        <f t="shared" si="6"/>
        <v>#DIV/0!</v>
      </c>
      <c r="O383" s="245">
        <f>FŐLAP!$G$8</f>
        <v>0</v>
      </c>
      <c r="P383" s="244">
        <f>FŐLAP!$C$10</f>
        <v>0</v>
      </c>
      <c r="Q383" s="246" t="s">
        <v>504</v>
      </c>
    </row>
    <row r="384" spans="1:17" ht="49.5" hidden="1" customHeight="1" x14ac:dyDescent="0.25">
      <c r="A384" s="87" t="s">
        <v>706</v>
      </c>
      <c r="B384" s="405"/>
      <c r="C384" s="441"/>
      <c r="D384" s="439"/>
      <c r="E384" s="439"/>
      <c r="F384" s="194"/>
      <c r="G384" s="194"/>
      <c r="H384" s="408"/>
      <c r="I384" s="407"/>
      <c r="J384" s="407"/>
      <c r="K384" s="405"/>
      <c r="L384" s="411"/>
      <c r="M384" s="412"/>
      <c r="N384" s="421" t="e">
        <f t="shared" si="6"/>
        <v>#DIV/0!</v>
      </c>
      <c r="O384" s="245">
        <f>FŐLAP!$G$8</f>
        <v>0</v>
      </c>
      <c r="P384" s="244">
        <f>FŐLAP!$C$10</f>
        <v>0</v>
      </c>
      <c r="Q384" s="246" t="s">
        <v>504</v>
      </c>
    </row>
    <row r="385" spans="1:17" ht="49.5" hidden="1" customHeight="1" x14ac:dyDescent="0.25">
      <c r="A385" s="87" t="s">
        <v>707</v>
      </c>
      <c r="B385" s="405"/>
      <c r="C385" s="441"/>
      <c r="D385" s="439"/>
      <c r="E385" s="439"/>
      <c r="F385" s="194"/>
      <c r="G385" s="194"/>
      <c r="H385" s="408"/>
      <c r="I385" s="407"/>
      <c r="J385" s="407"/>
      <c r="K385" s="405"/>
      <c r="L385" s="411"/>
      <c r="M385" s="412"/>
      <c r="N385" s="421" t="e">
        <f t="shared" si="6"/>
        <v>#DIV/0!</v>
      </c>
      <c r="O385" s="245">
        <f>FŐLAP!$G$8</f>
        <v>0</v>
      </c>
      <c r="P385" s="244">
        <f>FŐLAP!$C$10</f>
        <v>0</v>
      </c>
      <c r="Q385" s="246" t="s">
        <v>504</v>
      </c>
    </row>
    <row r="386" spans="1:17" ht="49.5" hidden="1" customHeight="1" x14ac:dyDescent="0.25">
      <c r="A386" s="88" t="s">
        <v>708</v>
      </c>
      <c r="B386" s="405"/>
      <c r="C386" s="441"/>
      <c r="D386" s="439"/>
      <c r="E386" s="439"/>
      <c r="F386" s="194"/>
      <c r="G386" s="194"/>
      <c r="H386" s="408"/>
      <c r="I386" s="407"/>
      <c r="J386" s="407"/>
      <c r="K386" s="405"/>
      <c r="L386" s="411"/>
      <c r="M386" s="412"/>
      <c r="N386" s="421" t="e">
        <f t="shared" si="6"/>
        <v>#DIV/0!</v>
      </c>
      <c r="O386" s="245">
        <f>FŐLAP!$G$8</f>
        <v>0</v>
      </c>
      <c r="P386" s="244">
        <f>FŐLAP!$C$10</f>
        <v>0</v>
      </c>
      <c r="Q386" s="246" t="s">
        <v>504</v>
      </c>
    </row>
    <row r="387" spans="1:17" ht="49.5" hidden="1" customHeight="1" x14ac:dyDescent="0.25">
      <c r="A387" s="87" t="s">
        <v>709</v>
      </c>
      <c r="B387" s="405"/>
      <c r="C387" s="441"/>
      <c r="D387" s="439"/>
      <c r="E387" s="439"/>
      <c r="F387" s="194"/>
      <c r="G387" s="194"/>
      <c r="H387" s="408"/>
      <c r="I387" s="407"/>
      <c r="J387" s="407"/>
      <c r="K387" s="405"/>
      <c r="L387" s="411"/>
      <c r="M387" s="412"/>
      <c r="N387" s="421" t="e">
        <f t="shared" si="6"/>
        <v>#DIV/0!</v>
      </c>
      <c r="O387" s="245">
        <f>FŐLAP!$G$8</f>
        <v>0</v>
      </c>
      <c r="P387" s="244">
        <f>FŐLAP!$C$10</f>
        <v>0</v>
      </c>
      <c r="Q387" s="246" t="s">
        <v>504</v>
      </c>
    </row>
    <row r="388" spans="1:17" ht="49.5" hidden="1" customHeight="1" x14ac:dyDescent="0.25">
      <c r="A388" s="87" t="s">
        <v>710</v>
      </c>
      <c r="B388" s="405"/>
      <c r="C388" s="441"/>
      <c r="D388" s="439"/>
      <c r="E388" s="439"/>
      <c r="F388" s="194"/>
      <c r="G388" s="194"/>
      <c r="H388" s="408"/>
      <c r="I388" s="407"/>
      <c r="J388" s="407"/>
      <c r="K388" s="405"/>
      <c r="L388" s="411"/>
      <c r="M388" s="412"/>
      <c r="N388" s="421" t="e">
        <f t="shared" si="6"/>
        <v>#DIV/0!</v>
      </c>
      <c r="O388" s="245">
        <f>FŐLAP!$G$8</f>
        <v>0</v>
      </c>
      <c r="P388" s="244">
        <f>FŐLAP!$C$10</f>
        <v>0</v>
      </c>
      <c r="Q388" s="246" t="s">
        <v>504</v>
      </c>
    </row>
    <row r="389" spans="1:17" ht="49.5" hidden="1" customHeight="1" x14ac:dyDescent="0.25">
      <c r="A389" s="88" t="s">
        <v>711</v>
      </c>
      <c r="B389" s="405"/>
      <c r="C389" s="441"/>
      <c r="D389" s="439"/>
      <c r="E389" s="439"/>
      <c r="F389" s="194"/>
      <c r="G389" s="194"/>
      <c r="H389" s="408"/>
      <c r="I389" s="407"/>
      <c r="J389" s="407"/>
      <c r="K389" s="405"/>
      <c r="L389" s="411"/>
      <c r="M389" s="412"/>
      <c r="N389" s="421" t="e">
        <f t="shared" si="6"/>
        <v>#DIV/0!</v>
      </c>
      <c r="O389" s="245">
        <f>FŐLAP!$G$8</f>
        <v>0</v>
      </c>
      <c r="P389" s="244">
        <f>FŐLAP!$C$10</f>
        <v>0</v>
      </c>
      <c r="Q389" s="246" t="s">
        <v>504</v>
      </c>
    </row>
    <row r="390" spans="1:17" ht="49.5" hidden="1" customHeight="1" x14ac:dyDescent="0.25">
      <c r="A390" s="87" t="s">
        <v>712</v>
      </c>
      <c r="B390" s="405"/>
      <c r="C390" s="441"/>
      <c r="D390" s="439"/>
      <c r="E390" s="439"/>
      <c r="F390" s="194"/>
      <c r="G390" s="194"/>
      <c r="H390" s="408"/>
      <c r="I390" s="407"/>
      <c r="J390" s="407"/>
      <c r="K390" s="405"/>
      <c r="L390" s="411"/>
      <c r="M390" s="412"/>
      <c r="N390" s="421" t="e">
        <f t="shared" si="6"/>
        <v>#DIV/0!</v>
      </c>
      <c r="O390" s="245">
        <f>FŐLAP!$G$8</f>
        <v>0</v>
      </c>
      <c r="P390" s="244">
        <f>FŐLAP!$C$10</f>
        <v>0</v>
      </c>
      <c r="Q390" s="246" t="s">
        <v>504</v>
      </c>
    </row>
    <row r="391" spans="1:17" ht="49.5" hidden="1" customHeight="1" x14ac:dyDescent="0.25">
      <c r="A391" s="87" t="s">
        <v>713</v>
      </c>
      <c r="B391" s="405"/>
      <c r="C391" s="441"/>
      <c r="D391" s="439"/>
      <c r="E391" s="439"/>
      <c r="F391" s="194"/>
      <c r="G391" s="194"/>
      <c r="H391" s="408"/>
      <c r="I391" s="407"/>
      <c r="J391" s="407"/>
      <c r="K391" s="405"/>
      <c r="L391" s="411"/>
      <c r="M391" s="412"/>
      <c r="N391" s="421" t="e">
        <f t="shared" si="6"/>
        <v>#DIV/0!</v>
      </c>
      <c r="O391" s="245">
        <f>FŐLAP!$G$8</f>
        <v>0</v>
      </c>
      <c r="P391" s="244">
        <f>FŐLAP!$C$10</f>
        <v>0</v>
      </c>
      <c r="Q391" s="246" t="s">
        <v>504</v>
      </c>
    </row>
    <row r="392" spans="1:17" ht="49.5" hidden="1" customHeight="1" x14ac:dyDescent="0.25">
      <c r="A392" s="88" t="s">
        <v>714</v>
      </c>
      <c r="B392" s="405"/>
      <c r="C392" s="441"/>
      <c r="D392" s="439"/>
      <c r="E392" s="439"/>
      <c r="F392" s="194"/>
      <c r="G392" s="194"/>
      <c r="H392" s="408"/>
      <c r="I392" s="407"/>
      <c r="J392" s="407"/>
      <c r="K392" s="405"/>
      <c r="L392" s="411"/>
      <c r="M392" s="412"/>
      <c r="N392" s="421" t="e">
        <f t="shared" si="6"/>
        <v>#DIV/0!</v>
      </c>
      <c r="O392" s="245">
        <f>FŐLAP!$G$8</f>
        <v>0</v>
      </c>
      <c r="P392" s="244">
        <f>FŐLAP!$C$10</f>
        <v>0</v>
      </c>
      <c r="Q392" s="246" t="s">
        <v>504</v>
      </c>
    </row>
    <row r="393" spans="1:17" ht="49.5" hidden="1" customHeight="1" x14ac:dyDescent="0.25">
      <c r="A393" s="87" t="s">
        <v>715</v>
      </c>
      <c r="B393" s="405"/>
      <c r="C393" s="441"/>
      <c r="D393" s="439"/>
      <c r="E393" s="439"/>
      <c r="F393" s="194"/>
      <c r="G393" s="194"/>
      <c r="H393" s="408"/>
      <c r="I393" s="407"/>
      <c r="J393" s="407"/>
      <c r="K393" s="405"/>
      <c r="L393" s="411"/>
      <c r="M393" s="412"/>
      <c r="N393" s="421" t="e">
        <f t="shared" si="6"/>
        <v>#DIV/0!</v>
      </c>
      <c r="O393" s="245">
        <f>FŐLAP!$G$8</f>
        <v>0</v>
      </c>
      <c r="P393" s="244">
        <f>FŐLAP!$C$10</f>
        <v>0</v>
      </c>
      <c r="Q393" s="246" t="s">
        <v>504</v>
      </c>
    </row>
    <row r="394" spans="1:17" ht="49.5" hidden="1" customHeight="1" x14ac:dyDescent="0.25">
      <c r="A394" s="87" t="s">
        <v>716</v>
      </c>
      <c r="B394" s="405"/>
      <c r="C394" s="441"/>
      <c r="D394" s="439"/>
      <c r="E394" s="439"/>
      <c r="F394" s="194"/>
      <c r="G394" s="194"/>
      <c r="H394" s="408"/>
      <c r="I394" s="407"/>
      <c r="J394" s="407"/>
      <c r="K394" s="405"/>
      <c r="L394" s="411"/>
      <c r="M394" s="412"/>
      <c r="N394" s="421" t="e">
        <f t="shared" si="6"/>
        <v>#DIV/0!</v>
      </c>
      <c r="O394" s="245">
        <f>FŐLAP!$G$8</f>
        <v>0</v>
      </c>
      <c r="P394" s="244">
        <f>FŐLAP!$C$10</f>
        <v>0</v>
      </c>
      <c r="Q394" s="246" t="s">
        <v>504</v>
      </c>
    </row>
    <row r="395" spans="1:17" ht="49.5" hidden="1" customHeight="1" x14ac:dyDescent="0.25">
      <c r="A395" s="88" t="s">
        <v>717</v>
      </c>
      <c r="B395" s="405"/>
      <c r="C395" s="441"/>
      <c r="D395" s="439"/>
      <c r="E395" s="439"/>
      <c r="F395" s="194"/>
      <c r="G395" s="194"/>
      <c r="H395" s="408"/>
      <c r="I395" s="407"/>
      <c r="J395" s="407"/>
      <c r="K395" s="405"/>
      <c r="L395" s="411"/>
      <c r="M395" s="412"/>
      <c r="N395" s="421" t="e">
        <f t="shared" si="6"/>
        <v>#DIV/0!</v>
      </c>
      <c r="O395" s="245">
        <f>FŐLAP!$G$8</f>
        <v>0</v>
      </c>
      <c r="P395" s="244">
        <f>FŐLAP!$C$10</f>
        <v>0</v>
      </c>
      <c r="Q395" s="246" t="s">
        <v>504</v>
      </c>
    </row>
    <row r="396" spans="1:17" ht="49.5" hidden="1" customHeight="1" x14ac:dyDescent="0.25">
      <c r="A396" s="87" t="s">
        <v>718</v>
      </c>
      <c r="B396" s="405"/>
      <c r="C396" s="441"/>
      <c r="D396" s="439"/>
      <c r="E396" s="439"/>
      <c r="F396" s="194"/>
      <c r="G396" s="194"/>
      <c r="H396" s="408"/>
      <c r="I396" s="407"/>
      <c r="J396" s="407"/>
      <c r="K396" s="405"/>
      <c r="L396" s="411"/>
      <c r="M396" s="412"/>
      <c r="N396" s="421" t="e">
        <f t="shared" si="6"/>
        <v>#DIV/0!</v>
      </c>
      <c r="O396" s="245">
        <f>FŐLAP!$G$8</f>
        <v>0</v>
      </c>
      <c r="P396" s="244">
        <f>FŐLAP!$C$10</f>
        <v>0</v>
      </c>
      <c r="Q396" s="246" t="s">
        <v>504</v>
      </c>
    </row>
    <row r="397" spans="1:17" ht="49.5" hidden="1" customHeight="1" x14ac:dyDescent="0.25">
      <c r="A397" s="87" t="s">
        <v>719</v>
      </c>
      <c r="B397" s="405"/>
      <c r="C397" s="441"/>
      <c r="D397" s="439"/>
      <c r="E397" s="439"/>
      <c r="F397" s="194"/>
      <c r="G397" s="194"/>
      <c r="H397" s="408"/>
      <c r="I397" s="407"/>
      <c r="J397" s="407"/>
      <c r="K397" s="405"/>
      <c r="L397" s="411"/>
      <c r="M397" s="412"/>
      <c r="N397" s="421" t="e">
        <f t="shared" si="6"/>
        <v>#DIV/0!</v>
      </c>
      <c r="O397" s="245">
        <f>FŐLAP!$G$8</f>
        <v>0</v>
      </c>
      <c r="P397" s="244">
        <f>FŐLAP!$C$10</f>
        <v>0</v>
      </c>
      <c r="Q397" s="246" t="s">
        <v>504</v>
      </c>
    </row>
    <row r="398" spans="1:17" ht="49.5" hidden="1" customHeight="1" x14ac:dyDescent="0.25">
      <c r="A398" s="88" t="s">
        <v>720</v>
      </c>
      <c r="B398" s="405"/>
      <c r="C398" s="441"/>
      <c r="D398" s="439"/>
      <c r="E398" s="439"/>
      <c r="F398" s="194"/>
      <c r="G398" s="194"/>
      <c r="H398" s="408"/>
      <c r="I398" s="407"/>
      <c r="J398" s="407"/>
      <c r="K398" s="405"/>
      <c r="L398" s="411"/>
      <c r="M398" s="412"/>
      <c r="N398" s="421" t="e">
        <f t="shared" si="6"/>
        <v>#DIV/0!</v>
      </c>
      <c r="O398" s="245">
        <f>FŐLAP!$G$8</f>
        <v>0</v>
      </c>
      <c r="P398" s="244">
        <f>FŐLAP!$C$10</f>
        <v>0</v>
      </c>
      <c r="Q398" s="246" t="s">
        <v>504</v>
      </c>
    </row>
    <row r="399" spans="1:17" ht="49.5" hidden="1" customHeight="1" x14ac:dyDescent="0.25">
      <c r="A399" s="87" t="s">
        <v>721</v>
      </c>
      <c r="B399" s="405"/>
      <c r="C399" s="441"/>
      <c r="D399" s="439"/>
      <c r="E399" s="439"/>
      <c r="F399" s="194"/>
      <c r="G399" s="194"/>
      <c r="H399" s="408"/>
      <c r="I399" s="407"/>
      <c r="J399" s="407"/>
      <c r="K399" s="405"/>
      <c r="L399" s="411"/>
      <c r="M399" s="412"/>
      <c r="N399" s="421" t="e">
        <f t="shared" si="6"/>
        <v>#DIV/0!</v>
      </c>
      <c r="O399" s="245">
        <f>FŐLAP!$G$8</f>
        <v>0</v>
      </c>
      <c r="P399" s="244">
        <f>FŐLAP!$C$10</f>
        <v>0</v>
      </c>
      <c r="Q399" s="246" t="s">
        <v>504</v>
      </c>
    </row>
    <row r="400" spans="1:17" ht="49.5" hidden="1" customHeight="1" x14ac:dyDescent="0.25">
      <c r="A400" s="87" t="s">
        <v>722</v>
      </c>
      <c r="B400" s="405"/>
      <c r="C400" s="441"/>
      <c r="D400" s="439"/>
      <c r="E400" s="439"/>
      <c r="F400" s="194"/>
      <c r="G400" s="194"/>
      <c r="H400" s="408"/>
      <c r="I400" s="407"/>
      <c r="J400" s="407"/>
      <c r="K400" s="405"/>
      <c r="L400" s="411"/>
      <c r="M400" s="412"/>
      <c r="N400" s="421" t="e">
        <f t="shared" si="6"/>
        <v>#DIV/0!</v>
      </c>
      <c r="O400" s="245">
        <f>FŐLAP!$G$8</f>
        <v>0</v>
      </c>
      <c r="P400" s="244">
        <f>FŐLAP!$C$10</f>
        <v>0</v>
      </c>
      <c r="Q400" s="246" t="s">
        <v>504</v>
      </c>
    </row>
    <row r="401" spans="1:17" ht="49.5" hidden="1" customHeight="1" x14ac:dyDescent="0.25">
      <c r="A401" s="88" t="s">
        <v>723</v>
      </c>
      <c r="B401" s="405"/>
      <c r="C401" s="441"/>
      <c r="D401" s="439"/>
      <c r="E401" s="439"/>
      <c r="F401" s="194"/>
      <c r="G401" s="194"/>
      <c r="H401" s="408"/>
      <c r="I401" s="407"/>
      <c r="J401" s="407"/>
      <c r="K401" s="405"/>
      <c r="L401" s="411"/>
      <c r="M401" s="412"/>
      <c r="N401" s="421" t="e">
        <f t="shared" si="6"/>
        <v>#DIV/0!</v>
      </c>
      <c r="O401" s="245">
        <f>FŐLAP!$G$8</f>
        <v>0</v>
      </c>
      <c r="P401" s="244">
        <f>FŐLAP!$C$10</f>
        <v>0</v>
      </c>
      <c r="Q401" s="246" t="s">
        <v>504</v>
      </c>
    </row>
    <row r="402" spans="1:17" ht="49.5" hidden="1" customHeight="1" x14ac:dyDescent="0.25">
      <c r="A402" s="87" t="s">
        <v>724</v>
      </c>
      <c r="B402" s="405"/>
      <c r="C402" s="441"/>
      <c r="D402" s="439"/>
      <c r="E402" s="439"/>
      <c r="F402" s="194"/>
      <c r="G402" s="194"/>
      <c r="H402" s="408"/>
      <c r="I402" s="407"/>
      <c r="J402" s="407"/>
      <c r="K402" s="405"/>
      <c r="L402" s="411"/>
      <c r="M402" s="412"/>
      <c r="N402" s="421" t="e">
        <f t="shared" ref="N402:N465" si="7">IF(M402&lt;0,0,1-(M402/L402))</f>
        <v>#DIV/0!</v>
      </c>
      <c r="O402" s="245">
        <f>FŐLAP!$G$8</f>
        <v>0</v>
      </c>
      <c r="P402" s="244">
        <f>FŐLAP!$C$10</f>
        <v>0</v>
      </c>
      <c r="Q402" s="246" t="s">
        <v>504</v>
      </c>
    </row>
    <row r="403" spans="1:17" ht="49.5" hidden="1" customHeight="1" x14ac:dyDescent="0.25">
      <c r="A403" s="87" t="s">
        <v>725</v>
      </c>
      <c r="B403" s="405"/>
      <c r="C403" s="441"/>
      <c r="D403" s="439"/>
      <c r="E403" s="439"/>
      <c r="F403" s="194"/>
      <c r="G403" s="194"/>
      <c r="H403" s="408"/>
      <c r="I403" s="407"/>
      <c r="J403" s="407"/>
      <c r="K403" s="405"/>
      <c r="L403" s="411"/>
      <c r="M403" s="412"/>
      <c r="N403" s="421" t="e">
        <f t="shared" si="7"/>
        <v>#DIV/0!</v>
      </c>
      <c r="O403" s="245">
        <f>FŐLAP!$G$8</f>
        <v>0</v>
      </c>
      <c r="P403" s="244">
        <f>FŐLAP!$C$10</f>
        <v>0</v>
      </c>
      <c r="Q403" s="246" t="s">
        <v>504</v>
      </c>
    </row>
    <row r="404" spans="1:17" ht="49.5" hidden="1" customHeight="1" x14ac:dyDescent="0.25">
      <c r="A404" s="88" t="s">
        <v>726</v>
      </c>
      <c r="B404" s="405"/>
      <c r="C404" s="441"/>
      <c r="D404" s="439"/>
      <c r="E404" s="439"/>
      <c r="F404" s="194"/>
      <c r="G404" s="194"/>
      <c r="H404" s="408"/>
      <c r="I404" s="407"/>
      <c r="J404" s="407"/>
      <c r="K404" s="405"/>
      <c r="L404" s="411"/>
      <c r="M404" s="412"/>
      <c r="N404" s="421" t="e">
        <f t="shared" si="7"/>
        <v>#DIV/0!</v>
      </c>
      <c r="O404" s="245">
        <f>FŐLAP!$G$8</f>
        <v>0</v>
      </c>
      <c r="P404" s="244">
        <f>FŐLAP!$C$10</f>
        <v>0</v>
      </c>
      <c r="Q404" s="246" t="s">
        <v>504</v>
      </c>
    </row>
    <row r="405" spans="1:17" ht="49.5" hidden="1" customHeight="1" x14ac:dyDescent="0.25">
      <c r="A405" s="87" t="s">
        <v>727</v>
      </c>
      <c r="B405" s="405"/>
      <c r="C405" s="441"/>
      <c r="D405" s="439"/>
      <c r="E405" s="439"/>
      <c r="F405" s="194"/>
      <c r="G405" s="194"/>
      <c r="H405" s="408"/>
      <c r="I405" s="407"/>
      <c r="J405" s="407"/>
      <c r="K405" s="405"/>
      <c r="L405" s="411"/>
      <c r="M405" s="412"/>
      <c r="N405" s="421" t="e">
        <f t="shared" si="7"/>
        <v>#DIV/0!</v>
      </c>
      <c r="O405" s="245">
        <f>FŐLAP!$G$8</f>
        <v>0</v>
      </c>
      <c r="P405" s="244">
        <f>FŐLAP!$C$10</f>
        <v>0</v>
      </c>
      <c r="Q405" s="246" t="s">
        <v>504</v>
      </c>
    </row>
    <row r="406" spans="1:17" ht="49.5" hidden="1" customHeight="1" x14ac:dyDescent="0.25">
      <c r="A406" s="87" t="s">
        <v>728</v>
      </c>
      <c r="B406" s="405"/>
      <c r="C406" s="441"/>
      <c r="D406" s="439"/>
      <c r="E406" s="439"/>
      <c r="F406" s="194"/>
      <c r="G406" s="194"/>
      <c r="H406" s="408"/>
      <c r="I406" s="407"/>
      <c r="J406" s="407"/>
      <c r="K406" s="405"/>
      <c r="L406" s="411"/>
      <c r="M406" s="412"/>
      <c r="N406" s="421" t="e">
        <f t="shared" si="7"/>
        <v>#DIV/0!</v>
      </c>
      <c r="O406" s="245">
        <f>FŐLAP!$G$8</f>
        <v>0</v>
      </c>
      <c r="P406" s="244">
        <f>FŐLAP!$C$10</f>
        <v>0</v>
      </c>
      <c r="Q406" s="246" t="s">
        <v>504</v>
      </c>
    </row>
    <row r="407" spans="1:17" ht="49.5" hidden="1" customHeight="1" x14ac:dyDescent="0.25">
      <c r="A407" s="88" t="s">
        <v>729</v>
      </c>
      <c r="B407" s="405"/>
      <c r="C407" s="441"/>
      <c r="D407" s="439"/>
      <c r="E407" s="439"/>
      <c r="F407" s="194"/>
      <c r="G407" s="194"/>
      <c r="H407" s="408"/>
      <c r="I407" s="407"/>
      <c r="J407" s="407"/>
      <c r="K407" s="405"/>
      <c r="L407" s="411"/>
      <c r="M407" s="412"/>
      <c r="N407" s="421" t="e">
        <f t="shared" si="7"/>
        <v>#DIV/0!</v>
      </c>
      <c r="O407" s="245">
        <f>FŐLAP!$G$8</f>
        <v>0</v>
      </c>
      <c r="P407" s="244">
        <f>FŐLAP!$C$10</f>
        <v>0</v>
      </c>
      <c r="Q407" s="246" t="s">
        <v>504</v>
      </c>
    </row>
    <row r="408" spans="1:17" ht="49.5" hidden="1" customHeight="1" x14ac:dyDescent="0.25">
      <c r="A408" s="87" t="s">
        <v>730</v>
      </c>
      <c r="B408" s="405"/>
      <c r="C408" s="441"/>
      <c r="D408" s="439"/>
      <c r="E408" s="439"/>
      <c r="F408" s="194"/>
      <c r="G408" s="194"/>
      <c r="H408" s="408"/>
      <c r="I408" s="407"/>
      <c r="J408" s="407"/>
      <c r="K408" s="405"/>
      <c r="L408" s="411"/>
      <c r="M408" s="412"/>
      <c r="N408" s="421" t="e">
        <f t="shared" si="7"/>
        <v>#DIV/0!</v>
      </c>
      <c r="O408" s="245">
        <f>FŐLAP!$G$8</f>
        <v>0</v>
      </c>
      <c r="P408" s="244">
        <f>FŐLAP!$C$10</f>
        <v>0</v>
      </c>
      <c r="Q408" s="246" t="s">
        <v>504</v>
      </c>
    </row>
    <row r="409" spans="1:17" ht="49.5" hidden="1" customHeight="1" x14ac:dyDescent="0.25">
      <c r="A409" s="87" t="s">
        <v>731</v>
      </c>
      <c r="B409" s="405"/>
      <c r="C409" s="441"/>
      <c r="D409" s="439"/>
      <c r="E409" s="439"/>
      <c r="F409" s="194"/>
      <c r="G409" s="194"/>
      <c r="H409" s="408"/>
      <c r="I409" s="407"/>
      <c r="J409" s="407"/>
      <c r="K409" s="405"/>
      <c r="L409" s="411"/>
      <c r="M409" s="412"/>
      <c r="N409" s="421" t="e">
        <f t="shared" si="7"/>
        <v>#DIV/0!</v>
      </c>
      <c r="O409" s="245">
        <f>FŐLAP!$G$8</f>
        <v>0</v>
      </c>
      <c r="P409" s="244">
        <f>FŐLAP!$C$10</f>
        <v>0</v>
      </c>
      <c r="Q409" s="246" t="s">
        <v>504</v>
      </c>
    </row>
    <row r="410" spans="1:17" ht="49.5" hidden="1" customHeight="1" x14ac:dyDescent="0.25">
      <c r="A410" s="88" t="s">
        <v>732</v>
      </c>
      <c r="B410" s="405"/>
      <c r="C410" s="441"/>
      <c r="D410" s="439"/>
      <c r="E410" s="439"/>
      <c r="F410" s="194"/>
      <c r="G410" s="194"/>
      <c r="H410" s="408"/>
      <c r="I410" s="407"/>
      <c r="J410" s="407"/>
      <c r="K410" s="405"/>
      <c r="L410" s="411"/>
      <c r="M410" s="412"/>
      <c r="N410" s="421" t="e">
        <f t="shared" si="7"/>
        <v>#DIV/0!</v>
      </c>
      <c r="O410" s="245">
        <f>FŐLAP!$G$8</f>
        <v>0</v>
      </c>
      <c r="P410" s="244">
        <f>FŐLAP!$C$10</f>
        <v>0</v>
      </c>
      <c r="Q410" s="246" t="s">
        <v>504</v>
      </c>
    </row>
    <row r="411" spans="1:17" ht="49.5" hidden="1" customHeight="1" x14ac:dyDescent="0.25">
      <c r="A411" s="87" t="s">
        <v>733</v>
      </c>
      <c r="B411" s="405"/>
      <c r="C411" s="441"/>
      <c r="D411" s="439"/>
      <c r="E411" s="439"/>
      <c r="F411" s="194"/>
      <c r="G411" s="194"/>
      <c r="H411" s="408"/>
      <c r="I411" s="407"/>
      <c r="J411" s="407"/>
      <c r="K411" s="405"/>
      <c r="L411" s="411"/>
      <c r="M411" s="412"/>
      <c r="N411" s="421" t="e">
        <f t="shared" si="7"/>
        <v>#DIV/0!</v>
      </c>
      <c r="O411" s="245">
        <f>FŐLAP!$G$8</f>
        <v>0</v>
      </c>
      <c r="P411" s="244">
        <f>FŐLAP!$C$10</f>
        <v>0</v>
      </c>
      <c r="Q411" s="246" t="s">
        <v>504</v>
      </c>
    </row>
    <row r="412" spans="1:17" ht="49.5" hidden="1" customHeight="1" x14ac:dyDescent="0.25">
      <c r="A412" s="87" t="s">
        <v>734</v>
      </c>
      <c r="B412" s="405"/>
      <c r="C412" s="441"/>
      <c r="D412" s="439"/>
      <c r="E412" s="439"/>
      <c r="F412" s="194"/>
      <c r="G412" s="194"/>
      <c r="H412" s="408"/>
      <c r="I412" s="407"/>
      <c r="J412" s="407"/>
      <c r="K412" s="405"/>
      <c r="L412" s="411"/>
      <c r="M412" s="412"/>
      <c r="N412" s="421" t="e">
        <f t="shared" si="7"/>
        <v>#DIV/0!</v>
      </c>
      <c r="O412" s="245">
        <f>FŐLAP!$G$8</f>
        <v>0</v>
      </c>
      <c r="P412" s="244">
        <f>FŐLAP!$C$10</f>
        <v>0</v>
      </c>
      <c r="Q412" s="246" t="s">
        <v>504</v>
      </c>
    </row>
    <row r="413" spans="1:17" ht="49.5" hidden="1" customHeight="1" x14ac:dyDescent="0.25">
      <c r="A413" s="88" t="s">
        <v>735</v>
      </c>
      <c r="B413" s="405"/>
      <c r="C413" s="441"/>
      <c r="D413" s="439"/>
      <c r="E413" s="439"/>
      <c r="F413" s="194"/>
      <c r="G413" s="194"/>
      <c r="H413" s="408"/>
      <c r="I413" s="407"/>
      <c r="J413" s="407"/>
      <c r="K413" s="405"/>
      <c r="L413" s="411"/>
      <c r="M413" s="412"/>
      <c r="N413" s="421" t="e">
        <f t="shared" si="7"/>
        <v>#DIV/0!</v>
      </c>
      <c r="O413" s="245">
        <f>FŐLAP!$G$8</f>
        <v>0</v>
      </c>
      <c r="P413" s="244">
        <f>FŐLAP!$C$10</f>
        <v>0</v>
      </c>
      <c r="Q413" s="246" t="s">
        <v>504</v>
      </c>
    </row>
    <row r="414" spans="1:17" ht="49.5" hidden="1" customHeight="1" x14ac:dyDescent="0.25">
      <c r="A414" s="87" t="s">
        <v>736</v>
      </c>
      <c r="B414" s="405"/>
      <c r="C414" s="441"/>
      <c r="D414" s="439"/>
      <c r="E414" s="439"/>
      <c r="F414" s="194"/>
      <c r="G414" s="194"/>
      <c r="H414" s="408"/>
      <c r="I414" s="407"/>
      <c r="J414" s="407"/>
      <c r="K414" s="405"/>
      <c r="L414" s="411"/>
      <c r="M414" s="412"/>
      <c r="N414" s="421" t="e">
        <f t="shared" si="7"/>
        <v>#DIV/0!</v>
      </c>
      <c r="O414" s="245">
        <f>FŐLAP!$G$8</f>
        <v>0</v>
      </c>
      <c r="P414" s="244">
        <f>FŐLAP!$C$10</f>
        <v>0</v>
      </c>
      <c r="Q414" s="246" t="s">
        <v>504</v>
      </c>
    </row>
    <row r="415" spans="1:17" ht="49.5" hidden="1" customHeight="1" x14ac:dyDescent="0.25">
      <c r="A415" s="87" t="s">
        <v>737</v>
      </c>
      <c r="B415" s="405"/>
      <c r="C415" s="441"/>
      <c r="D415" s="439"/>
      <c r="E415" s="439"/>
      <c r="F415" s="194"/>
      <c r="G415" s="194"/>
      <c r="H415" s="408"/>
      <c r="I415" s="407"/>
      <c r="J415" s="407"/>
      <c r="K415" s="405"/>
      <c r="L415" s="411"/>
      <c r="M415" s="412"/>
      <c r="N415" s="421" t="e">
        <f t="shared" si="7"/>
        <v>#DIV/0!</v>
      </c>
      <c r="O415" s="245">
        <f>FŐLAP!$G$8</f>
        <v>0</v>
      </c>
      <c r="P415" s="244">
        <f>FŐLAP!$C$10</f>
        <v>0</v>
      </c>
      <c r="Q415" s="246" t="s">
        <v>504</v>
      </c>
    </row>
    <row r="416" spans="1:17" ht="49.5" hidden="1" customHeight="1" x14ac:dyDescent="0.25">
      <c r="A416" s="88" t="s">
        <v>738</v>
      </c>
      <c r="B416" s="405"/>
      <c r="C416" s="441"/>
      <c r="D416" s="439"/>
      <c r="E416" s="439"/>
      <c r="F416" s="194"/>
      <c r="G416" s="194"/>
      <c r="H416" s="408"/>
      <c r="I416" s="407"/>
      <c r="J416" s="407"/>
      <c r="K416" s="405"/>
      <c r="L416" s="411"/>
      <c r="M416" s="412"/>
      <c r="N416" s="421" t="e">
        <f t="shared" si="7"/>
        <v>#DIV/0!</v>
      </c>
      <c r="O416" s="245">
        <f>FŐLAP!$G$8</f>
        <v>0</v>
      </c>
      <c r="P416" s="244">
        <f>FŐLAP!$C$10</f>
        <v>0</v>
      </c>
      <c r="Q416" s="246" t="s">
        <v>504</v>
      </c>
    </row>
    <row r="417" spans="1:17" ht="49.5" hidden="1" customHeight="1" x14ac:dyDescent="0.25">
      <c r="A417" s="87" t="s">
        <v>739</v>
      </c>
      <c r="B417" s="405"/>
      <c r="C417" s="441"/>
      <c r="D417" s="439"/>
      <c r="E417" s="439"/>
      <c r="F417" s="194"/>
      <c r="G417" s="194"/>
      <c r="H417" s="408"/>
      <c r="I417" s="407"/>
      <c r="J417" s="407"/>
      <c r="K417" s="405"/>
      <c r="L417" s="411"/>
      <c r="M417" s="412"/>
      <c r="N417" s="421" t="e">
        <f t="shared" si="7"/>
        <v>#DIV/0!</v>
      </c>
      <c r="O417" s="245">
        <f>FŐLAP!$G$8</f>
        <v>0</v>
      </c>
      <c r="P417" s="244">
        <f>FŐLAP!$C$10</f>
        <v>0</v>
      </c>
      <c r="Q417" s="246" t="s">
        <v>504</v>
      </c>
    </row>
    <row r="418" spans="1:17" ht="49.5" hidden="1" customHeight="1" x14ac:dyDescent="0.25">
      <c r="A418" s="87" t="s">
        <v>740</v>
      </c>
      <c r="B418" s="405"/>
      <c r="C418" s="441"/>
      <c r="D418" s="439"/>
      <c r="E418" s="439"/>
      <c r="F418" s="194"/>
      <c r="G418" s="194"/>
      <c r="H418" s="408"/>
      <c r="I418" s="407"/>
      <c r="J418" s="407"/>
      <c r="K418" s="405"/>
      <c r="L418" s="411"/>
      <c r="M418" s="412"/>
      <c r="N418" s="421" t="e">
        <f t="shared" si="7"/>
        <v>#DIV/0!</v>
      </c>
      <c r="O418" s="245">
        <f>FŐLAP!$G$8</f>
        <v>0</v>
      </c>
      <c r="P418" s="244">
        <f>FŐLAP!$C$10</f>
        <v>0</v>
      </c>
      <c r="Q418" s="246" t="s">
        <v>504</v>
      </c>
    </row>
    <row r="419" spans="1:17" ht="49.5" hidden="1" customHeight="1" x14ac:dyDescent="0.25">
      <c r="A419" s="88" t="s">
        <v>741</v>
      </c>
      <c r="B419" s="405"/>
      <c r="C419" s="441"/>
      <c r="D419" s="439"/>
      <c r="E419" s="439"/>
      <c r="F419" s="194"/>
      <c r="G419" s="194"/>
      <c r="H419" s="408"/>
      <c r="I419" s="407"/>
      <c r="J419" s="407"/>
      <c r="K419" s="405"/>
      <c r="L419" s="411"/>
      <c r="M419" s="412"/>
      <c r="N419" s="421" t="e">
        <f t="shared" si="7"/>
        <v>#DIV/0!</v>
      </c>
      <c r="O419" s="245">
        <f>FŐLAP!$G$8</f>
        <v>0</v>
      </c>
      <c r="P419" s="244">
        <f>FŐLAP!$C$10</f>
        <v>0</v>
      </c>
      <c r="Q419" s="246" t="s">
        <v>504</v>
      </c>
    </row>
    <row r="420" spans="1:17" ht="49.5" hidden="1" customHeight="1" x14ac:dyDescent="0.25">
      <c r="A420" s="87" t="s">
        <v>742</v>
      </c>
      <c r="B420" s="405"/>
      <c r="C420" s="441"/>
      <c r="D420" s="439"/>
      <c r="E420" s="439"/>
      <c r="F420" s="194"/>
      <c r="G420" s="194"/>
      <c r="H420" s="408"/>
      <c r="I420" s="407"/>
      <c r="J420" s="407"/>
      <c r="K420" s="405"/>
      <c r="L420" s="411"/>
      <c r="M420" s="412"/>
      <c r="N420" s="421" t="e">
        <f t="shared" si="7"/>
        <v>#DIV/0!</v>
      </c>
      <c r="O420" s="245">
        <f>FŐLAP!$G$8</f>
        <v>0</v>
      </c>
      <c r="P420" s="244">
        <f>FŐLAP!$C$10</f>
        <v>0</v>
      </c>
      <c r="Q420" s="246" t="s">
        <v>504</v>
      </c>
    </row>
    <row r="421" spans="1:17" ht="49.5" hidden="1" customHeight="1" x14ac:dyDescent="0.25">
      <c r="A421" s="87" t="s">
        <v>743</v>
      </c>
      <c r="B421" s="405"/>
      <c r="C421" s="441"/>
      <c r="D421" s="439"/>
      <c r="E421" s="439"/>
      <c r="F421" s="194"/>
      <c r="G421" s="194"/>
      <c r="H421" s="408"/>
      <c r="I421" s="407"/>
      <c r="J421" s="407"/>
      <c r="K421" s="405"/>
      <c r="L421" s="411"/>
      <c r="M421" s="412"/>
      <c r="N421" s="421" t="e">
        <f t="shared" si="7"/>
        <v>#DIV/0!</v>
      </c>
      <c r="O421" s="245">
        <f>FŐLAP!$G$8</f>
        <v>0</v>
      </c>
      <c r="P421" s="244">
        <f>FŐLAP!$C$10</f>
        <v>0</v>
      </c>
      <c r="Q421" s="246" t="s">
        <v>504</v>
      </c>
    </row>
    <row r="422" spans="1:17" ht="49.5" hidden="1" customHeight="1" x14ac:dyDescent="0.25">
      <c r="A422" s="88" t="s">
        <v>744</v>
      </c>
      <c r="B422" s="405"/>
      <c r="C422" s="441"/>
      <c r="D422" s="439"/>
      <c r="E422" s="439"/>
      <c r="F422" s="194"/>
      <c r="G422" s="194"/>
      <c r="H422" s="408"/>
      <c r="I422" s="407"/>
      <c r="J422" s="407"/>
      <c r="K422" s="405"/>
      <c r="L422" s="411"/>
      <c r="M422" s="412"/>
      <c r="N422" s="421" t="e">
        <f t="shared" si="7"/>
        <v>#DIV/0!</v>
      </c>
      <c r="O422" s="245">
        <f>FŐLAP!$G$8</f>
        <v>0</v>
      </c>
      <c r="P422" s="244">
        <f>FŐLAP!$C$10</f>
        <v>0</v>
      </c>
      <c r="Q422" s="246" t="s">
        <v>504</v>
      </c>
    </row>
    <row r="423" spans="1:17" ht="49.5" hidden="1" customHeight="1" x14ac:dyDescent="0.25">
      <c r="A423" s="87" t="s">
        <v>745</v>
      </c>
      <c r="B423" s="405"/>
      <c r="C423" s="441"/>
      <c r="D423" s="439"/>
      <c r="E423" s="439"/>
      <c r="F423" s="194"/>
      <c r="G423" s="194"/>
      <c r="H423" s="408"/>
      <c r="I423" s="407"/>
      <c r="J423" s="407"/>
      <c r="K423" s="405"/>
      <c r="L423" s="411"/>
      <c r="M423" s="412"/>
      <c r="N423" s="421" t="e">
        <f t="shared" si="7"/>
        <v>#DIV/0!</v>
      </c>
      <c r="O423" s="245">
        <f>FŐLAP!$G$8</f>
        <v>0</v>
      </c>
      <c r="P423" s="244">
        <f>FŐLAP!$C$10</f>
        <v>0</v>
      </c>
      <c r="Q423" s="246" t="s">
        <v>504</v>
      </c>
    </row>
    <row r="424" spans="1:17" ht="49.5" hidden="1" customHeight="1" x14ac:dyDescent="0.25">
      <c r="A424" s="87" t="s">
        <v>746</v>
      </c>
      <c r="B424" s="405"/>
      <c r="C424" s="441"/>
      <c r="D424" s="439"/>
      <c r="E424" s="439"/>
      <c r="F424" s="194"/>
      <c r="G424" s="194"/>
      <c r="H424" s="408"/>
      <c r="I424" s="407"/>
      <c r="J424" s="407"/>
      <c r="K424" s="405"/>
      <c r="L424" s="411"/>
      <c r="M424" s="412"/>
      <c r="N424" s="421" t="e">
        <f t="shared" si="7"/>
        <v>#DIV/0!</v>
      </c>
      <c r="O424" s="245">
        <f>FŐLAP!$G$8</f>
        <v>0</v>
      </c>
      <c r="P424" s="244">
        <f>FŐLAP!$C$10</f>
        <v>0</v>
      </c>
      <c r="Q424" s="246" t="s">
        <v>504</v>
      </c>
    </row>
    <row r="425" spans="1:17" ht="49.5" hidden="1" customHeight="1" x14ac:dyDescent="0.25">
      <c r="A425" s="88" t="s">
        <v>747</v>
      </c>
      <c r="B425" s="405"/>
      <c r="C425" s="441"/>
      <c r="D425" s="439"/>
      <c r="E425" s="439"/>
      <c r="F425" s="194"/>
      <c r="G425" s="194"/>
      <c r="H425" s="408"/>
      <c r="I425" s="407"/>
      <c r="J425" s="407"/>
      <c r="K425" s="405"/>
      <c r="L425" s="411"/>
      <c r="M425" s="412"/>
      <c r="N425" s="421" t="e">
        <f t="shared" si="7"/>
        <v>#DIV/0!</v>
      </c>
      <c r="O425" s="245">
        <f>FŐLAP!$G$8</f>
        <v>0</v>
      </c>
      <c r="P425" s="244">
        <f>FŐLAP!$C$10</f>
        <v>0</v>
      </c>
      <c r="Q425" s="246" t="s">
        <v>504</v>
      </c>
    </row>
    <row r="426" spans="1:17" ht="49.5" hidden="1" customHeight="1" x14ac:dyDescent="0.25">
      <c r="A426" s="87" t="s">
        <v>748</v>
      </c>
      <c r="B426" s="405"/>
      <c r="C426" s="441"/>
      <c r="D426" s="439"/>
      <c r="E426" s="439"/>
      <c r="F426" s="194"/>
      <c r="G426" s="194"/>
      <c r="H426" s="408"/>
      <c r="I426" s="407"/>
      <c r="J426" s="407"/>
      <c r="K426" s="405"/>
      <c r="L426" s="411"/>
      <c r="M426" s="412"/>
      <c r="N426" s="421" t="e">
        <f t="shared" si="7"/>
        <v>#DIV/0!</v>
      </c>
      <c r="O426" s="245">
        <f>FŐLAP!$G$8</f>
        <v>0</v>
      </c>
      <c r="P426" s="244">
        <f>FŐLAP!$C$10</f>
        <v>0</v>
      </c>
      <c r="Q426" s="246" t="s">
        <v>504</v>
      </c>
    </row>
    <row r="427" spans="1:17" ht="49.5" hidden="1" customHeight="1" x14ac:dyDescent="0.25">
      <c r="A427" s="87" t="s">
        <v>749</v>
      </c>
      <c r="B427" s="405"/>
      <c r="C427" s="441"/>
      <c r="D427" s="439"/>
      <c r="E427" s="439"/>
      <c r="F427" s="194"/>
      <c r="G427" s="194"/>
      <c r="H427" s="408"/>
      <c r="I427" s="407"/>
      <c r="J427" s="407"/>
      <c r="K427" s="405"/>
      <c r="L427" s="411"/>
      <c r="M427" s="412"/>
      <c r="N427" s="421" t="e">
        <f t="shared" si="7"/>
        <v>#DIV/0!</v>
      </c>
      <c r="O427" s="245">
        <f>FŐLAP!$G$8</f>
        <v>0</v>
      </c>
      <c r="P427" s="244">
        <f>FŐLAP!$C$10</f>
        <v>0</v>
      </c>
      <c r="Q427" s="246" t="s">
        <v>504</v>
      </c>
    </row>
    <row r="428" spans="1:17" ht="49.5" hidden="1" customHeight="1" x14ac:dyDescent="0.25">
      <c r="A428" s="88" t="s">
        <v>750</v>
      </c>
      <c r="B428" s="405"/>
      <c r="C428" s="441"/>
      <c r="D428" s="439"/>
      <c r="E428" s="439"/>
      <c r="F428" s="194"/>
      <c r="G428" s="194"/>
      <c r="H428" s="408"/>
      <c r="I428" s="407"/>
      <c r="J428" s="407"/>
      <c r="K428" s="405"/>
      <c r="L428" s="411"/>
      <c r="M428" s="412"/>
      <c r="N428" s="421" t="e">
        <f t="shared" si="7"/>
        <v>#DIV/0!</v>
      </c>
      <c r="O428" s="245">
        <f>FŐLAP!$G$8</f>
        <v>0</v>
      </c>
      <c r="P428" s="244">
        <f>FŐLAP!$C$10</f>
        <v>0</v>
      </c>
      <c r="Q428" s="246" t="s">
        <v>504</v>
      </c>
    </row>
    <row r="429" spans="1:17" ht="49.5" hidden="1" customHeight="1" x14ac:dyDescent="0.25">
      <c r="A429" s="87" t="s">
        <v>751</v>
      </c>
      <c r="B429" s="405"/>
      <c r="C429" s="441"/>
      <c r="D429" s="439"/>
      <c r="E429" s="439"/>
      <c r="F429" s="194"/>
      <c r="G429" s="194"/>
      <c r="H429" s="408"/>
      <c r="I429" s="407"/>
      <c r="J429" s="407"/>
      <c r="K429" s="405"/>
      <c r="L429" s="411"/>
      <c r="M429" s="412"/>
      <c r="N429" s="421" t="e">
        <f t="shared" si="7"/>
        <v>#DIV/0!</v>
      </c>
      <c r="O429" s="245">
        <f>FŐLAP!$G$8</f>
        <v>0</v>
      </c>
      <c r="P429" s="244">
        <f>FŐLAP!$C$10</f>
        <v>0</v>
      </c>
      <c r="Q429" s="246" t="s">
        <v>504</v>
      </c>
    </row>
    <row r="430" spans="1:17" ht="49.5" hidden="1" customHeight="1" x14ac:dyDescent="0.25">
      <c r="A430" s="87" t="s">
        <v>752</v>
      </c>
      <c r="B430" s="405"/>
      <c r="C430" s="441"/>
      <c r="D430" s="439"/>
      <c r="E430" s="439"/>
      <c r="F430" s="194"/>
      <c r="G430" s="194"/>
      <c r="H430" s="408"/>
      <c r="I430" s="407"/>
      <c r="J430" s="407"/>
      <c r="K430" s="405"/>
      <c r="L430" s="411"/>
      <c r="M430" s="412"/>
      <c r="N430" s="421" t="e">
        <f t="shared" si="7"/>
        <v>#DIV/0!</v>
      </c>
      <c r="O430" s="245">
        <f>FŐLAP!$G$8</f>
        <v>0</v>
      </c>
      <c r="P430" s="244">
        <f>FŐLAP!$C$10</f>
        <v>0</v>
      </c>
      <c r="Q430" s="246" t="s">
        <v>504</v>
      </c>
    </row>
    <row r="431" spans="1:17" ht="49.5" hidden="1" customHeight="1" x14ac:dyDescent="0.25">
      <c r="A431" s="88" t="s">
        <v>753</v>
      </c>
      <c r="B431" s="405"/>
      <c r="C431" s="441"/>
      <c r="D431" s="439"/>
      <c r="E431" s="439"/>
      <c r="F431" s="194"/>
      <c r="G431" s="194"/>
      <c r="H431" s="408"/>
      <c r="I431" s="407"/>
      <c r="J431" s="407"/>
      <c r="K431" s="405"/>
      <c r="L431" s="411"/>
      <c r="M431" s="412"/>
      <c r="N431" s="421" t="e">
        <f t="shared" si="7"/>
        <v>#DIV/0!</v>
      </c>
      <c r="O431" s="245">
        <f>FŐLAP!$G$8</f>
        <v>0</v>
      </c>
      <c r="P431" s="244">
        <f>FŐLAP!$C$10</f>
        <v>0</v>
      </c>
      <c r="Q431" s="246" t="s">
        <v>504</v>
      </c>
    </row>
    <row r="432" spans="1:17" ht="49.5" hidden="1" customHeight="1" x14ac:dyDescent="0.25">
      <c r="A432" s="87" t="s">
        <v>754</v>
      </c>
      <c r="B432" s="405"/>
      <c r="C432" s="441"/>
      <c r="D432" s="439"/>
      <c r="E432" s="439"/>
      <c r="F432" s="194"/>
      <c r="G432" s="194"/>
      <c r="H432" s="408"/>
      <c r="I432" s="407"/>
      <c r="J432" s="407"/>
      <c r="K432" s="405"/>
      <c r="L432" s="411"/>
      <c r="M432" s="412"/>
      <c r="N432" s="421" t="e">
        <f t="shared" si="7"/>
        <v>#DIV/0!</v>
      </c>
      <c r="O432" s="245">
        <f>FŐLAP!$G$8</f>
        <v>0</v>
      </c>
      <c r="P432" s="244">
        <f>FŐLAP!$C$10</f>
        <v>0</v>
      </c>
      <c r="Q432" s="246" t="s">
        <v>504</v>
      </c>
    </row>
    <row r="433" spans="1:17" ht="49.5" hidden="1" customHeight="1" x14ac:dyDescent="0.25">
      <c r="A433" s="87" t="s">
        <v>755</v>
      </c>
      <c r="B433" s="405"/>
      <c r="C433" s="441"/>
      <c r="D433" s="439"/>
      <c r="E433" s="439"/>
      <c r="F433" s="194"/>
      <c r="G433" s="194"/>
      <c r="H433" s="408"/>
      <c r="I433" s="407"/>
      <c r="J433" s="407"/>
      <c r="K433" s="405"/>
      <c r="L433" s="411"/>
      <c r="M433" s="412"/>
      <c r="N433" s="421" t="e">
        <f t="shared" si="7"/>
        <v>#DIV/0!</v>
      </c>
      <c r="O433" s="245">
        <f>FŐLAP!$G$8</f>
        <v>0</v>
      </c>
      <c r="P433" s="244">
        <f>FŐLAP!$C$10</f>
        <v>0</v>
      </c>
      <c r="Q433" s="246" t="s">
        <v>504</v>
      </c>
    </row>
    <row r="434" spans="1:17" ht="49.5" hidden="1" customHeight="1" x14ac:dyDescent="0.25">
      <c r="A434" s="88" t="s">
        <v>756</v>
      </c>
      <c r="B434" s="405"/>
      <c r="C434" s="441"/>
      <c r="D434" s="439"/>
      <c r="E434" s="439"/>
      <c r="F434" s="194"/>
      <c r="G434" s="194"/>
      <c r="H434" s="408"/>
      <c r="I434" s="407"/>
      <c r="J434" s="407"/>
      <c r="K434" s="405"/>
      <c r="L434" s="411"/>
      <c r="M434" s="412"/>
      <c r="N434" s="421" t="e">
        <f t="shared" si="7"/>
        <v>#DIV/0!</v>
      </c>
      <c r="O434" s="245">
        <f>FŐLAP!$G$8</f>
        <v>0</v>
      </c>
      <c r="P434" s="244">
        <f>FŐLAP!$C$10</f>
        <v>0</v>
      </c>
      <c r="Q434" s="246" t="s">
        <v>504</v>
      </c>
    </row>
    <row r="435" spans="1:17" ht="49.5" hidden="1" customHeight="1" x14ac:dyDescent="0.25">
      <c r="A435" s="87" t="s">
        <v>757</v>
      </c>
      <c r="B435" s="405"/>
      <c r="C435" s="441"/>
      <c r="D435" s="439"/>
      <c r="E435" s="439"/>
      <c r="F435" s="194"/>
      <c r="G435" s="194"/>
      <c r="H435" s="408"/>
      <c r="I435" s="407"/>
      <c r="J435" s="407"/>
      <c r="K435" s="405"/>
      <c r="L435" s="411"/>
      <c r="M435" s="412"/>
      <c r="N435" s="421" t="e">
        <f t="shared" si="7"/>
        <v>#DIV/0!</v>
      </c>
      <c r="O435" s="245">
        <f>FŐLAP!$G$8</f>
        <v>0</v>
      </c>
      <c r="P435" s="244">
        <f>FŐLAP!$C$10</f>
        <v>0</v>
      </c>
      <c r="Q435" s="246" t="s">
        <v>504</v>
      </c>
    </row>
    <row r="436" spans="1:17" ht="49.5" hidden="1" customHeight="1" x14ac:dyDescent="0.25">
      <c r="A436" s="87" t="s">
        <v>758</v>
      </c>
      <c r="B436" s="405"/>
      <c r="C436" s="441"/>
      <c r="D436" s="439"/>
      <c r="E436" s="439"/>
      <c r="F436" s="194"/>
      <c r="G436" s="194"/>
      <c r="H436" s="408"/>
      <c r="I436" s="407"/>
      <c r="J436" s="407"/>
      <c r="K436" s="405"/>
      <c r="L436" s="411"/>
      <c r="M436" s="412"/>
      <c r="N436" s="421" t="e">
        <f t="shared" si="7"/>
        <v>#DIV/0!</v>
      </c>
      <c r="O436" s="245">
        <f>FŐLAP!$G$8</f>
        <v>0</v>
      </c>
      <c r="P436" s="244">
        <f>FŐLAP!$C$10</f>
        <v>0</v>
      </c>
      <c r="Q436" s="246" t="s">
        <v>504</v>
      </c>
    </row>
    <row r="437" spans="1:17" ht="49.5" hidden="1" customHeight="1" x14ac:dyDescent="0.25">
      <c r="A437" s="88" t="s">
        <v>759</v>
      </c>
      <c r="B437" s="405"/>
      <c r="C437" s="441"/>
      <c r="D437" s="439"/>
      <c r="E437" s="439"/>
      <c r="F437" s="194"/>
      <c r="G437" s="194"/>
      <c r="H437" s="408"/>
      <c r="I437" s="407"/>
      <c r="J437" s="407"/>
      <c r="K437" s="405"/>
      <c r="L437" s="411"/>
      <c r="M437" s="412"/>
      <c r="N437" s="421" t="e">
        <f t="shared" si="7"/>
        <v>#DIV/0!</v>
      </c>
      <c r="O437" s="245">
        <f>FŐLAP!$G$8</f>
        <v>0</v>
      </c>
      <c r="P437" s="244">
        <f>FŐLAP!$C$10</f>
        <v>0</v>
      </c>
      <c r="Q437" s="246" t="s">
        <v>504</v>
      </c>
    </row>
    <row r="438" spans="1:17" ht="49.5" hidden="1" customHeight="1" x14ac:dyDescent="0.25">
      <c r="A438" s="87" t="s">
        <v>760</v>
      </c>
      <c r="B438" s="405"/>
      <c r="C438" s="441"/>
      <c r="D438" s="439"/>
      <c r="E438" s="439"/>
      <c r="F438" s="194"/>
      <c r="G438" s="194"/>
      <c r="H438" s="408"/>
      <c r="I438" s="407"/>
      <c r="J438" s="407"/>
      <c r="K438" s="405"/>
      <c r="L438" s="411"/>
      <c r="M438" s="412"/>
      <c r="N438" s="421" t="e">
        <f t="shared" si="7"/>
        <v>#DIV/0!</v>
      </c>
      <c r="O438" s="245">
        <f>FŐLAP!$G$8</f>
        <v>0</v>
      </c>
      <c r="P438" s="244">
        <f>FŐLAP!$C$10</f>
        <v>0</v>
      </c>
      <c r="Q438" s="246" t="s">
        <v>504</v>
      </c>
    </row>
    <row r="439" spans="1:17" ht="49.5" hidden="1" customHeight="1" x14ac:dyDescent="0.25">
      <c r="A439" s="87" t="s">
        <v>761</v>
      </c>
      <c r="B439" s="405"/>
      <c r="C439" s="441"/>
      <c r="D439" s="439"/>
      <c r="E439" s="439"/>
      <c r="F439" s="194"/>
      <c r="G439" s="194"/>
      <c r="H439" s="408"/>
      <c r="I439" s="407"/>
      <c r="J439" s="407"/>
      <c r="K439" s="405"/>
      <c r="L439" s="411"/>
      <c r="M439" s="412"/>
      <c r="N439" s="421" t="e">
        <f t="shared" si="7"/>
        <v>#DIV/0!</v>
      </c>
      <c r="O439" s="245">
        <f>FŐLAP!$G$8</f>
        <v>0</v>
      </c>
      <c r="P439" s="244">
        <f>FŐLAP!$C$10</f>
        <v>0</v>
      </c>
      <c r="Q439" s="246" t="s">
        <v>504</v>
      </c>
    </row>
    <row r="440" spans="1:17" ht="49.5" hidden="1" customHeight="1" x14ac:dyDescent="0.25">
      <c r="A440" s="88" t="s">
        <v>762</v>
      </c>
      <c r="B440" s="405"/>
      <c r="C440" s="441"/>
      <c r="D440" s="439"/>
      <c r="E440" s="439"/>
      <c r="F440" s="194"/>
      <c r="G440" s="194"/>
      <c r="H440" s="408"/>
      <c r="I440" s="407"/>
      <c r="J440" s="407"/>
      <c r="K440" s="405"/>
      <c r="L440" s="411"/>
      <c r="M440" s="412"/>
      <c r="N440" s="421" t="e">
        <f t="shared" si="7"/>
        <v>#DIV/0!</v>
      </c>
      <c r="O440" s="245">
        <f>FŐLAP!$G$8</f>
        <v>0</v>
      </c>
      <c r="P440" s="244">
        <f>FŐLAP!$C$10</f>
        <v>0</v>
      </c>
      <c r="Q440" s="246" t="s">
        <v>504</v>
      </c>
    </row>
    <row r="441" spans="1:17" ht="49.5" hidden="1" customHeight="1" x14ac:dyDescent="0.25">
      <c r="A441" s="87" t="s">
        <v>763</v>
      </c>
      <c r="B441" s="405"/>
      <c r="C441" s="441"/>
      <c r="D441" s="439"/>
      <c r="E441" s="439"/>
      <c r="F441" s="194"/>
      <c r="G441" s="194"/>
      <c r="H441" s="408"/>
      <c r="I441" s="407"/>
      <c r="J441" s="407"/>
      <c r="K441" s="405"/>
      <c r="L441" s="411"/>
      <c r="M441" s="412"/>
      <c r="N441" s="421" t="e">
        <f t="shared" si="7"/>
        <v>#DIV/0!</v>
      </c>
      <c r="O441" s="245">
        <f>FŐLAP!$G$8</f>
        <v>0</v>
      </c>
      <c r="P441" s="244">
        <f>FŐLAP!$C$10</f>
        <v>0</v>
      </c>
      <c r="Q441" s="246" t="s">
        <v>504</v>
      </c>
    </row>
    <row r="442" spans="1:17" ht="49.5" hidden="1" customHeight="1" x14ac:dyDescent="0.25">
      <c r="A442" s="87" t="s">
        <v>764</v>
      </c>
      <c r="B442" s="405"/>
      <c r="C442" s="441"/>
      <c r="D442" s="439"/>
      <c r="E442" s="439"/>
      <c r="F442" s="194"/>
      <c r="G442" s="194"/>
      <c r="H442" s="408"/>
      <c r="I442" s="407"/>
      <c r="J442" s="407"/>
      <c r="K442" s="405"/>
      <c r="L442" s="411"/>
      <c r="M442" s="412"/>
      <c r="N442" s="421" t="e">
        <f t="shared" si="7"/>
        <v>#DIV/0!</v>
      </c>
      <c r="O442" s="245">
        <f>FŐLAP!$G$8</f>
        <v>0</v>
      </c>
      <c r="P442" s="244">
        <f>FŐLAP!$C$10</f>
        <v>0</v>
      </c>
      <c r="Q442" s="246" t="s">
        <v>504</v>
      </c>
    </row>
    <row r="443" spans="1:17" ht="49.5" hidden="1" customHeight="1" x14ac:dyDescent="0.25">
      <c r="A443" s="88" t="s">
        <v>765</v>
      </c>
      <c r="B443" s="405"/>
      <c r="C443" s="441"/>
      <c r="D443" s="439"/>
      <c r="E443" s="439"/>
      <c r="F443" s="194"/>
      <c r="G443" s="194"/>
      <c r="H443" s="408"/>
      <c r="I443" s="407"/>
      <c r="J443" s="407"/>
      <c r="K443" s="405"/>
      <c r="L443" s="411"/>
      <c r="M443" s="412"/>
      <c r="N443" s="421" t="e">
        <f t="shared" si="7"/>
        <v>#DIV/0!</v>
      </c>
      <c r="O443" s="245">
        <f>FŐLAP!$G$8</f>
        <v>0</v>
      </c>
      <c r="P443" s="244">
        <f>FŐLAP!$C$10</f>
        <v>0</v>
      </c>
      <c r="Q443" s="246" t="s">
        <v>504</v>
      </c>
    </row>
    <row r="444" spans="1:17" ht="49.5" hidden="1" customHeight="1" x14ac:dyDescent="0.25">
      <c r="A444" s="87" t="s">
        <v>766</v>
      </c>
      <c r="B444" s="405"/>
      <c r="C444" s="441"/>
      <c r="D444" s="439"/>
      <c r="E444" s="439"/>
      <c r="F444" s="194"/>
      <c r="G444" s="194"/>
      <c r="H444" s="408"/>
      <c r="I444" s="407"/>
      <c r="J444" s="407"/>
      <c r="K444" s="405"/>
      <c r="L444" s="411"/>
      <c r="M444" s="412"/>
      <c r="N444" s="421" t="e">
        <f t="shared" si="7"/>
        <v>#DIV/0!</v>
      </c>
      <c r="O444" s="245">
        <f>FŐLAP!$G$8</f>
        <v>0</v>
      </c>
      <c r="P444" s="244">
        <f>FŐLAP!$C$10</f>
        <v>0</v>
      </c>
      <c r="Q444" s="246" t="s">
        <v>504</v>
      </c>
    </row>
    <row r="445" spans="1:17" ht="49.5" hidden="1" customHeight="1" x14ac:dyDescent="0.25">
      <c r="A445" s="87" t="s">
        <v>767</v>
      </c>
      <c r="B445" s="405"/>
      <c r="C445" s="441"/>
      <c r="D445" s="439"/>
      <c r="E445" s="439"/>
      <c r="F445" s="194"/>
      <c r="G445" s="194"/>
      <c r="H445" s="408"/>
      <c r="I445" s="407"/>
      <c r="J445" s="407"/>
      <c r="K445" s="405"/>
      <c r="L445" s="411"/>
      <c r="M445" s="412"/>
      <c r="N445" s="421" t="e">
        <f t="shared" si="7"/>
        <v>#DIV/0!</v>
      </c>
      <c r="O445" s="245">
        <f>FŐLAP!$G$8</f>
        <v>0</v>
      </c>
      <c r="P445" s="244">
        <f>FŐLAP!$C$10</f>
        <v>0</v>
      </c>
      <c r="Q445" s="246" t="s">
        <v>504</v>
      </c>
    </row>
    <row r="446" spans="1:17" ht="49.5" hidden="1" customHeight="1" x14ac:dyDescent="0.25">
      <c r="A446" s="88" t="s">
        <v>768</v>
      </c>
      <c r="B446" s="405"/>
      <c r="C446" s="441"/>
      <c r="D446" s="439"/>
      <c r="E446" s="439"/>
      <c r="F446" s="194"/>
      <c r="G446" s="194"/>
      <c r="H446" s="408"/>
      <c r="I446" s="407"/>
      <c r="J446" s="407"/>
      <c r="K446" s="405"/>
      <c r="L446" s="411"/>
      <c r="M446" s="412"/>
      <c r="N446" s="421" t="e">
        <f t="shared" si="7"/>
        <v>#DIV/0!</v>
      </c>
      <c r="O446" s="245">
        <f>FŐLAP!$G$8</f>
        <v>0</v>
      </c>
      <c r="P446" s="244">
        <f>FŐLAP!$C$10</f>
        <v>0</v>
      </c>
      <c r="Q446" s="246" t="s">
        <v>504</v>
      </c>
    </row>
    <row r="447" spans="1:17" ht="49.5" hidden="1" customHeight="1" x14ac:dyDescent="0.25">
      <c r="A447" s="87" t="s">
        <v>769</v>
      </c>
      <c r="B447" s="405"/>
      <c r="C447" s="441"/>
      <c r="D447" s="439"/>
      <c r="E447" s="439"/>
      <c r="F447" s="194"/>
      <c r="G447" s="194"/>
      <c r="H447" s="408"/>
      <c r="I447" s="407"/>
      <c r="J447" s="407"/>
      <c r="K447" s="405"/>
      <c r="L447" s="411"/>
      <c r="M447" s="412"/>
      <c r="N447" s="421" t="e">
        <f t="shared" si="7"/>
        <v>#DIV/0!</v>
      </c>
      <c r="O447" s="245">
        <f>FŐLAP!$G$8</f>
        <v>0</v>
      </c>
      <c r="P447" s="244">
        <f>FŐLAP!$C$10</f>
        <v>0</v>
      </c>
      <c r="Q447" s="246" t="s">
        <v>504</v>
      </c>
    </row>
    <row r="448" spans="1:17" ht="49.5" hidden="1" customHeight="1" x14ac:dyDescent="0.25">
      <c r="A448" s="87" t="s">
        <v>770</v>
      </c>
      <c r="B448" s="405"/>
      <c r="C448" s="441"/>
      <c r="D448" s="439"/>
      <c r="E448" s="439"/>
      <c r="F448" s="194"/>
      <c r="G448" s="194"/>
      <c r="H448" s="408"/>
      <c r="I448" s="407"/>
      <c r="J448" s="407"/>
      <c r="K448" s="405"/>
      <c r="L448" s="411"/>
      <c r="M448" s="412"/>
      <c r="N448" s="421" t="e">
        <f t="shared" si="7"/>
        <v>#DIV/0!</v>
      </c>
      <c r="O448" s="245">
        <f>FŐLAP!$G$8</f>
        <v>0</v>
      </c>
      <c r="P448" s="244">
        <f>FŐLAP!$C$10</f>
        <v>0</v>
      </c>
      <c r="Q448" s="246" t="s">
        <v>504</v>
      </c>
    </row>
    <row r="449" spans="1:17" ht="49.5" hidden="1" customHeight="1" x14ac:dyDescent="0.25">
      <c r="A449" s="88" t="s">
        <v>771</v>
      </c>
      <c r="B449" s="405"/>
      <c r="C449" s="441"/>
      <c r="D449" s="439"/>
      <c r="E449" s="439"/>
      <c r="F449" s="194"/>
      <c r="G449" s="194"/>
      <c r="H449" s="408"/>
      <c r="I449" s="407"/>
      <c r="J449" s="407"/>
      <c r="K449" s="405"/>
      <c r="L449" s="411"/>
      <c r="M449" s="412"/>
      <c r="N449" s="421" t="e">
        <f t="shared" si="7"/>
        <v>#DIV/0!</v>
      </c>
      <c r="O449" s="245">
        <f>FŐLAP!$G$8</f>
        <v>0</v>
      </c>
      <c r="P449" s="244">
        <f>FŐLAP!$C$10</f>
        <v>0</v>
      </c>
      <c r="Q449" s="246" t="s">
        <v>504</v>
      </c>
    </row>
    <row r="450" spans="1:17" ht="49.5" hidden="1" customHeight="1" x14ac:dyDescent="0.25">
      <c r="A450" s="87" t="s">
        <v>772</v>
      </c>
      <c r="B450" s="405"/>
      <c r="C450" s="441"/>
      <c r="D450" s="439"/>
      <c r="E450" s="439"/>
      <c r="F450" s="194"/>
      <c r="G450" s="194"/>
      <c r="H450" s="408"/>
      <c r="I450" s="407"/>
      <c r="J450" s="407"/>
      <c r="K450" s="405"/>
      <c r="L450" s="411"/>
      <c r="M450" s="412"/>
      <c r="N450" s="421" t="e">
        <f t="shared" si="7"/>
        <v>#DIV/0!</v>
      </c>
      <c r="O450" s="245">
        <f>FŐLAP!$G$8</f>
        <v>0</v>
      </c>
      <c r="P450" s="244">
        <f>FŐLAP!$C$10</f>
        <v>0</v>
      </c>
      <c r="Q450" s="246" t="s">
        <v>504</v>
      </c>
    </row>
    <row r="451" spans="1:17" ht="49.5" hidden="1" customHeight="1" x14ac:dyDescent="0.25">
      <c r="A451" s="87" t="s">
        <v>773</v>
      </c>
      <c r="B451" s="405"/>
      <c r="C451" s="441"/>
      <c r="D451" s="439"/>
      <c r="E451" s="439"/>
      <c r="F451" s="194"/>
      <c r="G451" s="194"/>
      <c r="H451" s="408"/>
      <c r="I451" s="407"/>
      <c r="J451" s="407"/>
      <c r="K451" s="405"/>
      <c r="L451" s="411"/>
      <c r="M451" s="412"/>
      <c r="N451" s="421" t="e">
        <f t="shared" si="7"/>
        <v>#DIV/0!</v>
      </c>
      <c r="O451" s="245">
        <f>FŐLAP!$G$8</f>
        <v>0</v>
      </c>
      <c r="P451" s="244">
        <f>FŐLAP!$C$10</f>
        <v>0</v>
      </c>
      <c r="Q451" s="246" t="s">
        <v>504</v>
      </c>
    </row>
    <row r="452" spans="1:17" ht="49.5" hidden="1" customHeight="1" x14ac:dyDescent="0.25">
      <c r="A452" s="88" t="s">
        <v>774</v>
      </c>
      <c r="B452" s="405"/>
      <c r="C452" s="441"/>
      <c r="D452" s="439"/>
      <c r="E452" s="439"/>
      <c r="F452" s="194"/>
      <c r="G452" s="194"/>
      <c r="H452" s="408"/>
      <c r="I452" s="407"/>
      <c r="J452" s="407"/>
      <c r="K452" s="405"/>
      <c r="L452" s="411"/>
      <c r="M452" s="412"/>
      <c r="N452" s="421" t="e">
        <f t="shared" si="7"/>
        <v>#DIV/0!</v>
      </c>
      <c r="O452" s="245">
        <f>FŐLAP!$G$8</f>
        <v>0</v>
      </c>
      <c r="P452" s="244">
        <f>FŐLAP!$C$10</f>
        <v>0</v>
      </c>
      <c r="Q452" s="246" t="s">
        <v>504</v>
      </c>
    </row>
    <row r="453" spans="1:17" ht="49.5" hidden="1" customHeight="1" x14ac:dyDescent="0.25">
      <c r="A453" s="87" t="s">
        <v>775</v>
      </c>
      <c r="B453" s="405"/>
      <c r="C453" s="441"/>
      <c r="D453" s="439"/>
      <c r="E453" s="439"/>
      <c r="F453" s="194"/>
      <c r="G453" s="194"/>
      <c r="H453" s="408"/>
      <c r="I453" s="407"/>
      <c r="J453" s="407"/>
      <c r="K453" s="405"/>
      <c r="L453" s="411"/>
      <c r="M453" s="412"/>
      <c r="N453" s="421" t="e">
        <f t="shared" si="7"/>
        <v>#DIV/0!</v>
      </c>
      <c r="O453" s="245">
        <f>FŐLAP!$G$8</f>
        <v>0</v>
      </c>
      <c r="P453" s="244">
        <f>FŐLAP!$C$10</f>
        <v>0</v>
      </c>
      <c r="Q453" s="246" t="s">
        <v>504</v>
      </c>
    </row>
    <row r="454" spans="1:17" ht="49.5" hidden="1" customHeight="1" x14ac:dyDescent="0.25">
      <c r="A454" s="87" t="s">
        <v>776</v>
      </c>
      <c r="B454" s="405"/>
      <c r="C454" s="441"/>
      <c r="D454" s="439"/>
      <c r="E454" s="439"/>
      <c r="F454" s="194"/>
      <c r="G454" s="194"/>
      <c r="H454" s="408"/>
      <c r="I454" s="407"/>
      <c r="J454" s="407"/>
      <c r="K454" s="405"/>
      <c r="L454" s="411"/>
      <c r="M454" s="412"/>
      <c r="N454" s="421" t="e">
        <f t="shared" si="7"/>
        <v>#DIV/0!</v>
      </c>
      <c r="O454" s="245">
        <f>FŐLAP!$G$8</f>
        <v>0</v>
      </c>
      <c r="P454" s="244">
        <f>FŐLAP!$C$10</f>
        <v>0</v>
      </c>
      <c r="Q454" s="246" t="s">
        <v>504</v>
      </c>
    </row>
    <row r="455" spans="1:17" ht="49.5" hidden="1" customHeight="1" x14ac:dyDescent="0.25">
      <c r="A455" s="88" t="s">
        <v>777</v>
      </c>
      <c r="B455" s="405"/>
      <c r="C455" s="441"/>
      <c r="D455" s="439"/>
      <c r="E455" s="439"/>
      <c r="F455" s="194"/>
      <c r="G455" s="194"/>
      <c r="H455" s="408"/>
      <c r="I455" s="407"/>
      <c r="J455" s="407"/>
      <c r="K455" s="405"/>
      <c r="L455" s="411"/>
      <c r="M455" s="412"/>
      <c r="N455" s="421" t="e">
        <f t="shared" si="7"/>
        <v>#DIV/0!</v>
      </c>
      <c r="O455" s="245">
        <f>FŐLAP!$G$8</f>
        <v>0</v>
      </c>
      <c r="P455" s="244">
        <f>FŐLAP!$C$10</f>
        <v>0</v>
      </c>
      <c r="Q455" s="246" t="s">
        <v>504</v>
      </c>
    </row>
    <row r="456" spans="1:17" ht="49.5" hidden="1" customHeight="1" x14ac:dyDescent="0.25">
      <c r="A456" s="87" t="s">
        <v>778</v>
      </c>
      <c r="B456" s="405"/>
      <c r="C456" s="441"/>
      <c r="D456" s="439"/>
      <c r="E456" s="439"/>
      <c r="F456" s="194"/>
      <c r="G456" s="194"/>
      <c r="H456" s="408"/>
      <c r="I456" s="407"/>
      <c r="J456" s="407"/>
      <c r="K456" s="405"/>
      <c r="L456" s="411"/>
      <c r="M456" s="412"/>
      <c r="N456" s="421" t="e">
        <f t="shared" si="7"/>
        <v>#DIV/0!</v>
      </c>
      <c r="O456" s="245">
        <f>FŐLAP!$G$8</f>
        <v>0</v>
      </c>
      <c r="P456" s="244">
        <f>FŐLAP!$C$10</f>
        <v>0</v>
      </c>
      <c r="Q456" s="246" t="s">
        <v>504</v>
      </c>
    </row>
    <row r="457" spans="1:17" ht="49.5" hidden="1" customHeight="1" x14ac:dyDescent="0.25">
      <c r="A457" s="87" t="s">
        <v>779</v>
      </c>
      <c r="B457" s="405"/>
      <c r="C457" s="441"/>
      <c r="D457" s="439"/>
      <c r="E457" s="439"/>
      <c r="F457" s="194"/>
      <c r="G457" s="194"/>
      <c r="H457" s="408"/>
      <c r="I457" s="407"/>
      <c r="J457" s="407"/>
      <c r="K457" s="405"/>
      <c r="L457" s="411"/>
      <c r="M457" s="412"/>
      <c r="N457" s="421" t="e">
        <f t="shared" si="7"/>
        <v>#DIV/0!</v>
      </c>
      <c r="O457" s="245">
        <f>FŐLAP!$G$8</f>
        <v>0</v>
      </c>
      <c r="P457" s="244">
        <f>FŐLAP!$C$10</f>
        <v>0</v>
      </c>
      <c r="Q457" s="246" t="s">
        <v>504</v>
      </c>
    </row>
    <row r="458" spans="1:17" ht="49.5" hidden="1" customHeight="1" x14ac:dyDescent="0.25">
      <c r="A458" s="88" t="s">
        <v>780</v>
      </c>
      <c r="B458" s="405"/>
      <c r="C458" s="441"/>
      <c r="D458" s="439"/>
      <c r="E458" s="439"/>
      <c r="F458" s="194"/>
      <c r="G458" s="194"/>
      <c r="H458" s="408"/>
      <c r="I458" s="407"/>
      <c r="J458" s="407"/>
      <c r="K458" s="405"/>
      <c r="L458" s="411"/>
      <c r="M458" s="412"/>
      <c r="N458" s="421" t="e">
        <f t="shared" si="7"/>
        <v>#DIV/0!</v>
      </c>
      <c r="O458" s="245">
        <f>FŐLAP!$G$8</f>
        <v>0</v>
      </c>
      <c r="P458" s="244">
        <f>FŐLAP!$C$10</f>
        <v>0</v>
      </c>
      <c r="Q458" s="246" t="s">
        <v>504</v>
      </c>
    </row>
    <row r="459" spans="1:17" ht="49.5" hidden="1" customHeight="1" x14ac:dyDescent="0.25">
      <c r="A459" s="87" t="s">
        <v>781</v>
      </c>
      <c r="B459" s="405"/>
      <c r="C459" s="441"/>
      <c r="D459" s="439"/>
      <c r="E459" s="439"/>
      <c r="F459" s="194"/>
      <c r="G459" s="194"/>
      <c r="H459" s="408"/>
      <c r="I459" s="407"/>
      <c r="J459" s="407"/>
      <c r="K459" s="405"/>
      <c r="L459" s="411"/>
      <c r="M459" s="412"/>
      <c r="N459" s="421" t="e">
        <f t="shared" si="7"/>
        <v>#DIV/0!</v>
      </c>
      <c r="O459" s="245">
        <f>FŐLAP!$G$8</f>
        <v>0</v>
      </c>
      <c r="P459" s="244">
        <f>FŐLAP!$C$10</f>
        <v>0</v>
      </c>
      <c r="Q459" s="246" t="s">
        <v>504</v>
      </c>
    </row>
    <row r="460" spans="1:17" ht="49.5" hidden="1" customHeight="1" x14ac:dyDescent="0.25">
      <c r="A460" s="87" t="s">
        <v>782</v>
      </c>
      <c r="B460" s="405"/>
      <c r="C460" s="441"/>
      <c r="D460" s="439"/>
      <c r="E460" s="439"/>
      <c r="F460" s="194"/>
      <c r="G460" s="194"/>
      <c r="H460" s="408"/>
      <c r="I460" s="407"/>
      <c r="J460" s="407"/>
      <c r="K460" s="405"/>
      <c r="L460" s="411"/>
      <c r="M460" s="412"/>
      <c r="N460" s="421" t="e">
        <f t="shared" si="7"/>
        <v>#DIV/0!</v>
      </c>
      <c r="O460" s="245">
        <f>FŐLAP!$G$8</f>
        <v>0</v>
      </c>
      <c r="P460" s="244">
        <f>FŐLAP!$C$10</f>
        <v>0</v>
      </c>
      <c r="Q460" s="246" t="s">
        <v>504</v>
      </c>
    </row>
    <row r="461" spans="1:17" ht="49.5" hidden="1" customHeight="1" x14ac:dyDescent="0.25">
      <c r="A461" s="88" t="s">
        <v>783</v>
      </c>
      <c r="B461" s="405"/>
      <c r="C461" s="441"/>
      <c r="D461" s="439"/>
      <c r="E461" s="439"/>
      <c r="F461" s="194"/>
      <c r="G461" s="194"/>
      <c r="H461" s="408"/>
      <c r="I461" s="407"/>
      <c r="J461" s="407"/>
      <c r="K461" s="405"/>
      <c r="L461" s="411"/>
      <c r="M461" s="412"/>
      <c r="N461" s="421" t="e">
        <f t="shared" si="7"/>
        <v>#DIV/0!</v>
      </c>
      <c r="O461" s="245">
        <f>FŐLAP!$G$8</f>
        <v>0</v>
      </c>
      <c r="P461" s="244">
        <f>FŐLAP!$C$10</f>
        <v>0</v>
      </c>
      <c r="Q461" s="246" t="s">
        <v>504</v>
      </c>
    </row>
    <row r="462" spans="1:17" ht="49.5" hidden="1" customHeight="1" x14ac:dyDescent="0.25">
      <c r="A462" s="87" t="s">
        <v>784</v>
      </c>
      <c r="B462" s="405"/>
      <c r="C462" s="441"/>
      <c r="D462" s="439"/>
      <c r="E462" s="439"/>
      <c r="F462" s="194"/>
      <c r="G462" s="194"/>
      <c r="H462" s="408"/>
      <c r="I462" s="407"/>
      <c r="J462" s="407"/>
      <c r="K462" s="405"/>
      <c r="L462" s="411"/>
      <c r="M462" s="412"/>
      <c r="N462" s="421" t="e">
        <f t="shared" si="7"/>
        <v>#DIV/0!</v>
      </c>
      <c r="O462" s="245">
        <f>FŐLAP!$G$8</f>
        <v>0</v>
      </c>
      <c r="P462" s="244">
        <f>FŐLAP!$C$10</f>
        <v>0</v>
      </c>
      <c r="Q462" s="246" t="s">
        <v>504</v>
      </c>
    </row>
    <row r="463" spans="1:17" ht="49.5" hidden="1" customHeight="1" x14ac:dyDescent="0.25">
      <c r="A463" s="87" t="s">
        <v>785</v>
      </c>
      <c r="B463" s="405"/>
      <c r="C463" s="441"/>
      <c r="D463" s="439"/>
      <c r="E463" s="439"/>
      <c r="F463" s="194"/>
      <c r="G463" s="194"/>
      <c r="H463" s="408"/>
      <c r="I463" s="407"/>
      <c r="J463" s="407"/>
      <c r="K463" s="405"/>
      <c r="L463" s="411"/>
      <c r="M463" s="412"/>
      <c r="N463" s="421" t="e">
        <f t="shared" si="7"/>
        <v>#DIV/0!</v>
      </c>
      <c r="O463" s="245">
        <f>FŐLAP!$G$8</f>
        <v>0</v>
      </c>
      <c r="P463" s="244">
        <f>FŐLAP!$C$10</f>
        <v>0</v>
      </c>
      <c r="Q463" s="246" t="s">
        <v>504</v>
      </c>
    </row>
    <row r="464" spans="1:17" ht="49.5" hidden="1" customHeight="1" x14ac:dyDescent="0.25">
      <c r="A464" s="88" t="s">
        <v>786</v>
      </c>
      <c r="B464" s="405"/>
      <c r="C464" s="441"/>
      <c r="D464" s="439"/>
      <c r="E464" s="439"/>
      <c r="F464" s="194"/>
      <c r="G464" s="194"/>
      <c r="H464" s="408"/>
      <c r="I464" s="407"/>
      <c r="J464" s="407"/>
      <c r="K464" s="405"/>
      <c r="L464" s="411"/>
      <c r="M464" s="412"/>
      <c r="N464" s="421" t="e">
        <f t="shared" si="7"/>
        <v>#DIV/0!</v>
      </c>
      <c r="O464" s="245">
        <f>FŐLAP!$G$8</f>
        <v>0</v>
      </c>
      <c r="P464" s="244">
        <f>FŐLAP!$C$10</f>
        <v>0</v>
      </c>
      <c r="Q464" s="246" t="s">
        <v>504</v>
      </c>
    </row>
    <row r="465" spans="1:17" ht="49.5" hidden="1" customHeight="1" x14ac:dyDescent="0.25">
      <c r="A465" s="87" t="s">
        <v>787</v>
      </c>
      <c r="B465" s="405"/>
      <c r="C465" s="441"/>
      <c r="D465" s="439"/>
      <c r="E465" s="439"/>
      <c r="F465" s="194"/>
      <c r="G465" s="194"/>
      <c r="H465" s="408"/>
      <c r="I465" s="407"/>
      <c r="J465" s="407"/>
      <c r="K465" s="405"/>
      <c r="L465" s="411"/>
      <c r="M465" s="412"/>
      <c r="N465" s="421" t="e">
        <f t="shared" si="7"/>
        <v>#DIV/0!</v>
      </c>
      <c r="O465" s="245">
        <f>FŐLAP!$G$8</f>
        <v>0</v>
      </c>
      <c r="P465" s="244">
        <f>FŐLAP!$C$10</f>
        <v>0</v>
      </c>
      <c r="Q465" s="246" t="s">
        <v>504</v>
      </c>
    </row>
    <row r="466" spans="1:17" ht="49.5" hidden="1" customHeight="1" x14ac:dyDescent="0.25">
      <c r="A466" s="87" t="s">
        <v>788</v>
      </c>
      <c r="B466" s="405"/>
      <c r="C466" s="441"/>
      <c r="D466" s="439"/>
      <c r="E466" s="439"/>
      <c r="F466" s="194"/>
      <c r="G466" s="194"/>
      <c r="H466" s="408"/>
      <c r="I466" s="407"/>
      <c r="J466" s="407"/>
      <c r="K466" s="405"/>
      <c r="L466" s="411"/>
      <c r="M466" s="412"/>
      <c r="N466" s="421" t="e">
        <f t="shared" ref="N466:N507" si="8">IF(M466&lt;0,0,1-(M466/L466))</f>
        <v>#DIV/0!</v>
      </c>
      <c r="O466" s="245">
        <f>FŐLAP!$G$8</f>
        <v>0</v>
      </c>
      <c r="P466" s="244">
        <f>FŐLAP!$C$10</f>
        <v>0</v>
      </c>
      <c r="Q466" s="246" t="s">
        <v>504</v>
      </c>
    </row>
    <row r="467" spans="1:17" ht="49.5" hidden="1" customHeight="1" x14ac:dyDescent="0.25">
      <c r="A467" s="88" t="s">
        <v>789</v>
      </c>
      <c r="B467" s="405"/>
      <c r="C467" s="441"/>
      <c r="D467" s="439"/>
      <c r="E467" s="439"/>
      <c r="F467" s="194"/>
      <c r="G467" s="194"/>
      <c r="H467" s="408"/>
      <c r="I467" s="407"/>
      <c r="J467" s="407"/>
      <c r="K467" s="405"/>
      <c r="L467" s="411"/>
      <c r="M467" s="412"/>
      <c r="N467" s="421" t="e">
        <f t="shared" si="8"/>
        <v>#DIV/0!</v>
      </c>
      <c r="O467" s="245">
        <f>FŐLAP!$G$8</f>
        <v>0</v>
      </c>
      <c r="P467" s="244">
        <f>FŐLAP!$C$10</f>
        <v>0</v>
      </c>
      <c r="Q467" s="246" t="s">
        <v>504</v>
      </c>
    </row>
    <row r="468" spans="1:17" ht="49.5" hidden="1" customHeight="1" x14ac:dyDescent="0.25">
      <c r="A468" s="87" t="s">
        <v>790</v>
      </c>
      <c r="B468" s="405"/>
      <c r="C468" s="441"/>
      <c r="D468" s="439"/>
      <c r="E468" s="439"/>
      <c r="F468" s="194"/>
      <c r="G468" s="194"/>
      <c r="H468" s="408"/>
      <c r="I468" s="407"/>
      <c r="J468" s="407"/>
      <c r="K468" s="405"/>
      <c r="L468" s="411"/>
      <c r="M468" s="412"/>
      <c r="N468" s="421" t="e">
        <f t="shared" si="8"/>
        <v>#DIV/0!</v>
      </c>
      <c r="O468" s="245">
        <f>FŐLAP!$G$8</f>
        <v>0</v>
      </c>
      <c r="P468" s="244">
        <f>FŐLAP!$C$10</f>
        <v>0</v>
      </c>
      <c r="Q468" s="246" t="s">
        <v>504</v>
      </c>
    </row>
    <row r="469" spans="1:17" ht="49.5" hidden="1" customHeight="1" x14ac:dyDescent="0.25">
      <c r="A469" s="87" t="s">
        <v>791</v>
      </c>
      <c r="B469" s="405"/>
      <c r="C469" s="441"/>
      <c r="D469" s="439"/>
      <c r="E469" s="439"/>
      <c r="F469" s="194"/>
      <c r="G469" s="194"/>
      <c r="H469" s="408"/>
      <c r="I469" s="407"/>
      <c r="J469" s="407"/>
      <c r="K469" s="405"/>
      <c r="L469" s="411"/>
      <c r="M469" s="412"/>
      <c r="N469" s="421" t="e">
        <f t="shared" si="8"/>
        <v>#DIV/0!</v>
      </c>
      <c r="O469" s="245">
        <f>FŐLAP!$G$8</f>
        <v>0</v>
      </c>
      <c r="P469" s="244">
        <f>FŐLAP!$C$10</f>
        <v>0</v>
      </c>
      <c r="Q469" s="246" t="s">
        <v>504</v>
      </c>
    </row>
    <row r="470" spans="1:17" ht="49.5" hidden="1" customHeight="1" x14ac:dyDescent="0.25">
      <c r="A470" s="88" t="s">
        <v>792</v>
      </c>
      <c r="B470" s="405"/>
      <c r="C470" s="441"/>
      <c r="D470" s="439"/>
      <c r="E470" s="439"/>
      <c r="F470" s="194"/>
      <c r="G470" s="194"/>
      <c r="H470" s="408"/>
      <c r="I470" s="407"/>
      <c r="J470" s="407"/>
      <c r="K470" s="405"/>
      <c r="L470" s="411"/>
      <c r="M470" s="412"/>
      <c r="N470" s="421" t="e">
        <f t="shared" si="8"/>
        <v>#DIV/0!</v>
      </c>
      <c r="O470" s="245">
        <f>FŐLAP!$G$8</f>
        <v>0</v>
      </c>
      <c r="P470" s="244">
        <f>FŐLAP!$C$10</f>
        <v>0</v>
      </c>
      <c r="Q470" s="246" t="s">
        <v>504</v>
      </c>
    </row>
    <row r="471" spans="1:17" ht="49.5" hidden="1" customHeight="1" x14ac:dyDescent="0.25">
      <c r="A471" s="87" t="s">
        <v>793</v>
      </c>
      <c r="B471" s="405"/>
      <c r="C471" s="441"/>
      <c r="D471" s="439"/>
      <c r="E471" s="439"/>
      <c r="F471" s="194"/>
      <c r="G471" s="194"/>
      <c r="H471" s="408"/>
      <c r="I471" s="407"/>
      <c r="J471" s="407"/>
      <c r="K471" s="405"/>
      <c r="L471" s="411"/>
      <c r="M471" s="412"/>
      <c r="N471" s="421" t="e">
        <f t="shared" si="8"/>
        <v>#DIV/0!</v>
      </c>
      <c r="O471" s="245">
        <f>FŐLAP!$G$8</f>
        <v>0</v>
      </c>
      <c r="P471" s="244">
        <f>FŐLAP!$C$10</f>
        <v>0</v>
      </c>
      <c r="Q471" s="246" t="s">
        <v>504</v>
      </c>
    </row>
    <row r="472" spans="1:17" ht="49.5" hidden="1" customHeight="1" x14ac:dyDescent="0.25">
      <c r="A472" s="87" t="s">
        <v>794</v>
      </c>
      <c r="B472" s="405"/>
      <c r="C472" s="441"/>
      <c r="D472" s="439"/>
      <c r="E472" s="439"/>
      <c r="F472" s="194"/>
      <c r="G472" s="194"/>
      <c r="H472" s="408"/>
      <c r="I472" s="407"/>
      <c r="J472" s="407"/>
      <c r="K472" s="405"/>
      <c r="L472" s="411"/>
      <c r="M472" s="412"/>
      <c r="N472" s="421" t="e">
        <f t="shared" si="8"/>
        <v>#DIV/0!</v>
      </c>
      <c r="O472" s="245">
        <f>FŐLAP!$G$8</f>
        <v>0</v>
      </c>
      <c r="P472" s="244">
        <f>FŐLAP!$C$10</f>
        <v>0</v>
      </c>
      <c r="Q472" s="246" t="s">
        <v>504</v>
      </c>
    </row>
    <row r="473" spans="1:17" ht="49.5" hidden="1" customHeight="1" x14ac:dyDescent="0.25">
      <c r="A473" s="88" t="s">
        <v>795</v>
      </c>
      <c r="B473" s="405"/>
      <c r="C473" s="441"/>
      <c r="D473" s="439"/>
      <c r="E473" s="439"/>
      <c r="F473" s="194"/>
      <c r="G473" s="194"/>
      <c r="H473" s="408"/>
      <c r="I473" s="407"/>
      <c r="J473" s="407"/>
      <c r="K473" s="405"/>
      <c r="L473" s="411"/>
      <c r="M473" s="412"/>
      <c r="N473" s="421" t="e">
        <f t="shared" si="8"/>
        <v>#DIV/0!</v>
      </c>
      <c r="O473" s="245">
        <f>FŐLAP!$G$8</f>
        <v>0</v>
      </c>
      <c r="P473" s="244">
        <f>FŐLAP!$C$10</f>
        <v>0</v>
      </c>
      <c r="Q473" s="246" t="s">
        <v>504</v>
      </c>
    </row>
    <row r="474" spans="1:17" ht="49.5" hidden="1" customHeight="1" x14ac:dyDescent="0.25">
      <c r="A474" s="87" t="s">
        <v>796</v>
      </c>
      <c r="B474" s="405"/>
      <c r="C474" s="441"/>
      <c r="D474" s="439"/>
      <c r="E474" s="439"/>
      <c r="F474" s="194"/>
      <c r="G474" s="194"/>
      <c r="H474" s="408"/>
      <c r="I474" s="407"/>
      <c r="J474" s="407"/>
      <c r="K474" s="405"/>
      <c r="L474" s="411"/>
      <c r="M474" s="412"/>
      <c r="N474" s="421" t="e">
        <f t="shared" si="8"/>
        <v>#DIV/0!</v>
      </c>
      <c r="O474" s="245">
        <f>FŐLAP!$G$8</f>
        <v>0</v>
      </c>
      <c r="P474" s="244">
        <f>FŐLAP!$C$10</f>
        <v>0</v>
      </c>
      <c r="Q474" s="246" t="s">
        <v>504</v>
      </c>
    </row>
    <row r="475" spans="1:17" ht="49.5" hidden="1" customHeight="1" x14ac:dyDescent="0.25">
      <c r="A475" s="87" t="s">
        <v>797</v>
      </c>
      <c r="B475" s="405"/>
      <c r="C475" s="441"/>
      <c r="D475" s="439"/>
      <c r="E475" s="439"/>
      <c r="F475" s="194"/>
      <c r="G475" s="194"/>
      <c r="H475" s="408"/>
      <c r="I475" s="407"/>
      <c r="J475" s="407"/>
      <c r="K475" s="405"/>
      <c r="L475" s="411"/>
      <c r="M475" s="412"/>
      <c r="N475" s="421" t="e">
        <f t="shared" si="8"/>
        <v>#DIV/0!</v>
      </c>
      <c r="O475" s="245">
        <f>FŐLAP!$G$8</f>
        <v>0</v>
      </c>
      <c r="P475" s="244">
        <f>FŐLAP!$C$10</f>
        <v>0</v>
      </c>
      <c r="Q475" s="246" t="s">
        <v>504</v>
      </c>
    </row>
    <row r="476" spans="1:17" ht="49.5" hidden="1" customHeight="1" x14ac:dyDescent="0.25">
      <c r="A476" s="88" t="s">
        <v>798</v>
      </c>
      <c r="B476" s="405"/>
      <c r="C476" s="441"/>
      <c r="D476" s="439"/>
      <c r="E476" s="439"/>
      <c r="F476" s="194"/>
      <c r="G476" s="194"/>
      <c r="H476" s="408"/>
      <c r="I476" s="407"/>
      <c r="J476" s="407"/>
      <c r="K476" s="405"/>
      <c r="L476" s="411"/>
      <c r="M476" s="412"/>
      <c r="N476" s="421" t="e">
        <f t="shared" si="8"/>
        <v>#DIV/0!</v>
      </c>
      <c r="O476" s="245">
        <f>FŐLAP!$G$8</f>
        <v>0</v>
      </c>
      <c r="P476" s="244">
        <f>FŐLAP!$C$10</f>
        <v>0</v>
      </c>
      <c r="Q476" s="246" t="s">
        <v>504</v>
      </c>
    </row>
    <row r="477" spans="1:17" ht="49.5" hidden="1" customHeight="1" x14ac:dyDescent="0.25">
      <c r="A477" s="87" t="s">
        <v>799</v>
      </c>
      <c r="B477" s="405"/>
      <c r="C477" s="441"/>
      <c r="D477" s="439"/>
      <c r="E477" s="439"/>
      <c r="F477" s="194"/>
      <c r="G477" s="194"/>
      <c r="H477" s="408"/>
      <c r="I477" s="407"/>
      <c r="J477" s="407"/>
      <c r="K477" s="405"/>
      <c r="L477" s="411"/>
      <c r="M477" s="412"/>
      <c r="N477" s="421" t="e">
        <f t="shared" si="8"/>
        <v>#DIV/0!</v>
      </c>
      <c r="O477" s="245">
        <f>FŐLAP!$G$8</f>
        <v>0</v>
      </c>
      <c r="P477" s="244">
        <f>FŐLAP!$C$10</f>
        <v>0</v>
      </c>
      <c r="Q477" s="246" t="s">
        <v>504</v>
      </c>
    </row>
    <row r="478" spans="1:17" ht="49.5" hidden="1" customHeight="1" x14ac:dyDescent="0.25">
      <c r="A478" s="87" t="s">
        <v>800</v>
      </c>
      <c r="B478" s="405"/>
      <c r="C478" s="441"/>
      <c r="D478" s="439"/>
      <c r="E478" s="439"/>
      <c r="F478" s="194"/>
      <c r="G478" s="194"/>
      <c r="H478" s="408"/>
      <c r="I478" s="407"/>
      <c r="J478" s="407"/>
      <c r="K478" s="405"/>
      <c r="L478" s="411"/>
      <c r="M478" s="412"/>
      <c r="N478" s="421" t="e">
        <f t="shared" si="8"/>
        <v>#DIV/0!</v>
      </c>
      <c r="O478" s="245">
        <f>FŐLAP!$G$8</f>
        <v>0</v>
      </c>
      <c r="P478" s="244">
        <f>FŐLAP!$C$10</f>
        <v>0</v>
      </c>
      <c r="Q478" s="246" t="s">
        <v>504</v>
      </c>
    </row>
    <row r="479" spans="1:17" ht="49.5" hidden="1" customHeight="1" x14ac:dyDescent="0.25">
      <c r="A479" s="88" t="s">
        <v>801</v>
      </c>
      <c r="B479" s="405"/>
      <c r="C479" s="441"/>
      <c r="D479" s="439"/>
      <c r="E479" s="439"/>
      <c r="F479" s="194"/>
      <c r="G479" s="194"/>
      <c r="H479" s="408"/>
      <c r="I479" s="407"/>
      <c r="J479" s="407"/>
      <c r="K479" s="405"/>
      <c r="L479" s="411"/>
      <c r="M479" s="412"/>
      <c r="N479" s="421" t="e">
        <f t="shared" si="8"/>
        <v>#DIV/0!</v>
      </c>
      <c r="O479" s="245">
        <f>FŐLAP!$G$8</f>
        <v>0</v>
      </c>
      <c r="P479" s="244">
        <f>FŐLAP!$C$10</f>
        <v>0</v>
      </c>
      <c r="Q479" s="246" t="s">
        <v>504</v>
      </c>
    </row>
    <row r="480" spans="1:17" ht="49.5" hidden="1" customHeight="1" x14ac:dyDescent="0.25">
      <c r="A480" s="87" t="s">
        <v>802</v>
      </c>
      <c r="B480" s="405"/>
      <c r="C480" s="441"/>
      <c r="D480" s="439"/>
      <c r="E480" s="439"/>
      <c r="F480" s="194"/>
      <c r="G480" s="194"/>
      <c r="H480" s="408"/>
      <c r="I480" s="407"/>
      <c r="J480" s="407"/>
      <c r="K480" s="405"/>
      <c r="L480" s="411"/>
      <c r="M480" s="412"/>
      <c r="N480" s="421" t="e">
        <f t="shared" si="8"/>
        <v>#DIV/0!</v>
      </c>
      <c r="O480" s="245">
        <f>FŐLAP!$G$8</f>
        <v>0</v>
      </c>
      <c r="P480" s="244">
        <f>FŐLAP!$C$10</f>
        <v>0</v>
      </c>
      <c r="Q480" s="246" t="s">
        <v>504</v>
      </c>
    </row>
    <row r="481" spans="1:17" ht="49.5" hidden="1" customHeight="1" x14ac:dyDescent="0.25">
      <c r="A481" s="87" t="s">
        <v>803</v>
      </c>
      <c r="B481" s="405"/>
      <c r="C481" s="441"/>
      <c r="D481" s="439"/>
      <c r="E481" s="439"/>
      <c r="F481" s="194"/>
      <c r="G481" s="194"/>
      <c r="H481" s="408"/>
      <c r="I481" s="407"/>
      <c r="J481" s="407"/>
      <c r="K481" s="405"/>
      <c r="L481" s="411"/>
      <c r="M481" s="412"/>
      <c r="N481" s="421" t="e">
        <f t="shared" si="8"/>
        <v>#DIV/0!</v>
      </c>
      <c r="O481" s="245">
        <f>FŐLAP!$G$8</f>
        <v>0</v>
      </c>
      <c r="P481" s="244">
        <f>FŐLAP!$C$10</f>
        <v>0</v>
      </c>
      <c r="Q481" s="246" t="s">
        <v>504</v>
      </c>
    </row>
    <row r="482" spans="1:17" ht="49.5" hidden="1" customHeight="1" x14ac:dyDescent="0.25">
      <c r="A482" s="88" t="s">
        <v>804</v>
      </c>
      <c r="B482" s="405"/>
      <c r="C482" s="441"/>
      <c r="D482" s="439"/>
      <c r="E482" s="439"/>
      <c r="F482" s="194"/>
      <c r="G482" s="194"/>
      <c r="H482" s="408"/>
      <c r="I482" s="407"/>
      <c r="J482" s="407"/>
      <c r="K482" s="405"/>
      <c r="L482" s="411"/>
      <c r="M482" s="412"/>
      <c r="N482" s="421" t="e">
        <f t="shared" si="8"/>
        <v>#DIV/0!</v>
      </c>
      <c r="O482" s="245">
        <f>FŐLAP!$G$8</f>
        <v>0</v>
      </c>
      <c r="P482" s="244">
        <f>FŐLAP!$C$10</f>
        <v>0</v>
      </c>
      <c r="Q482" s="246" t="s">
        <v>504</v>
      </c>
    </row>
    <row r="483" spans="1:17" ht="49.5" hidden="1" customHeight="1" x14ac:dyDescent="0.25">
      <c r="A483" s="87" t="s">
        <v>805</v>
      </c>
      <c r="B483" s="405"/>
      <c r="C483" s="441"/>
      <c r="D483" s="439"/>
      <c r="E483" s="439"/>
      <c r="F483" s="194"/>
      <c r="G483" s="194"/>
      <c r="H483" s="408"/>
      <c r="I483" s="407"/>
      <c r="J483" s="407"/>
      <c r="K483" s="405"/>
      <c r="L483" s="411"/>
      <c r="M483" s="412"/>
      <c r="N483" s="421" t="e">
        <f t="shared" si="8"/>
        <v>#DIV/0!</v>
      </c>
      <c r="O483" s="245">
        <f>FŐLAP!$G$8</f>
        <v>0</v>
      </c>
      <c r="P483" s="244">
        <f>FŐLAP!$C$10</f>
        <v>0</v>
      </c>
      <c r="Q483" s="246" t="s">
        <v>504</v>
      </c>
    </row>
    <row r="484" spans="1:17" ht="49.5" hidden="1" customHeight="1" x14ac:dyDescent="0.25">
      <c r="A484" s="87" t="s">
        <v>806</v>
      </c>
      <c r="B484" s="405"/>
      <c r="C484" s="441"/>
      <c r="D484" s="439"/>
      <c r="E484" s="439"/>
      <c r="F484" s="194"/>
      <c r="G484" s="194"/>
      <c r="H484" s="408"/>
      <c r="I484" s="407"/>
      <c r="J484" s="407"/>
      <c r="K484" s="405"/>
      <c r="L484" s="411"/>
      <c r="M484" s="412"/>
      <c r="N484" s="421" t="e">
        <f t="shared" si="8"/>
        <v>#DIV/0!</v>
      </c>
      <c r="O484" s="245">
        <f>FŐLAP!$G$8</f>
        <v>0</v>
      </c>
      <c r="P484" s="244">
        <f>FŐLAP!$C$10</f>
        <v>0</v>
      </c>
      <c r="Q484" s="246" t="s">
        <v>504</v>
      </c>
    </row>
    <row r="485" spans="1:17" ht="49.5" hidden="1" customHeight="1" x14ac:dyDescent="0.25">
      <c r="A485" s="88" t="s">
        <v>807</v>
      </c>
      <c r="B485" s="405"/>
      <c r="C485" s="441"/>
      <c r="D485" s="439"/>
      <c r="E485" s="439"/>
      <c r="F485" s="194"/>
      <c r="G485" s="194"/>
      <c r="H485" s="408"/>
      <c r="I485" s="407"/>
      <c r="J485" s="407"/>
      <c r="K485" s="405"/>
      <c r="L485" s="411"/>
      <c r="M485" s="412"/>
      <c r="N485" s="421" t="e">
        <f t="shared" si="8"/>
        <v>#DIV/0!</v>
      </c>
      <c r="O485" s="245">
        <f>FŐLAP!$G$8</f>
        <v>0</v>
      </c>
      <c r="P485" s="244">
        <f>FŐLAP!$C$10</f>
        <v>0</v>
      </c>
      <c r="Q485" s="246" t="s">
        <v>504</v>
      </c>
    </row>
    <row r="486" spans="1:17" ht="49.5" hidden="1" customHeight="1" x14ac:dyDescent="0.25">
      <c r="A486" s="87" t="s">
        <v>808</v>
      </c>
      <c r="B486" s="405"/>
      <c r="C486" s="441"/>
      <c r="D486" s="439"/>
      <c r="E486" s="439"/>
      <c r="F486" s="194"/>
      <c r="G486" s="194"/>
      <c r="H486" s="408"/>
      <c r="I486" s="407"/>
      <c r="J486" s="407"/>
      <c r="K486" s="405"/>
      <c r="L486" s="411"/>
      <c r="M486" s="412"/>
      <c r="N486" s="421" t="e">
        <f t="shared" si="8"/>
        <v>#DIV/0!</v>
      </c>
      <c r="O486" s="245">
        <f>FŐLAP!$G$8</f>
        <v>0</v>
      </c>
      <c r="P486" s="244">
        <f>FŐLAP!$C$10</f>
        <v>0</v>
      </c>
      <c r="Q486" s="246" t="s">
        <v>504</v>
      </c>
    </row>
    <row r="487" spans="1:17" ht="49.5" hidden="1" customHeight="1" x14ac:dyDescent="0.25">
      <c r="A487" s="87" t="s">
        <v>809</v>
      </c>
      <c r="B487" s="405"/>
      <c r="C487" s="441"/>
      <c r="D487" s="439"/>
      <c r="E487" s="439"/>
      <c r="F487" s="194"/>
      <c r="G487" s="194"/>
      <c r="H487" s="408"/>
      <c r="I487" s="407"/>
      <c r="J487" s="407"/>
      <c r="K487" s="405"/>
      <c r="L487" s="411"/>
      <c r="M487" s="412"/>
      <c r="N487" s="421" t="e">
        <f t="shared" si="8"/>
        <v>#DIV/0!</v>
      </c>
      <c r="O487" s="245">
        <f>FŐLAP!$G$8</f>
        <v>0</v>
      </c>
      <c r="P487" s="244">
        <f>FŐLAP!$C$10</f>
        <v>0</v>
      </c>
      <c r="Q487" s="246" t="s">
        <v>504</v>
      </c>
    </row>
    <row r="488" spans="1:17" ht="49.5" hidden="1" customHeight="1" x14ac:dyDescent="0.25">
      <c r="A488" s="88" t="s">
        <v>810</v>
      </c>
      <c r="B488" s="405"/>
      <c r="C488" s="441"/>
      <c r="D488" s="439"/>
      <c r="E488" s="439"/>
      <c r="F488" s="194"/>
      <c r="G488" s="194"/>
      <c r="H488" s="408"/>
      <c r="I488" s="407"/>
      <c r="J488" s="407"/>
      <c r="K488" s="405"/>
      <c r="L488" s="411"/>
      <c r="M488" s="412"/>
      <c r="N488" s="421" t="e">
        <f t="shared" si="8"/>
        <v>#DIV/0!</v>
      </c>
      <c r="O488" s="245">
        <f>FŐLAP!$G$8</f>
        <v>0</v>
      </c>
      <c r="P488" s="244">
        <f>FŐLAP!$C$10</f>
        <v>0</v>
      </c>
      <c r="Q488" s="246" t="s">
        <v>504</v>
      </c>
    </row>
    <row r="489" spans="1:17" ht="49.5" hidden="1" customHeight="1" x14ac:dyDescent="0.25">
      <c r="A489" s="87" t="s">
        <v>811</v>
      </c>
      <c r="B489" s="405"/>
      <c r="C489" s="441"/>
      <c r="D489" s="439"/>
      <c r="E489" s="439"/>
      <c r="F489" s="194"/>
      <c r="G489" s="194"/>
      <c r="H489" s="408"/>
      <c r="I489" s="407"/>
      <c r="J489" s="407"/>
      <c r="K489" s="405"/>
      <c r="L489" s="411"/>
      <c r="M489" s="412"/>
      <c r="N489" s="421" t="e">
        <f t="shared" si="8"/>
        <v>#DIV/0!</v>
      </c>
      <c r="O489" s="245">
        <f>FŐLAP!$G$8</f>
        <v>0</v>
      </c>
      <c r="P489" s="244">
        <f>FŐLAP!$C$10</f>
        <v>0</v>
      </c>
      <c r="Q489" s="246" t="s">
        <v>504</v>
      </c>
    </row>
    <row r="490" spans="1:17" ht="49.5" hidden="1" customHeight="1" x14ac:dyDescent="0.25">
      <c r="A490" s="87" t="s">
        <v>812</v>
      </c>
      <c r="B490" s="405"/>
      <c r="C490" s="441"/>
      <c r="D490" s="439"/>
      <c r="E490" s="439"/>
      <c r="F490" s="194"/>
      <c r="G490" s="194"/>
      <c r="H490" s="408"/>
      <c r="I490" s="407"/>
      <c r="J490" s="407"/>
      <c r="K490" s="405"/>
      <c r="L490" s="411"/>
      <c r="M490" s="412"/>
      <c r="N490" s="421" t="e">
        <f t="shared" si="8"/>
        <v>#DIV/0!</v>
      </c>
      <c r="O490" s="245">
        <f>FŐLAP!$G$8</f>
        <v>0</v>
      </c>
      <c r="P490" s="244">
        <f>FŐLAP!$C$10</f>
        <v>0</v>
      </c>
      <c r="Q490" s="246" t="s">
        <v>504</v>
      </c>
    </row>
    <row r="491" spans="1:17" ht="49.5" hidden="1" customHeight="1" x14ac:dyDescent="0.25">
      <c r="A491" s="88" t="s">
        <v>813</v>
      </c>
      <c r="B491" s="405"/>
      <c r="C491" s="441"/>
      <c r="D491" s="439"/>
      <c r="E491" s="439"/>
      <c r="F491" s="194"/>
      <c r="G491" s="194"/>
      <c r="H491" s="408"/>
      <c r="I491" s="407"/>
      <c r="J491" s="407"/>
      <c r="K491" s="405"/>
      <c r="L491" s="411"/>
      <c r="M491" s="412"/>
      <c r="N491" s="421" t="e">
        <f t="shared" si="8"/>
        <v>#DIV/0!</v>
      </c>
      <c r="O491" s="245">
        <f>FŐLAP!$G$8</f>
        <v>0</v>
      </c>
      <c r="P491" s="244">
        <f>FŐLAP!$C$10</f>
        <v>0</v>
      </c>
      <c r="Q491" s="246" t="s">
        <v>504</v>
      </c>
    </row>
    <row r="492" spans="1:17" ht="49.5" hidden="1" customHeight="1" x14ac:dyDescent="0.25">
      <c r="A492" s="87" t="s">
        <v>814</v>
      </c>
      <c r="B492" s="405"/>
      <c r="C492" s="441"/>
      <c r="D492" s="439"/>
      <c r="E492" s="439"/>
      <c r="F492" s="194"/>
      <c r="G492" s="194"/>
      <c r="H492" s="408"/>
      <c r="I492" s="407"/>
      <c r="J492" s="407"/>
      <c r="K492" s="405"/>
      <c r="L492" s="411"/>
      <c r="M492" s="412"/>
      <c r="N492" s="421" t="e">
        <f t="shared" si="8"/>
        <v>#DIV/0!</v>
      </c>
      <c r="O492" s="245">
        <f>FŐLAP!$G$8</f>
        <v>0</v>
      </c>
      <c r="P492" s="244">
        <f>FŐLAP!$C$10</f>
        <v>0</v>
      </c>
      <c r="Q492" s="246" t="s">
        <v>504</v>
      </c>
    </row>
    <row r="493" spans="1:17" ht="49.5" hidden="1" customHeight="1" x14ac:dyDescent="0.25">
      <c r="A493" s="87" t="s">
        <v>815</v>
      </c>
      <c r="B493" s="405"/>
      <c r="C493" s="441"/>
      <c r="D493" s="439"/>
      <c r="E493" s="439"/>
      <c r="F493" s="194"/>
      <c r="G493" s="194"/>
      <c r="H493" s="408"/>
      <c r="I493" s="407"/>
      <c r="J493" s="407"/>
      <c r="K493" s="405"/>
      <c r="L493" s="411"/>
      <c r="M493" s="412"/>
      <c r="N493" s="421" t="e">
        <f t="shared" si="8"/>
        <v>#DIV/0!</v>
      </c>
      <c r="O493" s="245">
        <f>FŐLAP!$G$8</f>
        <v>0</v>
      </c>
      <c r="P493" s="244">
        <f>FŐLAP!$C$10</f>
        <v>0</v>
      </c>
      <c r="Q493" s="246" t="s">
        <v>504</v>
      </c>
    </row>
    <row r="494" spans="1:17" ht="49.5" hidden="1" customHeight="1" x14ac:dyDescent="0.25">
      <c r="A494" s="88" t="s">
        <v>816</v>
      </c>
      <c r="B494" s="405"/>
      <c r="C494" s="441"/>
      <c r="D494" s="439"/>
      <c r="E494" s="439"/>
      <c r="F494" s="194"/>
      <c r="G494" s="194"/>
      <c r="H494" s="408"/>
      <c r="I494" s="407"/>
      <c r="J494" s="407"/>
      <c r="K494" s="405"/>
      <c r="L494" s="411"/>
      <c r="M494" s="412"/>
      <c r="N494" s="421" t="e">
        <f t="shared" si="8"/>
        <v>#DIV/0!</v>
      </c>
      <c r="O494" s="245">
        <f>FŐLAP!$G$8</f>
        <v>0</v>
      </c>
      <c r="P494" s="244">
        <f>FŐLAP!$C$10</f>
        <v>0</v>
      </c>
      <c r="Q494" s="246" t="s">
        <v>504</v>
      </c>
    </row>
    <row r="495" spans="1:17" ht="49.5" hidden="1" customHeight="1" x14ac:dyDescent="0.25">
      <c r="A495" s="87" t="s">
        <v>817</v>
      </c>
      <c r="B495" s="405"/>
      <c r="C495" s="441"/>
      <c r="D495" s="439"/>
      <c r="E495" s="439"/>
      <c r="F495" s="194"/>
      <c r="G495" s="194"/>
      <c r="H495" s="408"/>
      <c r="I495" s="407"/>
      <c r="J495" s="407"/>
      <c r="K495" s="405"/>
      <c r="L495" s="411"/>
      <c r="M495" s="412"/>
      <c r="N495" s="421" t="e">
        <f t="shared" si="8"/>
        <v>#DIV/0!</v>
      </c>
      <c r="O495" s="245">
        <f>FŐLAP!$G$8</f>
        <v>0</v>
      </c>
      <c r="P495" s="244">
        <f>FŐLAP!$C$10</f>
        <v>0</v>
      </c>
      <c r="Q495" s="246" t="s">
        <v>504</v>
      </c>
    </row>
    <row r="496" spans="1:17" ht="49.5" hidden="1" customHeight="1" x14ac:dyDescent="0.25">
      <c r="A496" s="87" t="s">
        <v>818</v>
      </c>
      <c r="B496" s="405"/>
      <c r="C496" s="441"/>
      <c r="D496" s="439"/>
      <c r="E496" s="439"/>
      <c r="F496" s="194"/>
      <c r="G496" s="194"/>
      <c r="H496" s="408"/>
      <c r="I496" s="407"/>
      <c r="J496" s="407"/>
      <c r="K496" s="405"/>
      <c r="L496" s="411"/>
      <c r="M496" s="412"/>
      <c r="N496" s="421" t="e">
        <f t="shared" si="8"/>
        <v>#DIV/0!</v>
      </c>
      <c r="O496" s="245">
        <f>FŐLAP!$G$8</f>
        <v>0</v>
      </c>
      <c r="P496" s="244">
        <f>FŐLAP!$C$10</f>
        <v>0</v>
      </c>
      <c r="Q496" s="246" t="s">
        <v>504</v>
      </c>
    </row>
    <row r="497" spans="1:17" ht="49.5" hidden="1" customHeight="1" x14ac:dyDescent="0.25">
      <c r="A497" s="88" t="s">
        <v>819</v>
      </c>
      <c r="B497" s="405"/>
      <c r="C497" s="441"/>
      <c r="D497" s="439"/>
      <c r="E497" s="439"/>
      <c r="F497" s="194"/>
      <c r="G497" s="194"/>
      <c r="H497" s="408"/>
      <c r="I497" s="407"/>
      <c r="J497" s="407"/>
      <c r="K497" s="405"/>
      <c r="L497" s="411"/>
      <c r="M497" s="412"/>
      <c r="N497" s="421" t="e">
        <f t="shared" si="8"/>
        <v>#DIV/0!</v>
      </c>
      <c r="O497" s="245">
        <f>FŐLAP!$G$8</f>
        <v>0</v>
      </c>
      <c r="P497" s="244">
        <f>FŐLAP!$C$10</f>
        <v>0</v>
      </c>
      <c r="Q497" s="246" t="s">
        <v>504</v>
      </c>
    </row>
    <row r="498" spans="1:17" ht="49.5" hidden="1" customHeight="1" x14ac:dyDescent="0.25">
      <c r="A498" s="87" t="s">
        <v>820</v>
      </c>
      <c r="B498" s="405"/>
      <c r="C498" s="441"/>
      <c r="D498" s="439"/>
      <c r="E498" s="439"/>
      <c r="F498" s="194"/>
      <c r="G498" s="194"/>
      <c r="H498" s="408"/>
      <c r="I498" s="407"/>
      <c r="J498" s="407"/>
      <c r="K498" s="405"/>
      <c r="L498" s="411"/>
      <c r="M498" s="412"/>
      <c r="N498" s="421" t="e">
        <f t="shared" si="8"/>
        <v>#DIV/0!</v>
      </c>
      <c r="O498" s="245">
        <f>FŐLAP!$G$8</f>
        <v>0</v>
      </c>
      <c r="P498" s="244">
        <f>FŐLAP!$C$10</f>
        <v>0</v>
      </c>
      <c r="Q498" s="246" t="s">
        <v>504</v>
      </c>
    </row>
    <row r="499" spans="1:17" ht="49.5" hidden="1" customHeight="1" x14ac:dyDescent="0.25">
      <c r="A499" s="87" t="s">
        <v>821</v>
      </c>
      <c r="B499" s="405"/>
      <c r="C499" s="441"/>
      <c r="D499" s="439"/>
      <c r="E499" s="439"/>
      <c r="F499" s="194"/>
      <c r="G499" s="194"/>
      <c r="H499" s="408"/>
      <c r="I499" s="407"/>
      <c r="J499" s="407"/>
      <c r="K499" s="405"/>
      <c r="L499" s="411"/>
      <c r="M499" s="412"/>
      <c r="N499" s="421" t="e">
        <f t="shared" si="8"/>
        <v>#DIV/0!</v>
      </c>
      <c r="O499" s="245">
        <f>FŐLAP!$G$8</f>
        <v>0</v>
      </c>
      <c r="P499" s="244">
        <f>FŐLAP!$C$10</f>
        <v>0</v>
      </c>
      <c r="Q499" s="246" t="s">
        <v>504</v>
      </c>
    </row>
    <row r="500" spans="1:17" ht="49.5" hidden="1" customHeight="1" x14ac:dyDescent="0.25">
      <c r="A500" s="88" t="s">
        <v>822</v>
      </c>
      <c r="B500" s="405"/>
      <c r="C500" s="441"/>
      <c r="D500" s="439"/>
      <c r="E500" s="439"/>
      <c r="F500" s="194"/>
      <c r="G500" s="194"/>
      <c r="H500" s="408"/>
      <c r="I500" s="407"/>
      <c r="J500" s="407"/>
      <c r="K500" s="405"/>
      <c r="L500" s="411"/>
      <c r="M500" s="412"/>
      <c r="N500" s="421" t="e">
        <f t="shared" si="8"/>
        <v>#DIV/0!</v>
      </c>
      <c r="O500" s="245">
        <f>FŐLAP!$G$8</f>
        <v>0</v>
      </c>
      <c r="P500" s="244">
        <f>FŐLAP!$C$10</f>
        <v>0</v>
      </c>
      <c r="Q500" s="246" t="s">
        <v>504</v>
      </c>
    </row>
    <row r="501" spans="1:17" ht="49.5" hidden="1" customHeight="1" x14ac:dyDescent="0.25">
      <c r="A501" s="87" t="s">
        <v>823</v>
      </c>
      <c r="B501" s="405"/>
      <c r="C501" s="441"/>
      <c r="D501" s="439"/>
      <c r="E501" s="439"/>
      <c r="F501" s="194"/>
      <c r="G501" s="194"/>
      <c r="H501" s="408"/>
      <c r="I501" s="407"/>
      <c r="J501" s="407"/>
      <c r="K501" s="405"/>
      <c r="L501" s="411"/>
      <c r="M501" s="412"/>
      <c r="N501" s="421" t="e">
        <f t="shared" si="8"/>
        <v>#DIV/0!</v>
      </c>
      <c r="O501" s="245">
        <f>FŐLAP!$G$8</f>
        <v>0</v>
      </c>
      <c r="P501" s="244">
        <f>FŐLAP!$C$10</f>
        <v>0</v>
      </c>
      <c r="Q501" s="246" t="s">
        <v>504</v>
      </c>
    </row>
    <row r="502" spans="1:17" ht="49.5" hidden="1" customHeight="1" x14ac:dyDescent="0.25">
      <c r="A502" s="87" t="s">
        <v>824</v>
      </c>
      <c r="B502" s="405"/>
      <c r="C502" s="441"/>
      <c r="D502" s="439"/>
      <c r="E502" s="439"/>
      <c r="F502" s="194"/>
      <c r="G502" s="194"/>
      <c r="H502" s="408"/>
      <c r="I502" s="407"/>
      <c r="J502" s="407"/>
      <c r="K502" s="405"/>
      <c r="L502" s="411"/>
      <c r="M502" s="412"/>
      <c r="N502" s="421" t="e">
        <f t="shared" si="8"/>
        <v>#DIV/0!</v>
      </c>
      <c r="O502" s="245">
        <f>FŐLAP!$G$8</f>
        <v>0</v>
      </c>
      <c r="P502" s="244">
        <f>FŐLAP!$C$10</f>
        <v>0</v>
      </c>
      <c r="Q502" s="246" t="s">
        <v>504</v>
      </c>
    </row>
    <row r="503" spans="1:17" ht="49.5" hidden="1" customHeight="1" x14ac:dyDescent="0.25">
      <c r="A503" s="88" t="s">
        <v>825</v>
      </c>
      <c r="B503" s="405"/>
      <c r="C503" s="441"/>
      <c r="D503" s="439"/>
      <c r="E503" s="439"/>
      <c r="F503" s="194"/>
      <c r="G503" s="194"/>
      <c r="H503" s="408"/>
      <c r="I503" s="407"/>
      <c r="J503" s="407"/>
      <c r="K503" s="405"/>
      <c r="L503" s="411"/>
      <c r="M503" s="412"/>
      <c r="N503" s="421" t="e">
        <f t="shared" si="8"/>
        <v>#DIV/0!</v>
      </c>
      <c r="O503" s="245">
        <f>FŐLAP!$G$8</f>
        <v>0</v>
      </c>
      <c r="P503" s="244">
        <f>FŐLAP!$C$10</f>
        <v>0</v>
      </c>
      <c r="Q503" s="246" t="s">
        <v>504</v>
      </c>
    </row>
    <row r="504" spans="1:17" ht="49.5" hidden="1" customHeight="1" x14ac:dyDescent="0.25">
      <c r="A504" s="87" t="s">
        <v>826</v>
      </c>
      <c r="B504" s="405"/>
      <c r="C504" s="441"/>
      <c r="D504" s="439"/>
      <c r="E504" s="439"/>
      <c r="F504" s="194"/>
      <c r="G504" s="194"/>
      <c r="H504" s="408"/>
      <c r="I504" s="407"/>
      <c r="J504" s="407"/>
      <c r="K504" s="405"/>
      <c r="L504" s="411"/>
      <c r="M504" s="412"/>
      <c r="N504" s="421" t="e">
        <f t="shared" si="8"/>
        <v>#DIV/0!</v>
      </c>
      <c r="O504" s="245">
        <f>FŐLAP!$G$8</f>
        <v>0</v>
      </c>
      <c r="P504" s="244">
        <f>FŐLAP!$C$10</f>
        <v>0</v>
      </c>
      <c r="Q504" s="246" t="s">
        <v>504</v>
      </c>
    </row>
    <row r="505" spans="1:17" ht="49.5" hidden="1" customHeight="1" x14ac:dyDescent="0.25">
      <c r="A505" s="87" t="s">
        <v>827</v>
      </c>
      <c r="B505" s="405"/>
      <c r="C505" s="441"/>
      <c r="D505" s="439"/>
      <c r="E505" s="439"/>
      <c r="F505" s="194"/>
      <c r="G505" s="194"/>
      <c r="H505" s="408"/>
      <c r="I505" s="407"/>
      <c r="J505" s="407"/>
      <c r="K505" s="405"/>
      <c r="L505" s="411"/>
      <c r="M505" s="412"/>
      <c r="N505" s="421" t="e">
        <f t="shared" si="8"/>
        <v>#DIV/0!</v>
      </c>
      <c r="O505" s="245">
        <f>FŐLAP!$G$8</f>
        <v>0</v>
      </c>
      <c r="P505" s="244">
        <f>FŐLAP!$C$10</f>
        <v>0</v>
      </c>
      <c r="Q505" s="246" t="s">
        <v>504</v>
      </c>
    </row>
    <row r="506" spans="1:17" ht="49.5" hidden="1" customHeight="1" x14ac:dyDescent="0.25">
      <c r="A506" s="88" t="s">
        <v>828</v>
      </c>
      <c r="B506" s="405"/>
      <c r="C506" s="441"/>
      <c r="D506" s="439"/>
      <c r="E506" s="439"/>
      <c r="F506" s="194"/>
      <c r="G506" s="194"/>
      <c r="H506" s="408"/>
      <c r="I506" s="407"/>
      <c r="J506" s="407"/>
      <c r="K506" s="405"/>
      <c r="L506" s="411"/>
      <c r="M506" s="412"/>
      <c r="N506" s="421" t="e">
        <f t="shared" si="8"/>
        <v>#DIV/0!</v>
      </c>
      <c r="O506" s="245">
        <f>FŐLAP!$G$8</f>
        <v>0</v>
      </c>
      <c r="P506" s="244">
        <f>FŐLAP!$C$10</f>
        <v>0</v>
      </c>
      <c r="Q506" s="246" t="s">
        <v>504</v>
      </c>
    </row>
    <row r="507" spans="1:17" ht="49.5" hidden="1" customHeight="1" x14ac:dyDescent="0.25">
      <c r="A507" s="87" t="s">
        <v>829</v>
      </c>
      <c r="B507" s="405"/>
      <c r="C507" s="441"/>
      <c r="D507" s="439"/>
      <c r="E507" s="439"/>
      <c r="F507" s="194"/>
      <c r="G507" s="194"/>
      <c r="H507" s="408"/>
      <c r="I507" s="407"/>
      <c r="J507" s="407"/>
      <c r="K507" s="405"/>
      <c r="L507" s="411"/>
      <c r="M507" s="412"/>
      <c r="N507" s="421" t="e">
        <f t="shared" si="8"/>
        <v>#DIV/0!</v>
      </c>
      <c r="O507" s="245">
        <f>FŐLAP!$G$8</f>
        <v>0</v>
      </c>
      <c r="P507" s="244">
        <f>FŐLAP!$C$10</f>
        <v>0</v>
      </c>
      <c r="Q507" s="246" t="s">
        <v>504</v>
      </c>
    </row>
    <row r="508" spans="1:17" ht="49.5" customHeight="1" x14ac:dyDescent="0.25">
      <c r="A508" s="87" t="s">
        <v>830</v>
      </c>
      <c r="B508" s="405"/>
      <c r="C508" s="441"/>
      <c r="D508" s="439"/>
      <c r="E508" s="439"/>
      <c r="F508" s="194"/>
      <c r="G508" s="194"/>
      <c r="H508" s="408"/>
      <c r="I508" s="407"/>
      <c r="J508" s="407"/>
      <c r="K508" s="405"/>
      <c r="L508" s="411"/>
      <c r="M508" s="412"/>
      <c r="N508" s="421" t="e">
        <f t="shared" ref="N508" si="9">IF(M508&lt;0,0,1-(M508/L508))</f>
        <v>#DIV/0!</v>
      </c>
      <c r="O508" s="245">
        <f>FŐLAP!$G$8</f>
        <v>0</v>
      </c>
      <c r="P508" s="244">
        <f>FŐLAP!$C$10</f>
        <v>0</v>
      </c>
      <c r="Q508" s="246" t="s">
        <v>504</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451</v>
      </c>
      <c r="I510" s="586"/>
      <c r="J510" s="586"/>
      <c r="K510" s="587"/>
      <c r="L510" s="413">
        <f>SUMIF(G9:G508,"141019020",L9:L508)</f>
        <v>0</v>
      </c>
      <c r="M510" s="413">
        <f>SUMIF(G9:G508,"141019020",M9:M508)</f>
        <v>0</v>
      </c>
      <c r="N510" s="440"/>
    </row>
    <row r="511" spans="1:17" ht="50.1" customHeight="1" x14ac:dyDescent="0.25">
      <c r="A511" s="99"/>
      <c r="B511" s="100"/>
      <c r="C511" s="100"/>
      <c r="D511" s="100"/>
      <c r="E511" s="100"/>
      <c r="F511" s="100"/>
      <c r="G511" s="100"/>
      <c r="H511" s="586" t="s">
        <v>452</v>
      </c>
      <c r="I511" s="586"/>
      <c r="J511" s="586"/>
      <c r="K511" s="587"/>
      <c r="L511" s="413">
        <f>SUMIF(G9:G508,"241019020",L9:L508)</f>
        <v>0</v>
      </c>
      <c r="M511" s="413">
        <f>SUMIF(G9:G508,"241019020",M9:M508)</f>
        <v>0</v>
      </c>
      <c r="N511" s="440"/>
    </row>
    <row r="512" spans="1:17" ht="50.1" customHeight="1" x14ac:dyDescent="0.25">
      <c r="A512" s="585" t="s">
        <v>579</v>
      </c>
      <c r="B512" s="586"/>
      <c r="C512" s="586"/>
      <c r="D512" s="586"/>
      <c r="E512" s="586"/>
      <c r="F512" s="586"/>
      <c r="G512" s="586"/>
      <c r="H512" s="586"/>
      <c r="I512" s="586"/>
      <c r="J512" s="586"/>
      <c r="K512" s="587"/>
      <c r="L512" s="414">
        <v>0</v>
      </c>
      <c r="M512" s="414">
        <v>0</v>
      </c>
      <c r="N512" s="440"/>
    </row>
    <row r="513" spans="1:15" ht="50.1" customHeight="1" x14ac:dyDescent="0.25">
      <c r="A513" s="585" t="s">
        <v>580</v>
      </c>
      <c r="B513" s="586"/>
      <c r="C513" s="586"/>
      <c r="D513" s="586"/>
      <c r="E513" s="586"/>
      <c r="F513" s="586"/>
      <c r="G513" s="586"/>
      <c r="H513" s="586"/>
      <c r="I513" s="586"/>
      <c r="J513" s="586"/>
      <c r="K513" s="587"/>
      <c r="L513" s="414">
        <v>0</v>
      </c>
      <c r="M513" s="414">
        <v>0</v>
      </c>
      <c r="N513" s="440"/>
    </row>
    <row r="514" spans="1:15" ht="50.1" customHeight="1" x14ac:dyDescent="0.25">
      <c r="A514" s="588" t="s">
        <v>581</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582</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3:J3"/>
    <mergeCell ref="E4:J4"/>
    <mergeCell ref="B3:C3"/>
  </mergeCells>
  <conditionalFormatting sqref="N9:N508">
    <cfRule type="cellIs" dxfId="44" priority="385" operator="lessThan">
      <formula>0</formula>
    </cfRule>
    <cfRule type="cellIs" dxfId="43" priority="386" operator="lessThan">
      <formula>0</formula>
    </cfRule>
    <cfRule type="containsErrors" dxfId="42" priority="387">
      <formula>ISERROR(N9)</formula>
    </cfRule>
  </conditionalFormatting>
  <dataValidations count="15">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list" allowBlank="1" showErrorMessage="1" errorTitle="Tájékoztatás" error="Csak hiánypótlás esetén töltendő ki!" sqref="B3">
      <formula1>"Kifizetési kérelem, Hiánypótlás"</formula1>
    </dataValidation>
    <dataValidation type="list" allowBlank="1" showInputMessage="1" showErrorMessage="1" sqref="G9:G508">
      <formula1>"141019020,241019020"</formula1>
    </dataValidation>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whole" operator="lessThanOrEqual" showErrorMessage="1" errorTitle="Tájékoztatás" error="Nem lehet nagyobb, mint 100%!" sqref="N9:N508">
      <formula1>100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X527"/>
  <sheetViews>
    <sheetView showGridLines="0" view="pageBreakPreview" zoomScale="25" zoomScaleNormal="25" zoomScaleSheetLayoutView="25" zoomScalePageLayoutView="40" workbookViewId="0">
      <selection activeCell="B9" sqref="B9"/>
    </sheetView>
  </sheetViews>
  <sheetFormatPr defaultColWidth="8.85546875" defaultRowHeight="26.25" x14ac:dyDescent="0.25"/>
  <cols>
    <col min="1" max="1" width="16.140625" style="19" customWidth="1"/>
    <col min="2" max="2" width="36.7109375" style="19" customWidth="1"/>
    <col min="3" max="3" width="59.5703125" style="19" customWidth="1"/>
    <col min="4" max="4" width="45.7109375" style="19" customWidth="1"/>
    <col min="5" max="5" width="48" style="19" customWidth="1"/>
    <col min="6" max="6" width="42.42578125" style="19" customWidth="1"/>
    <col min="7" max="7" width="31" style="19" customWidth="1"/>
    <col min="8" max="8" width="39"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77</v>
      </c>
      <c r="F4" s="596"/>
      <c r="G4" s="596"/>
      <c r="H4" s="596"/>
      <c r="I4" s="596"/>
      <c r="J4" s="596"/>
      <c r="K4" s="67"/>
      <c r="L4" s="67"/>
      <c r="M4" s="67"/>
      <c r="N4" s="67"/>
      <c r="O4" s="67"/>
    </row>
    <row r="5" spans="1:24" ht="35.25" thickBot="1" x14ac:dyDescent="0.3">
      <c r="A5" s="580" t="s">
        <v>66</v>
      </c>
      <c r="B5" s="580"/>
      <c r="C5" s="581">
        <f>FŐLAP!C10</f>
        <v>0</v>
      </c>
      <c r="D5" s="581"/>
      <c r="E5" s="581"/>
      <c r="F5" s="581"/>
      <c r="G5" s="581"/>
      <c r="H5" s="581"/>
      <c r="I5" s="581"/>
      <c r="J5" s="581"/>
      <c r="K5" s="581"/>
      <c r="L5" s="581"/>
      <c r="M5" s="71"/>
      <c r="N5" s="68"/>
    </row>
    <row r="6" spans="1:24" ht="35.25" thickBot="1" x14ac:dyDescent="0.3">
      <c r="A6" s="580" t="s">
        <v>32</v>
      </c>
      <c r="B6" s="580"/>
      <c r="C6" s="72">
        <f>FŐLAP!C12</f>
        <v>0</v>
      </c>
      <c r="D6" s="73"/>
      <c r="E6" s="73"/>
      <c r="F6" s="73"/>
      <c r="G6" s="73"/>
      <c r="H6" s="73"/>
      <c r="I6" s="73"/>
      <c r="J6" s="73"/>
      <c r="K6" s="73"/>
      <c r="L6" s="74"/>
      <c r="M6" s="75" t="s">
        <v>20</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436"/>
      <c r="D9" s="437"/>
      <c r="E9" s="437"/>
      <c r="F9" s="231"/>
      <c r="G9" s="194"/>
      <c r="H9" s="406"/>
      <c r="I9" s="406"/>
      <c r="J9" s="407"/>
      <c r="K9" s="404"/>
      <c r="L9" s="409"/>
      <c r="M9" s="410"/>
      <c r="N9" s="421" t="e">
        <f>IF(M9&lt;0,0,1-(M9/L9))</f>
        <v>#DIV/0!</v>
      </c>
      <c r="O9" s="242">
        <f>FŐLAP!$G$8</f>
        <v>0</v>
      </c>
      <c r="P9" s="241">
        <f>FŐLAP!$C$10</f>
        <v>0</v>
      </c>
      <c r="Q9" s="243" t="s">
        <v>505</v>
      </c>
    </row>
    <row r="10" spans="1:24" ht="50.1" customHeight="1" x14ac:dyDescent="0.25">
      <c r="A10" s="87" t="s">
        <v>104</v>
      </c>
      <c r="B10" s="405"/>
      <c r="C10" s="441"/>
      <c r="D10" s="439"/>
      <c r="E10" s="439"/>
      <c r="F10" s="194"/>
      <c r="G10" s="194"/>
      <c r="H10" s="408"/>
      <c r="I10" s="407"/>
      <c r="J10" s="407"/>
      <c r="K10" s="405"/>
      <c r="L10" s="411"/>
      <c r="M10" s="412"/>
      <c r="N10" s="421" t="e">
        <f t="shared" ref="N10:N17" si="0">IF(M10&lt;0,0,1-(M10/L10))</f>
        <v>#DIV/0!</v>
      </c>
      <c r="O10" s="242">
        <f>FŐLAP!$G$8</f>
        <v>0</v>
      </c>
      <c r="P10" s="241">
        <f>FŐLAP!$C$10</f>
        <v>0</v>
      </c>
      <c r="Q10" s="243" t="s">
        <v>505</v>
      </c>
    </row>
    <row r="11" spans="1:24" ht="50.1" customHeight="1" x14ac:dyDescent="0.25">
      <c r="A11" s="88" t="s">
        <v>105</v>
      </c>
      <c r="B11" s="405"/>
      <c r="C11" s="441"/>
      <c r="D11" s="439"/>
      <c r="E11" s="439"/>
      <c r="F11" s="194"/>
      <c r="G11" s="194"/>
      <c r="H11" s="408"/>
      <c r="I11" s="407"/>
      <c r="J11" s="407"/>
      <c r="K11" s="405"/>
      <c r="L11" s="411"/>
      <c r="M11" s="412"/>
      <c r="N11" s="421" t="e">
        <f t="shared" si="0"/>
        <v>#DIV/0!</v>
      </c>
      <c r="O11" s="242">
        <f>FŐLAP!$G$8</f>
        <v>0</v>
      </c>
      <c r="P11" s="241">
        <f>FŐLAP!$C$10</f>
        <v>0</v>
      </c>
      <c r="Q11" s="243" t="s">
        <v>505</v>
      </c>
    </row>
    <row r="12" spans="1:24" ht="50.1" customHeight="1" x14ac:dyDescent="0.25">
      <c r="A12" s="87" t="s">
        <v>106</v>
      </c>
      <c r="B12" s="405"/>
      <c r="C12" s="441"/>
      <c r="D12" s="439"/>
      <c r="E12" s="439"/>
      <c r="F12" s="194"/>
      <c r="G12" s="194"/>
      <c r="H12" s="408"/>
      <c r="I12" s="407"/>
      <c r="J12" s="407"/>
      <c r="K12" s="405"/>
      <c r="L12" s="411"/>
      <c r="M12" s="412"/>
      <c r="N12" s="421" t="e">
        <f t="shared" si="0"/>
        <v>#DIV/0!</v>
      </c>
      <c r="O12" s="242">
        <f>FŐLAP!$G$8</f>
        <v>0</v>
      </c>
      <c r="P12" s="241">
        <f>FŐLAP!$C$10</f>
        <v>0</v>
      </c>
      <c r="Q12" s="243" t="s">
        <v>505</v>
      </c>
    </row>
    <row r="13" spans="1:24" ht="50.1" customHeight="1" x14ac:dyDescent="0.25">
      <c r="A13" s="87" t="s">
        <v>107</v>
      </c>
      <c r="B13" s="405"/>
      <c r="C13" s="441"/>
      <c r="D13" s="439"/>
      <c r="E13" s="439"/>
      <c r="F13" s="194"/>
      <c r="G13" s="194"/>
      <c r="H13" s="408"/>
      <c r="I13" s="407"/>
      <c r="J13" s="407"/>
      <c r="K13" s="405"/>
      <c r="L13" s="411"/>
      <c r="M13" s="412"/>
      <c r="N13" s="421" t="e">
        <f t="shared" si="0"/>
        <v>#DIV/0!</v>
      </c>
      <c r="O13" s="242">
        <f>FŐLAP!$G$8</f>
        <v>0</v>
      </c>
      <c r="P13" s="241">
        <f>FŐLAP!$C$10</f>
        <v>0</v>
      </c>
      <c r="Q13" s="243" t="s">
        <v>505</v>
      </c>
    </row>
    <row r="14" spans="1:24" ht="50.1" customHeight="1" x14ac:dyDescent="0.25">
      <c r="A14" s="88" t="s">
        <v>108</v>
      </c>
      <c r="B14" s="405"/>
      <c r="C14" s="441"/>
      <c r="D14" s="439"/>
      <c r="E14" s="439"/>
      <c r="F14" s="194"/>
      <c r="G14" s="194"/>
      <c r="H14" s="408"/>
      <c r="I14" s="407"/>
      <c r="J14" s="407"/>
      <c r="K14" s="405"/>
      <c r="L14" s="411"/>
      <c r="M14" s="412"/>
      <c r="N14" s="421" t="e">
        <f t="shared" si="0"/>
        <v>#DIV/0!</v>
      </c>
      <c r="O14" s="242">
        <f>FŐLAP!$G$8</f>
        <v>0</v>
      </c>
      <c r="P14" s="241">
        <f>FŐLAP!$C$10</f>
        <v>0</v>
      </c>
      <c r="Q14" s="243" t="s">
        <v>505</v>
      </c>
    </row>
    <row r="15" spans="1:24" ht="50.1" customHeight="1" x14ac:dyDescent="0.25">
      <c r="A15" s="87" t="s">
        <v>109</v>
      </c>
      <c r="B15" s="405"/>
      <c r="C15" s="441"/>
      <c r="D15" s="439"/>
      <c r="E15" s="439"/>
      <c r="F15" s="194"/>
      <c r="G15" s="194"/>
      <c r="H15" s="408"/>
      <c r="I15" s="407"/>
      <c r="J15" s="407"/>
      <c r="K15" s="405"/>
      <c r="L15" s="411"/>
      <c r="M15" s="412"/>
      <c r="N15" s="421" t="e">
        <f t="shared" si="0"/>
        <v>#DIV/0!</v>
      </c>
      <c r="O15" s="242">
        <f>FŐLAP!$G$8</f>
        <v>0</v>
      </c>
      <c r="P15" s="241">
        <f>FŐLAP!$C$10</f>
        <v>0</v>
      </c>
      <c r="Q15" s="243" t="s">
        <v>505</v>
      </c>
    </row>
    <row r="16" spans="1:24" ht="50.1" customHeight="1" x14ac:dyDescent="0.25">
      <c r="A16" s="87" t="s">
        <v>110</v>
      </c>
      <c r="B16" s="405"/>
      <c r="C16" s="441"/>
      <c r="D16" s="439"/>
      <c r="E16" s="439"/>
      <c r="F16" s="194"/>
      <c r="G16" s="194"/>
      <c r="H16" s="408"/>
      <c r="I16" s="407"/>
      <c r="J16" s="407"/>
      <c r="K16" s="405"/>
      <c r="L16" s="411"/>
      <c r="M16" s="412"/>
      <c r="N16" s="421" t="e">
        <f t="shared" si="0"/>
        <v>#DIV/0!</v>
      </c>
      <c r="O16" s="242">
        <f>FŐLAP!$G$8</f>
        <v>0</v>
      </c>
      <c r="P16" s="241">
        <f>FŐLAP!$C$10</f>
        <v>0</v>
      </c>
      <c r="Q16" s="243" t="s">
        <v>505</v>
      </c>
    </row>
    <row r="17" spans="1:17" ht="50.1" customHeight="1" x14ac:dyDescent="0.25">
      <c r="A17" s="88" t="s">
        <v>111</v>
      </c>
      <c r="B17" s="405"/>
      <c r="C17" s="441"/>
      <c r="D17" s="439"/>
      <c r="E17" s="439"/>
      <c r="F17" s="194"/>
      <c r="G17" s="194"/>
      <c r="H17" s="408"/>
      <c r="I17" s="407"/>
      <c r="J17" s="407"/>
      <c r="K17" s="405"/>
      <c r="L17" s="411"/>
      <c r="M17" s="412"/>
      <c r="N17" s="421" t="e">
        <f t="shared" si="0"/>
        <v>#DIV/0!</v>
      </c>
      <c r="O17" s="242">
        <f>FŐLAP!$G$8</f>
        <v>0</v>
      </c>
      <c r="P17" s="241">
        <f>FŐLAP!$C$10</f>
        <v>0</v>
      </c>
      <c r="Q17" s="243" t="s">
        <v>505</v>
      </c>
    </row>
    <row r="18" spans="1:17" ht="50.1" customHeight="1" x14ac:dyDescent="0.25">
      <c r="A18" s="87" t="s">
        <v>98</v>
      </c>
      <c r="B18" s="405"/>
      <c r="C18" s="441"/>
      <c r="D18" s="439"/>
      <c r="E18" s="439"/>
      <c r="F18" s="194"/>
      <c r="G18" s="194"/>
      <c r="H18" s="408"/>
      <c r="I18" s="407"/>
      <c r="J18" s="407"/>
      <c r="K18" s="405"/>
      <c r="L18" s="411"/>
      <c r="M18" s="412"/>
      <c r="N18" s="421" t="e">
        <f t="shared" ref="N18:N81" si="1">IF(M18&lt;0,0,1-(M18/L18))</f>
        <v>#DIV/0!</v>
      </c>
      <c r="O18" s="242">
        <f>FŐLAP!$G$8</f>
        <v>0</v>
      </c>
      <c r="P18" s="241">
        <f>FŐLAP!$C$10</f>
        <v>0</v>
      </c>
      <c r="Q18" s="243" t="s">
        <v>505</v>
      </c>
    </row>
    <row r="19" spans="1:17" ht="50.1" customHeight="1" x14ac:dyDescent="0.25">
      <c r="A19" s="87" t="s">
        <v>112</v>
      </c>
      <c r="B19" s="405"/>
      <c r="C19" s="441"/>
      <c r="D19" s="439"/>
      <c r="E19" s="439"/>
      <c r="F19" s="194"/>
      <c r="G19" s="194"/>
      <c r="H19" s="408"/>
      <c r="I19" s="407"/>
      <c r="J19" s="407"/>
      <c r="K19" s="405"/>
      <c r="L19" s="411"/>
      <c r="M19" s="412"/>
      <c r="N19" s="421" t="e">
        <f t="shared" si="1"/>
        <v>#DIV/0!</v>
      </c>
      <c r="O19" s="242">
        <f>FŐLAP!$G$8</f>
        <v>0</v>
      </c>
      <c r="P19" s="241">
        <f>FŐLAP!$C$10</f>
        <v>0</v>
      </c>
      <c r="Q19" s="243" t="s">
        <v>505</v>
      </c>
    </row>
    <row r="20" spans="1:17" ht="49.5" customHeight="1" x14ac:dyDescent="0.25">
      <c r="A20" s="88" t="s">
        <v>113</v>
      </c>
      <c r="B20" s="405"/>
      <c r="C20" s="441"/>
      <c r="D20" s="439"/>
      <c r="E20" s="439"/>
      <c r="F20" s="194"/>
      <c r="G20" s="194"/>
      <c r="H20" s="408"/>
      <c r="I20" s="407"/>
      <c r="J20" s="407"/>
      <c r="K20" s="405"/>
      <c r="L20" s="411"/>
      <c r="M20" s="412"/>
      <c r="N20" s="421" t="e">
        <f t="shared" si="1"/>
        <v>#DIV/0!</v>
      </c>
      <c r="O20" s="242">
        <f>FŐLAP!$G$8</f>
        <v>0</v>
      </c>
      <c r="P20" s="241">
        <f>FŐLAP!$C$10</f>
        <v>0</v>
      </c>
      <c r="Q20" s="243" t="s">
        <v>505</v>
      </c>
    </row>
    <row r="21" spans="1:17" ht="49.5" customHeight="1" x14ac:dyDescent="0.25">
      <c r="A21" s="87" t="s">
        <v>114</v>
      </c>
      <c r="B21" s="405"/>
      <c r="C21" s="441"/>
      <c r="D21" s="439"/>
      <c r="E21" s="439"/>
      <c r="F21" s="194"/>
      <c r="G21" s="194"/>
      <c r="H21" s="408"/>
      <c r="I21" s="407"/>
      <c r="J21" s="407"/>
      <c r="K21" s="405"/>
      <c r="L21" s="411"/>
      <c r="M21" s="412"/>
      <c r="N21" s="421" t="e">
        <f t="shared" si="1"/>
        <v>#DIV/0!</v>
      </c>
      <c r="O21" s="242">
        <f>FŐLAP!$G$8</f>
        <v>0</v>
      </c>
      <c r="P21" s="241">
        <f>FŐLAP!$C$10</f>
        <v>0</v>
      </c>
      <c r="Q21" s="243" t="s">
        <v>505</v>
      </c>
    </row>
    <row r="22" spans="1:17" ht="49.5" hidden="1" customHeight="1" x14ac:dyDescent="0.25">
      <c r="A22" s="87" t="s">
        <v>115</v>
      </c>
      <c r="B22" s="405"/>
      <c r="C22" s="441"/>
      <c r="D22" s="439"/>
      <c r="E22" s="439"/>
      <c r="F22" s="194"/>
      <c r="G22" s="194"/>
      <c r="H22" s="408"/>
      <c r="I22" s="407"/>
      <c r="J22" s="407"/>
      <c r="K22" s="405"/>
      <c r="L22" s="411"/>
      <c r="M22" s="412"/>
      <c r="N22" s="421" t="e">
        <f t="shared" si="1"/>
        <v>#DIV/0!</v>
      </c>
      <c r="O22" s="242">
        <f>FŐLAP!$G$8</f>
        <v>0</v>
      </c>
      <c r="P22" s="241">
        <f>FŐLAP!$C$10</f>
        <v>0</v>
      </c>
      <c r="Q22" s="243" t="s">
        <v>505</v>
      </c>
    </row>
    <row r="23" spans="1:17" ht="49.5" hidden="1" customHeight="1" x14ac:dyDescent="0.25">
      <c r="A23" s="88" t="s">
        <v>116</v>
      </c>
      <c r="B23" s="405"/>
      <c r="C23" s="441"/>
      <c r="D23" s="439"/>
      <c r="E23" s="439"/>
      <c r="F23" s="194"/>
      <c r="G23" s="194"/>
      <c r="H23" s="408"/>
      <c r="I23" s="407"/>
      <c r="J23" s="407"/>
      <c r="K23" s="405"/>
      <c r="L23" s="411"/>
      <c r="M23" s="412"/>
      <c r="N23" s="421" t="e">
        <f t="shared" si="1"/>
        <v>#DIV/0!</v>
      </c>
      <c r="O23" s="242">
        <f>FŐLAP!$G$8</f>
        <v>0</v>
      </c>
      <c r="P23" s="241">
        <f>FŐLAP!$C$10</f>
        <v>0</v>
      </c>
      <c r="Q23" s="243" t="s">
        <v>505</v>
      </c>
    </row>
    <row r="24" spans="1:17" ht="49.5" hidden="1" customHeight="1" x14ac:dyDescent="0.25">
      <c r="A24" s="87" t="s">
        <v>117</v>
      </c>
      <c r="B24" s="405"/>
      <c r="C24" s="441"/>
      <c r="D24" s="439"/>
      <c r="E24" s="439"/>
      <c r="F24" s="194"/>
      <c r="G24" s="194"/>
      <c r="H24" s="408"/>
      <c r="I24" s="407"/>
      <c r="J24" s="407"/>
      <c r="K24" s="405"/>
      <c r="L24" s="411"/>
      <c r="M24" s="412"/>
      <c r="N24" s="421" t="e">
        <f t="shared" si="1"/>
        <v>#DIV/0!</v>
      </c>
      <c r="O24" s="242">
        <f>FŐLAP!$G$8</f>
        <v>0</v>
      </c>
      <c r="P24" s="241">
        <f>FŐLAP!$C$10</f>
        <v>0</v>
      </c>
      <c r="Q24" s="243" t="s">
        <v>505</v>
      </c>
    </row>
    <row r="25" spans="1:17" ht="49.5" hidden="1" customHeight="1" x14ac:dyDescent="0.25">
      <c r="A25" s="87" t="s">
        <v>118</v>
      </c>
      <c r="B25" s="405"/>
      <c r="C25" s="441"/>
      <c r="D25" s="439"/>
      <c r="E25" s="439"/>
      <c r="F25" s="194"/>
      <c r="G25" s="194"/>
      <c r="H25" s="408"/>
      <c r="I25" s="407"/>
      <c r="J25" s="407"/>
      <c r="K25" s="405"/>
      <c r="L25" s="411"/>
      <c r="M25" s="412"/>
      <c r="N25" s="421" t="e">
        <f t="shared" si="1"/>
        <v>#DIV/0!</v>
      </c>
      <c r="O25" s="242">
        <f>FŐLAP!$G$8</f>
        <v>0</v>
      </c>
      <c r="P25" s="241">
        <f>FŐLAP!$C$10</f>
        <v>0</v>
      </c>
      <c r="Q25" s="243" t="s">
        <v>505</v>
      </c>
    </row>
    <row r="26" spans="1:17" ht="49.5" hidden="1" customHeight="1" x14ac:dyDescent="0.25">
      <c r="A26" s="88" t="s">
        <v>119</v>
      </c>
      <c r="B26" s="405"/>
      <c r="C26" s="441"/>
      <c r="D26" s="439"/>
      <c r="E26" s="439"/>
      <c r="F26" s="194"/>
      <c r="G26" s="194"/>
      <c r="H26" s="408"/>
      <c r="I26" s="407"/>
      <c r="J26" s="407"/>
      <c r="K26" s="405"/>
      <c r="L26" s="411"/>
      <c r="M26" s="412"/>
      <c r="N26" s="421" t="e">
        <f t="shared" si="1"/>
        <v>#DIV/0!</v>
      </c>
      <c r="O26" s="242">
        <f>FŐLAP!$G$8</f>
        <v>0</v>
      </c>
      <c r="P26" s="241">
        <f>FŐLAP!$C$10</f>
        <v>0</v>
      </c>
      <c r="Q26" s="243" t="s">
        <v>505</v>
      </c>
    </row>
    <row r="27" spans="1:17" ht="49.5" hidden="1" customHeight="1" x14ac:dyDescent="0.25">
      <c r="A27" s="87" t="s">
        <v>120</v>
      </c>
      <c r="B27" s="405"/>
      <c r="C27" s="441"/>
      <c r="D27" s="439"/>
      <c r="E27" s="439"/>
      <c r="F27" s="194"/>
      <c r="G27" s="194"/>
      <c r="H27" s="408"/>
      <c r="I27" s="407"/>
      <c r="J27" s="407"/>
      <c r="K27" s="405"/>
      <c r="L27" s="411"/>
      <c r="M27" s="412"/>
      <c r="N27" s="421" t="e">
        <f t="shared" si="1"/>
        <v>#DIV/0!</v>
      </c>
      <c r="O27" s="242">
        <f>FŐLAP!$G$8</f>
        <v>0</v>
      </c>
      <c r="P27" s="241">
        <f>FŐLAP!$C$10</f>
        <v>0</v>
      </c>
      <c r="Q27" s="243" t="s">
        <v>505</v>
      </c>
    </row>
    <row r="28" spans="1:17" ht="49.5" hidden="1" customHeight="1" x14ac:dyDescent="0.25">
      <c r="A28" s="87" t="s">
        <v>99</v>
      </c>
      <c r="B28" s="405"/>
      <c r="C28" s="441"/>
      <c r="D28" s="439"/>
      <c r="E28" s="439"/>
      <c r="F28" s="194"/>
      <c r="G28" s="194"/>
      <c r="H28" s="408"/>
      <c r="I28" s="407"/>
      <c r="J28" s="407"/>
      <c r="K28" s="405"/>
      <c r="L28" s="411"/>
      <c r="M28" s="412"/>
      <c r="N28" s="421" t="e">
        <f t="shared" si="1"/>
        <v>#DIV/0!</v>
      </c>
      <c r="O28" s="242">
        <f>FŐLAP!$G$8</f>
        <v>0</v>
      </c>
      <c r="P28" s="241">
        <f>FŐLAP!$C$10</f>
        <v>0</v>
      </c>
      <c r="Q28" s="243" t="s">
        <v>505</v>
      </c>
    </row>
    <row r="29" spans="1:17" ht="49.5" hidden="1" customHeight="1" x14ac:dyDescent="0.25">
      <c r="A29" s="88" t="s">
        <v>121</v>
      </c>
      <c r="B29" s="405"/>
      <c r="C29" s="441"/>
      <c r="D29" s="439"/>
      <c r="E29" s="439"/>
      <c r="F29" s="194"/>
      <c r="G29" s="194"/>
      <c r="H29" s="408"/>
      <c r="I29" s="407"/>
      <c r="J29" s="407"/>
      <c r="K29" s="405"/>
      <c r="L29" s="411"/>
      <c r="M29" s="412"/>
      <c r="N29" s="421" t="e">
        <f t="shared" si="1"/>
        <v>#DIV/0!</v>
      </c>
      <c r="O29" s="242">
        <f>FŐLAP!$G$8</f>
        <v>0</v>
      </c>
      <c r="P29" s="241">
        <f>FŐLAP!$C$10</f>
        <v>0</v>
      </c>
      <c r="Q29" s="243" t="s">
        <v>505</v>
      </c>
    </row>
    <row r="30" spans="1:17" ht="49.5" hidden="1" customHeight="1" x14ac:dyDescent="0.25">
      <c r="A30" s="87" t="s">
        <v>122</v>
      </c>
      <c r="B30" s="405"/>
      <c r="C30" s="441"/>
      <c r="D30" s="439"/>
      <c r="E30" s="439"/>
      <c r="F30" s="194"/>
      <c r="G30" s="194"/>
      <c r="H30" s="408"/>
      <c r="I30" s="407"/>
      <c r="J30" s="407"/>
      <c r="K30" s="405"/>
      <c r="L30" s="411"/>
      <c r="M30" s="412"/>
      <c r="N30" s="421" t="e">
        <f t="shared" si="1"/>
        <v>#DIV/0!</v>
      </c>
      <c r="O30" s="242">
        <f>FŐLAP!$G$8</f>
        <v>0</v>
      </c>
      <c r="P30" s="241">
        <f>FŐLAP!$C$10</f>
        <v>0</v>
      </c>
      <c r="Q30" s="243" t="s">
        <v>505</v>
      </c>
    </row>
    <row r="31" spans="1:17" ht="49.5" hidden="1" customHeight="1" x14ac:dyDescent="0.25">
      <c r="A31" s="87" t="s">
        <v>123</v>
      </c>
      <c r="B31" s="405"/>
      <c r="C31" s="441"/>
      <c r="D31" s="439"/>
      <c r="E31" s="439"/>
      <c r="F31" s="194"/>
      <c r="G31" s="194"/>
      <c r="H31" s="408"/>
      <c r="I31" s="407"/>
      <c r="J31" s="407"/>
      <c r="K31" s="405"/>
      <c r="L31" s="411"/>
      <c r="M31" s="412"/>
      <c r="N31" s="421" t="e">
        <f t="shared" si="1"/>
        <v>#DIV/0!</v>
      </c>
      <c r="O31" s="242">
        <f>FŐLAP!$G$8</f>
        <v>0</v>
      </c>
      <c r="P31" s="241">
        <f>FŐLAP!$C$10</f>
        <v>0</v>
      </c>
      <c r="Q31" s="243" t="s">
        <v>505</v>
      </c>
    </row>
    <row r="32" spans="1:17" ht="49.5" hidden="1" customHeight="1" x14ac:dyDescent="0.25">
      <c r="A32" s="88" t="s">
        <v>124</v>
      </c>
      <c r="B32" s="405"/>
      <c r="C32" s="441"/>
      <c r="D32" s="439"/>
      <c r="E32" s="439"/>
      <c r="F32" s="194"/>
      <c r="G32" s="194"/>
      <c r="H32" s="408"/>
      <c r="I32" s="407"/>
      <c r="J32" s="407"/>
      <c r="K32" s="405"/>
      <c r="L32" s="411"/>
      <c r="M32" s="412"/>
      <c r="N32" s="421" t="e">
        <f t="shared" si="1"/>
        <v>#DIV/0!</v>
      </c>
      <c r="O32" s="242">
        <f>FŐLAP!$G$8</f>
        <v>0</v>
      </c>
      <c r="P32" s="241">
        <f>FŐLAP!$C$10</f>
        <v>0</v>
      </c>
      <c r="Q32" s="243" t="s">
        <v>505</v>
      </c>
    </row>
    <row r="33" spans="1:17" ht="49.5" hidden="1" customHeight="1" x14ac:dyDescent="0.25">
      <c r="A33" s="87" t="s">
        <v>125</v>
      </c>
      <c r="B33" s="405"/>
      <c r="C33" s="441"/>
      <c r="D33" s="439"/>
      <c r="E33" s="439"/>
      <c r="F33" s="194"/>
      <c r="G33" s="194"/>
      <c r="H33" s="408"/>
      <c r="I33" s="407"/>
      <c r="J33" s="407"/>
      <c r="K33" s="405"/>
      <c r="L33" s="411"/>
      <c r="M33" s="412"/>
      <c r="N33" s="421" t="e">
        <f t="shared" si="1"/>
        <v>#DIV/0!</v>
      </c>
      <c r="O33" s="242">
        <f>FŐLAP!$G$8</f>
        <v>0</v>
      </c>
      <c r="P33" s="241">
        <f>FŐLAP!$C$10</f>
        <v>0</v>
      </c>
      <c r="Q33" s="243" t="s">
        <v>505</v>
      </c>
    </row>
    <row r="34" spans="1:17" ht="49.5" hidden="1" customHeight="1" x14ac:dyDescent="0.25">
      <c r="A34" s="87" t="s">
        <v>126</v>
      </c>
      <c r="B34" s="405"/>
      <c r="C34" s="441"/>
      <c r="D34" s="439"/>
      <c r="E34" s="439"/>
      <c r="F34" s="194"/>
      <c r="G34" s="194"/>
      <c r="H34" s="408"/>
      <c r="I34" s="407"/>
      <c r="J34" s="407"/>
      <c r="K34" s="405"/>
      <c r="L34" s="411"/>
      <c r="M34" s="412"/>
      <c r="N34" s="421" t="e">
        <f t="shared" si="1"/>
        <v>#DIV/0!</v>
      </c>
      <c r="O34" s="242">
        <f>FŐLAP!$G$8</f>
        <v>0</v>
      </c>
      <c r="P34" s="241">
        <f>FŐLAP!$C$10</f>
        <v>0</v>
      </c>
      <c r="Q34" s="243" t="s">
        <v>505</v>
      </c>
    </row>
    <row r="35" spans="1:17" ht="49.5" hidden="1" customHeight="1" x14ac:dyDescent="0.25">
      <c r="A35" s="88" t="s">
        <v>127</v>
      </c>
      <c r="B35" s="405"/>
      <c r="C35" s="441"/>
      <c r="D35" s="439"/>
      <c r="E35" s="439"/>
      <c r="F35" s="194"/>
      <c r="G35" s="194"/>
      <c r="H35" s="408"/>
      <c r="I35" s="407"/>
      <c r="J35" s="407"/>
      <c r="K35" s="405"/>
      <c r="L35" s="411"/>
      <c r="M35" s="412"/>
      <c r="N35" s="421" t="e">
        <f t="shared" si="1"/>
        <v>#DIV/0!</v>
      </c>
      <c r="O35" s="242">
        <f>FŐLAP!$G$8</f>
        <v>0</v>
      </c>
      <c r="P35" s="241">
        <f>FŐLAP!$C$10</f>
        <v>0</v>
      </c>
      <c r="Q35" s="243" t="s">
        <v>505</v>
      </c>
    </row>
    <row r="36" spans="1:17" ht="49.5" hidden="1" customHeight="1" x14ac:dyDescent="0.25">
      <c r="A36" s="87" t="s">
        <v>128</v>
      </c>
      <c r="B36" s="405"/>
      <c r="C36" s="441"/>
      <c r="D36" s="439"/>
      <c r="E36" s="439"/>
      <c r="F36" s="194"/>
      <c r="G36" s="194"/>
      <c r="H36" s="408"/>
      <c r="I36" s="407"/>
      <c r="J36" s="407"/>
      <c r="K36" s="405"/>
      <c r="L36" s="411"/>
      <c r="M36" s="412"/>
      <c r="N36" s="421" t="e">
        <f t="shared" si="1"/>
        <v>#DIV/0!</v>
      </c>
      <c r="O36" s="242">
        <f>FŐLAP!$G$8</f>
        <v>0</v>
      </c>
      <c r="P36" s="241">
        <f>FŐLAP!$C$10</f>
        <v>0</v>
      </c>
      <c r="Q36" s="243" t="s">
        <v>505</v>
      </c>
    </row>
    <row r="37" spans="1:17" ht="49.5" hidden="1" customHeight="1" x14ac:dyDescent="0.25">
      <c r="A37" s="87" t="s">
        <v>129</v>
      </c>
      <c r="B37" s="405"/>
      <c r="C37" s="441"/>
      <c r="D37" s="439"/>
      <c r="E37" s="439"/>
      <c r="F37" s="194"/>
      <c r="G37" s="194"/>
      <c r="H37" s="408"/>
      <c r="I37" s="407"/>
      <c r="J37" s="407"/>
      <c r="K37" s="405"/>
      <c r="L37" s="411"/>
      <c r="M37" s="412"/>
      <c r="N37" s="421" t="e">
        <f t="shared" si="1"/>
        <v>#DIV/0!</v>
      </c>
      <c r="O37" s="242">
        <f>FŐLAP!$G$8</f>
        <v>0</v>
      </c>
      <c r="P37" s="241">
        <f>FŐLAP!$C$10</f>
        <v>0</v>
      </c>
      <c r="Q37" s="243" t="s">
        <v>505</v>
      </c>
    </row>
    <row r="38" spans="1:17" ht="49.5" hidden="1" customHeight="1" x14ac:dyDescent="0.25">
      <c r="A38" s="88" t="s">
        <v>130</v>
      </c>
      <c r="B38" s="405"/>
      <c r="C38" s="441"/>
      <c r="D38" s="439"/>
      <c r="E38" s="439"/>
      <c r="F38" s="194"/>
      <c r="G38" s="194"/>
      <c r="H38" s="408"/>
      <c r="I38" s="407"/>
      <c r="J38" s="407"/>
      <c r="K38" s="405"/>
      <c r="L38" s="411"/>
      <c r="M38" s="412"/>
      <c r="N38" s="421" t="e">
        <f t="shared" si="1"/>
        <v>#DIV/0!</v>
      </c>
      <c r="O38" s="242">
        <f>FŐLAP!$G$8</f>
        <v>0</v>
      </c>
      <c r="P38" s="241">
        <f>FŐLAP!$C$10</f>
        <v>0</v>
      </c>
      <c r="Q38" s="243" t="s">
        <v>505</v>
      </c>
    </row>
    <row r="39" spans="1:17" ht="49.5" hidden="1" customHeight="1" x14ac:dyDescent="0.25">
      <c r="A39" s="87" t="s">
        <v>131</v>
      </c>
      <c r="B39" s="405"/>
      <c r="C39" s="441"/>
      <c r="D39" s="439"/>
      <c r="E39" s="439"/>
      <c r="F39" s="194"/>
      <c r="G39" s="194"/>
      <c r="H39" s="408"/>
      <c r="I39" s="407"/>
      <c r="J39" s="407"/>
      <c r="K39" s="405"/>
      <c r="L39" s="411"/>
      <c r="M39" s="412"/>
      <c r="N39" s="421" t="e">
        <f t="shared" si="1"/>
        <v>#DIV/0!</v>
      </c>
      <c r="O39" s="242">
        <f>FŐLAP!$G$8</f>
        <v>0</v>
      </c>
      <c r="P39" s="241">
        <f>FŐLAP!$C$10</f>
        <v>0</v>
      </c>
      <c r="Q39" s="243" t="s">
        <v>505</v>
      </c>
    </row>
    <row r="40" spans="1:17" ht="49.5" hidden="1" customHeight="1" x14ac:dyDescent="0.25">
      <c r="A40" s="87" t="s">
        <v>132</v>
      </c>
      <c r="B40" s="405"/>
      <c r="C40" s="441"/>
      <c r="D40" s="439"/>
      <c r="E40" s="439"/>
      <c r="F40" s="194"/>
      <c r="G40" s="194"/>
      <c r="H40" s="408"/>
      <c r="I40" s="407"/>
      <c r="J40" s="407"/>
      <c r="K40" s="405"/>
      <c r="L40" s="411"/>
      <c r="M40" s="412"/>
      <c r="N40" s="421" t="e">
        <f t="shared" si="1"/>
        <v>#DIV/0!</v>
      </c>
      <c r="O40" s="242">
        <f>FŐLAP!$G$8</f>
        <v>0</v>
      </c>
      <c r="P40" s="241">
        <f>FŐLAP!$C$10</f>
        <v>0</v>
      </c>
      <c r="Q40" s="243" t="s">
        <v>505</v>
      </c>
    </row>
    <row r="41" spans="1:17" ht="49.5" hidden="1" customHeight="1" x14ac:dyDescent="0.25">
      <c r="A41" s="88" t="s">
        <v>133</v>
      </c>
      <c r="B41" s="405"/>
      <c r="C41" s="441"/>
      <c r="D41" s="439"/>
      <c r="E41" s="439"/>
      <c r="F41" s="194"/>
      <c r="G41" s="194"/>
      <c r="H41" s="408"/>
      <c r="I41" s="407"/>
      <c r="J41" s="407"/>
      <c r="K41" s="405"/>
      <c r="L41" s="411"/>
      <c r="M41" s="412"/>
      <c r="N41" s="421" t="e">
        <f t="shared" si="1"/>
        <v>#DIV/0!</v>
      </c>
      <c r="O41" s="242">
        <f>FŐLAP!$G$8</f>
        <v>0</v>
      </c>
      <c r="P41" s="241">
        <f>FŐLAP!$C$10</f>
        <v>0</v>
      </c>
      <c r="Q41" s="243" t="s">
        <v>505</v>
      </c>
    </row>
    <row r="42" spans="1:17" ht="49.5" hidden="1" customHeight="1" x14ac:dyDescent="0.25">
      <c r="A42" s="87" t="s">
        <v>134</v>
      </c>
      <c r="B42" s="405"/>
      <c r="C42" s="441"/>
      <c r="D42" s="439"/>
      <c r="E42" s="439"/>
      <c r="F42" s="194"/>
      <c r="G42" s="194"/>
      <c r="H42" s="408"/>
      <c r="I42" s="407"/>
      <c r="J42" s="407"/>
      <c r="K42" s="405"/>
      <c r="L42" s="411"/>
      <c r="M42" s="412"/>
      <c r="N42" s="421" t="e">
        <f t="shared" si="1"/>
        <v>#DIV/0!</v>
      </c>
      <c r="O42" s="242">
        <f>FŐLAP!$G$8</f>
        <v>0</v>
      </c>
      <c r="P42" s="241">
        <f>FŐLAP!$C$10</f>
        <v>0</v>
      </c>
      <c r="Q42" s="243" t="s">
        <v>505</v>
      </c>
    </row>
    <row r="43" spans="1:17" ht="49.5" hidden="1" customHeight="1" x14ac:dyDescent="0.25">
      <c r="A43" s="87" t="s">
        <v>135</v>
      </c>
      <c r="B43" s="405"/>
      <c r="C43" s="441"/>
      <c r="D43" s="439"/>
      <c r="E43" s="439"/>
      <c r="F43" s="194"/>
      <c r="G43" s="194"/>
      <c r="H43" s="408"/>
      <c r="I43" s="407"/>
      <c r="J43" s="407"/>
      <c r="K43" s="405"/>
      <c r="L43" s="411"/>
      <c r="M43" s="412"/>
      <c r="N43" s="421" t="e">
        <f t="shared" si="1"/>
        <v>#DIV/0!</v>
      </c>
      <c r="O43" s="242">
        <f>FŐLAP!$G$8</f>
        <v>0</v>
      </c>
      <c r="P43" s="241">
        <f>FŐLAP!$C$10</f>
        <v>0</v>
      </c>
      <c r="Q43" s="243" t="s">
        <v>505</v>
      </c>
    </row>
    <row r="44" spans="1:17" ht="49.5" hidden="1" customHeight="1" x14ac:dyDescent="0.25">
      <c r="A44" s="88" t="s">
        <v>136</v>
      </c>
      <c r="B44" s="405"/>
      <c r="C44" s="441"/>
      <c r="D44" s="439"/>
      <c r="E44" s="439"/>
      <c r="F44" s="194"/>
      <c r="G44" s="194"/>
      <c r="H44" s="408"/>
      <c r="I44" s="407"/>
      <c r="J44" s="407"/>
      <c r="K44" s="405"/>
      <c r="L44" s="411"/>
      <c r="M44" s="412"/>
      <c r="N44" s="421" t="e">
        <f t="shared" si="1"/>
        <v>#DIV/0!</v>
      </c>
      <c r="O44" s="242">
        <f>FŐLAP!$G$8</f>
        <v>0</v>
      </c>
      <c r="P44" s="241">
        <f>FŐLAP!$C$10</f>
        <v>0</v>
      </c>
      <c r="Q44" s="243" t="s">
        <v>505</v>
      </c>
    </row>
    <row r="45" spans="1:17" ht="49.5" hidden="1" customHeight="1" x14ac:dyDescent="0.25">
      <c r="A45" s="87" t="s">
        <v>137</v>
      </c>
      <c r="B45" s="405"/>
      <c r="C45" s="441"/>
      <c r="D45" s="439"/>
      <c r="E45" s="439"/>
      <c r="F45" s="194"/>
      <c r="G45" s="194"/>
      <c r="H45" s="408"/>
      <c r="I45" s="407"/>
      <c r="J45" s="407"/>
      <c r="K45" s="405"/>
      <c r="L45" s="411"/>
      <c r="M45" s="412"/>
      <c r="N45" s="421" t="e">
        <f t="shared" si="1"/>
        <v>#DIV/0!</v>
      </c>
      <c r="O45" s="242">
        <f>FŐLAP!$G$8</f>
        <v>0</v>
      </c>
      <c r="P45" s="241">
        <f>FŐLAP!$C$10</f>
        <v>0</v>
      </c>
      <c r="Q45" s="243" t="s">
        <v>505</v>
      </c>
    </row>
    <row r="46" spans="1:17" ht="49.5" hidden="1" customHeight="1" x14ac:dyDescent="0.25">
      <c r="A46" s="87" t="s">
        <v>138</v>
      </c>
      <c r="B46" s="405"/>
      <c r="C46" s="441"/>
      <c r="D46" s="439"/>
      <c r="E46" s="439"/>
      <c r="F46" s="194"/>
      <c r="G46" s="194"/>
      <c r="H46" s="408"/>
      <c r="I46" s="407"/>
      <c r="J46" s="407"/>
      <c r="K46" s="405"/>
      <c r="L46" s="411"/>
      <c r="M46" s="412"/>
      <c r="N46" s="421" t="e">
        <f t="shared" si="1"/>
        <v>#DIV/0!</v>
      </c>
      <c r="O46" s="242">
        <f>FŐLAP!$G$8</f>
        <v>0</v>
      </c>
      <c r="P46" s="241">
        <f>FŐLAP!$C$10</f>
        <v>0</v>
      </c>
      <c r="Q46" s="243" t="s">
        <v>505</v>
      </c>
    </row>
    <row r="47" spans="1:17" ht="49.5" hidden="1" customHeight="1" x14ac:dyDescent="0.25">
      <c r="A47" s="88" t="s">
        <v>139</v>
      </c>
      <c r="B47" s="405"/>
      <c r="C47" s="441"/>
      <c r="D47" s="439"/>
      <c r="E47" s="439"/>
      <c r="F47" s="194"/>
      <c r="G47" s="194"/>
      <c r="H47" s="408"/>
      <c r="I47" s="407"/>
      <c r="J47" s="407"/>
      <c r="K47" s="405"/>
      <c r="L47" s="411"/>
      <c r="M47" s="412"/>
      <c r="N47" s="421" t="e">
        <f t="shared" si="1"/>
        <v>#DIV/0!</v>
      </c>
      <c r="O47" s="242">
        <f>FŐLAP!$G$8</f>
        <v>0</v>
      </c>
      <c r="P47" s="241">
        <f>FŐLAP!$C$10</f>
        <v>0</v>
      </c>
      <c r="Q47" s="243" t="s">
        <v>505</v>
      </c>
    </row>
    <row r="48" spans="1:17" ht="49.5" hidden="1" customHeight="1" x14ac:dyDescent="0.25">
      <c r="A48" s="87" t="s">
        <v>140</v>
      </c>
      <c r="B48" s="405"/>
      <c r="C48" s="441"/>
      <c r="D48" s="439"/>
      <c r="E48" s="439"/>
      <c r="F48" s="194"/>
      <c r="G48" s="194"/>
      <c r="H48" s="408"/>
      <c r="I48" s="407"/>
      <c r="J48" s="407"/>
      <c r="K48" s="405"/>
      <c r="L48" s="411"/>
      <c r="M48" s="412"/>
      <c r="N48" s="421" t="e">
        <f t="shared" si="1"/>
        <v>#DIV/0!</v>
      </c>
      <c r="O48" s="242">
        <f>FŐLAP!$G$8</f>
        <v>0</v>
      </c>
      <c r="P48" s="241">
        <f>FŐLAP!$C$10</f>
        <v>0</v>
      </c>
      <c r="Q48" s="243" t="s">
        <v>505</v>
      </c>
    </row>
    <row r="49" spans="1:17" ht="49.5" hidden="1" customHeight="1" x14ac:dyDescent="0.25">
      <c r="A49" s="87" t="s">
        <v>141</v>
      </c>
      <c r="B49" s="405"/>
      <c r="C49" s="441"/>
      <c r="D49" s="439"/>
      <c r="E49" s="439"/>
      <c r="F49" s="194"/>
      <c r="G49" s="194"/>
      <c r="H49" s="408"/>
      <c r="I49" s="407"/>
      <c r="J49" s="407"/>
      <c r="K49" s="405"/>
      <c r="L49" s="411"/>
      <c r="M49" s="412"/>
      <c r="N49" s="421" t="e">
        <f t="shared" si="1"/>
        <v>#DIV/0!</v>
      </c>
      <c r="O49" s="242">
        <f>FŐLAP!$G$8</f>
        <v>0</v>
      </c>
      <c r="P49" s="241">
        <f>FŐLAP!$C$10</f>
        <v>0</v>
      </c>
      <c r="Q49" s="243" t="s">
        <v>505</v>
      </c>
    </row>
    <row r="50" spans="1:17" ht="49.5" hidden="1" customHeight="1" x14ac:dyDescent="0.25">
      <c r="A50" s="88" t="s">
        <v>142</v>
      </c>
      <c r="B50" s="405"/>
      <c r="C50" s="441"/>
      <c r="D50" s="439"/>
      <c r="E50" s="439"/>
      <c r="F50" s="194"/>
      <c r="G50" s="194"/>
      <c r="H50" s="408"/>
      <c r="I50" s="407"/>
      <c r="J50" s="407"/>
      <c r="K50" s="405"/>
      <c r="L50" s="411"/>
      <c r="M50" s="412"/>
      <c r="N50" s="421" t="e">
        <f t="shared" si="1"/>
        <v>#DIV/0!</v>
      </c>
      <c r="O50" s="242">
        <f>FŐLAP!$G$8</f>
        <v>0</v>
      </c>
      <c r="P50" s="241">
        <f>FŐLAP!$C$10</f>
        <v>0</v>
      </c>
      <c r="Q50" s="243" t="s">
        <v>505</v>
      </c>
    </row>
    <row r="51" spans="1:17" ht="49.5" hidden="1" customHeight="1" x14ac:dyDescent="0.25">
      <c r="A51" s="87" t="s">
        <v>143</v>
      </c>
      <c r="B51" s="405"/>
      <c r="C51" s="441"/>
      <c r="D51" s="439"/>
      <c r="E51" s="439"/>
      <c r="F51" s="194"/>
      <c r="G51" s="194"/>
      <c r="H51" s="408"/>
      <c r="I51" s="407"/>
      <c r="J51" s="407"/>
      <c r="K51" s="405"/>
      <c r="L51" s="411"/>
      <c r="M51" s="412"/>
      <c r="N51" s="421" t="e">
        <f t="shared" si="1"/>
        <v>#DIV/0!</v>
      </c>
      <c r="O51" s="242">
        <f>FŐLAP!$G$8</f>
        <v>0</v>
      </c>
      <c r="P51" s="241">
        <f>FŐLAP!$C$10</f>
        <v>0</v>
      </c>
      <c r="Q51" s="243" t="s">
        <v>505</v>
      </c>
    </row>
    <row r="52" spans="1:17" ht="49.5" hidden="1" customHeight="1" x14ac:dyDescent="0.25">
      <c r="A52" s="87" t="s">
        <v>144</v>
      </c>
      <c r="B52" s="405"/>
      <c r="C52" s="441"/>
      <c r="D52" s="439"/>
      <c r="E52" s="439"/>
      <c r="F52" s="194"/>
      <c r="G52" s="194"/>
      <c r="H52" s="408"/>
      <c r="I52" s="407"/>
      <c r="J52" s="407"/>
      <c r="K52" s="405"/>
      <c r="L52" s="411"/>
      <c r="M52" s="412"/>
      <c r="N52" s="421" t="e">
        <f t="shared" si="1"/>
        <v>#DIV/0!</v>
      </c>
      <c r="O52" s="242">
        <f>FŐLAP!$G$8</f>
        <v>0</v>
      </c>
      <c r="P52" s="241">
        <f>FŐLAP!$C$10</f>
        <v>0</v>
      </c>
      <c r="Q52" s="243" t="s">
        <v>505</v>
      </c>
    </row>
    <row r="53" spans="1:17" ht="49.5" hidden="1" customHeight="1" x14ac:dyDescent="0.25">
      <c r="A53" s="88" t="s">
        <v>145</v>
      </c>
      <c r="B53" s="405"/>
      <c r="C53" s="441"/>
      <c r="D53" s="439"/>
      <c r="E53" s="439"/>
      <c r="F53" s="194"/>
      <c r="G53" s="194"/>
      <c r="H53" s="408"/>
      <c r="I53" s="407"/>
      <c r="J53" s="407"/>
      <c r="K53" s="405"/>
      <c r="L53" s="411"/>
      <c r="M53" s="412"/>
      <c r="N53" s="421" t="e">
        <f t="shared" si="1"/>
        <v>#DIV/0!</v>
      </c>
      <c r="O53" s="242">
        <f>FŐLAP!$G$8</f>
        <v>0</v>
      </c>
      <c r="P53" s="241">
        <f>FŐLAP!$C$10</f>
        <v>0</v>
      </c>
      <c r="Q53" s="243" t="s">
        <v>505</v>
      </c>
    </row>
    <row r="54" spans="1:17" ht="49.5" hidden="1" customHeight="1" x14ac:dyDescent="0.25">
      <c r="A54" s="87" t="s">
        <v>146</v>
      </c>
      <c r="B54" s="405"/>
      <c r="C54" s="441"/>
      <c r="D54" s="439"/>
      <c r="E54" s="439"/>
      <c r="F54" s="194"/>
      <c r="G54" s="194"/>
      <c r="H54" s="408"/>
      <c r="I54" s="407"/>
      <c r="J54" s="407"/>
      <c r="K54" s="405"/>
      <c r="L54" s="411"/>
      <c r="M54" s="412"/>
      <c r="N54" s="421" t="e">
        <f t="shared" si="1"/>
        <v>#DIV/0!</v>
      </c>
      <c r="O54" s="242">
        <f>FŐLAP!$G$8</f>
        <v>0</v>
      </c>
      <c r="P54" s="241">
        <f>FŐLAP!$C$10</f>
        <v>0</v>
      </c>
      <c r="Q54" s="243" t="s">
        <v>505</v>
      </c>
    </row>
    <row r="55" spans="1:17" ht="49.5" hidden="1" customHeight="1" x14ac:dyDescent="0.25">
      <c r="A55" s="87" t="s">
        <v>147</v>
      </c>
      <c r="B55" s="405"/>
      <c r="C55" s="441"/>
      <c r="D55" s="439"/>
      <c r="E55" s="439"/>
      <c r="F55" s="194"/>
      <c r="G55" s="194"/>
      <c r="H55" s="408"/>
      <c r="I55" s="407"/>
      <c r="J55" s="407"/>
      <c r="K55" s="405"/>
      <c r="L55" s="411"/>
      <c r="M55" s="412"/>
      <c r="N55" s="421" t="e">
        <f t="shared" si="1"/>
        <v>#DIV/0!</v>
      </c>
      <c r="O55" s="242">
        <f>FŐLAP!$G$8</f>
        <v>0</v>
      </c>
      <c r="P55" s="241">
        <f>FŐLAP!$C$10</f>
        <v>0</v>
      </c>
      <c r="Q55" s="243" t="s">
        <v>505</v>
      </c>
    </row>
    <row r="56" spans="1:17" ht="49.5" hidden="1" customHeight="1" x14ac:dyDescent="0.25">
      <c r="A56" s="88" t="s">
        <v>148</v>
      </c>
      <c r="B56" s="405"/>
      <c r="C56" s="441"/>
      <c r="D56" s="439"/>
      <c r="E56" s="439"/>
      <c r="F56" s="194"/>
      <c r="G56" s="194"/>
      <c r="H56" s="408"/>
      <c r="I56" s="407"/>
      <c r="J56" s="407"/>
      <c r="K56" s="405"/>
      <c r="L56" s="411"/>
      <c r="M56" s="412"/>
      <c r="N56" s="421" t="e">
        <f t="shared" si="1"/>
        <v>#DIV/0!</v>
      </c>
      <c r="O56" s="242">
        <f>FŐLAP!$G$8</f>
        <v>0</v>
      </c>
      <c r="P56" s="241">
        <f>FŐLAP!$C$10</f>
        <v>0</v>
      </c>
      <c r="Q56" s="243" t="s">
        <v>505</v>
      </c>
    </row>
    <row r="57" spans="1:17" ht="49.5" hidden="1" customHeight="1" x14ac:dyDescent="0.25">
      <c r="A57" s="87" t="s">
        <v>149</v>
      </c>
      <c r="B57" s="405"/>
      <c r="C57" s="441"/>
      <c r="D57" s="439"/>
      <c r="E57" s="439"/>
      <c r="F57" s="194"/>
      <c r="G57" s="194"/>
      <c r="H57" s="408"/>
      <c r="I57" s="407"/>
      <c r="J57" s="407"/>
      <c r="K57" s="405"/>
      <c r="L57" s="411"/>
      <c r="M57" s="412"/>
      <c r="N57" s="421" t="e">
        <f t="shared" si="1"/>
        <v>#DIV/0!</v>
      </c>
      <c r="O57" s="242">
        <f>FŐLAP!$G$8</f>
        <v>0</v>
      </c>
      <c r="P57" s="241">
        <f>FŐLAP!$C$10</f>
        <v>0</v>
      </c>
      <c r="Q57" s="243" t="s">
        <v>505</v>
      </c>
    </row>
    <row r="58" spans="1:17" ht="49.5" hidden="1" customHeight="1" x14ac:dyDescent="0.25">
      <c r="A58" s="87" t="s">
        <v>150</v>
      </c>
      <c r="B58" s="405"/>
      <c r="C58" s="441"/>
      <c r="D58" s="439"/>
      <c r="E58" s="439"/>
      <c r="F58" s="194"/>
      <c r="G58" s="194"/>
      <c r="H58" s="408"/>
      <c r="I58" s="407"/>
      <c r="J58" s="407"/>
      <c r="K58" s="405"/>
      <c r="L58" s="411"/>
      <c r="M58" s="412"/>
      <c r="N58" s="421" t="e">
        <f t="shared" si="1"/>
        <v>#DIV/0!</v>
      </c>
      <c r="O58" s="242">
        <f>FŐLAP!$G$8</f>
        <v>0</v>
      </c>
      <c r="P58" s="241">
        <f>FŐLAP!$C$10</f>
        <v>0</v>
      </c>
      <c r="Q58" s="243" t="s">
        <v>505</v>
      </c>
    </row>
    <row r="59" spans="1:17" ht="49.5" hidden="1" customHeight="1" x14ac:dyDescent="0.25">
      <c r="A59" s="88" t="s">
        <v>151</v>
      </c>
      <c r="B59" s="405"/>
      <c r="C59" s="441"/>
      <c r="D59" s="439"/>
      <c r="E59" s="439"/>
      <c r="F59" s="194"/>
      <c r="G59" s="194"/>
      <c r="H59" s="408"/>
      <c r="I59" s="407"/>
      <c r="J59" s="407"/>
      <c r="K59" s="405"/>
      <c r="L59" s="411"/>
      <c r="M59" s="412"/>
      <c r="N59" s="421" t="e">
        <f t="shared" si="1"/>
        <v>#DIV/0!</v>
      </c>
      <c r="O59" s="242">
        <f>FŐLAP!$G$8</f>
        <v>0</v>
      </c>
      <c r="P59" s="241">
        <f>FŐLAP!$C$10</f>
        <v>0</v>
      </c>
      <c r="Q59" s="243" t="s">
        <v>505</v>
      </c>
    </row>
    <row r="60" spans="1:17" ht="49.5" hidden="1" customHeight="1" x14ac:dyDescent="0.25">
      <c r="A60" s="87" t="s">
        <v>152</v>
      </c>
      <c r="B60" s="405"/>
      <c r="C60" s="441"/>
      <c r="D60" s="439"/>
      <c r="E60" s="439"/>
      <c r="F60" s="194"/>
      <c r="G60" s="194"/>
      <c r="H60" s="408"/>
      <c r="I60" s="407"/>
      <c r="J60" s="407"/>
      <c r="K60" s="405"/>
      <c r="L60" s="411"/>
      <c r="M60" s="412"/>
      <c r="N60" s="421" t="e">
        <f t="shared" si="1"/>
        <v>#DIV/0!</v>
      </c>
      <c r="O60" s="242">
        <f>FŐLAP!$G$8</f>
        <v>0</v>
      </c>
      <c r="P60" s="241">
        <f>FŐLAP!$C$10</f>
        <v>0</v>
      </c>
      <c r="Q60" s="243" t="s">
        <v>505</v>
      </c>
    </row>
    <row r="61" spans="1:17" ht="49.5" hidden="1" customHeight="1" x14ac:dyDescent="0.25">
      <c r="A61" s="87" t="s">
        <v>153</v>
      </c>
      <c r="B61" s="405"/>
      <c r="C61" s="441"/>
      <c r="D61" s="439"/>
      <c r="E61" s="439"/>
      <c r="F61" s="194"/>
      <c r="G61" s="194"/>
      <c r="H61" s="408"/>
      <c r="I61" s="407"/>
      <c r="J61" s="407"/>
      <c r="K61" s="405"/>
      <c r="L61" s="411"/>
      <c r="M61" s="412"/>
      <c r="N61" s="421" t="e">
        <f t="shared" si="1"/>
        <v>#DIV/0!</v>
      </c>
      <c r="O61" s="242">
        <f>FŐLAP!$G$8</f>
        <v>0</v>
      </c>
      <c r="P61" s="241">
        <f>FŐLAP!$C$10</f>
        <v>0</v>
      </c>
      <c r="Q61" s="243" t="s">
        <v>505</v>
      </c>
    </row>
    <row r="62" spans="1:17" ht="49.5" hidden="1" customHeight="1" x14ac:dyDescent="0.25">
      <c r="A62" s="88" t="s">
        <v>154</v>
      </c>
      <c r="B62" s="405"/>
      <c r="C62" s="441"/>
      <c r="D62" s="439"/>
      <c r="E62" s="439"/>
      <c r="F62" s="194"/>
      <c r="G62" s="194"/>
      <c r="H62" s="408"/>
      <c r="I62" s="407"/>
      <c r="J62" s="407"/>
      <c r="K62" s="405"/>
      <c r="L62" s="411"/>
      <c r="M62" s="412"/>
      <c r="N62" s="421" t="e">
        <f t="shared" si="1"/>
        <v>#DIV/0!</v>
      </c>
      <c r="O62" s="242">
        <f>FŐLAP!$G$8</f>
        <v>0</v>
      </c>
      <c r="P62" s="241">
        <f>FŐLAP!$C$10</f>
        <v>0</v>
      </c>
      <c r="Q62" s="243" t="s">
        <v>505</v>
      </c>
    </row>
    <row r="63" spans="1:17" ht="49.5" hidden="1" customHeight="1" x14ac:dyDescent="0.25">
      <c r="A63" s="87" t="s">
        <v>155</v>
      </c>
      <c r="B63" s="405"/>
      <c r="C63" s="441"/>
      <c r="D63" s="439"/>
      <c r="E63" s="439"/>
      <c r="F63" s="194"/>
      <c r="G63" s="194"/>
      <c r="H63" s="408"/>
      <c r="I63" s="407"/>
      <c r="J63" s="407"/>
      <c r="K63" s="405"/>
      <c r="L63" s="411"/>
      <c r="M63" s="412"/>
      <c r="N63" s="421" t="e">
        <f t="shared" si="1"/>
        <v>#DIV/0!</v>
      </c>
      <c r="O63" s="242">
        <f>FŐLAP!$G$8</f>
        <v>0</v>
      </c>
      <c r="P63" s="241">
        <f>FŐLAP!$C$10</f>
        <v>0</v>
      </c>
      <c r="Q63" s="243" t="s">
        <v>505</v>
      </c>
    </row>
    <row r="64" spans="1:17" ht="49.5" hidden="1" customHeight="1" x14ac:dyDescent="0.25">
      <c r="A64" s="87" t="s">
        <v>156</v>
      </c>
      <c r="B64" s="405"/>
      <c r="C64" s="441"/>
      <c r="D64" s="439"/>
      <c r="E64" s="439"/>
      <c r="F64" s="194"/>
      <c r="G64" s="194"/>
      <c r="H64" s="408"/>
      <c r="I64" s="407"/>
      <c r="J64" s="407"/>
      <c r="K64" s="405"/>
      <c r="L64" s="411"/>
      <c r="M64" s="412"/>
      <c r="N64" s="421" t="e">
        <f t="shared" si="1"/>
        <v>#DIV/0!</v>
      </c>
      <c r="O64" s="242">
        <f>FŐLAP!$G$8</f>
        <v>0</v>
      </c>
      <c r="P64" s="241">
        <f>FŐLAP!$C$10</f>
        <v>0</v>
      </c>
      <c r="Q64" s="243" t="s">
        <v>505</v>
      </c>
    </row>
    <row r="65" spans="1:17" ht="49.5" hidden="1" customHeight="1" x14ac:dyDescent="0.25">
      <c r="A65" s="88" t="s">
        <v>157</v>
      </c>
      <c r="B65" s="405"/>
      <c r="C65" s="441"/>
      <c r="D65" s="439"/>
      <c r="E65" s="439"/>
      <c r="F65" s="194"/>
      <c r="G65" s="194"/>
      <c r="H65" s="408"/>
      <c r="I65" s="407"/>
      <c r="J65" s="407"/>
      <c r="K65" s="405"/>
      <c r="L65" s="411"/>
      <c r="M65" s="412"/>
      <c r="N65" s="421" t="e">
        <f t="shared" si="1"/>
        <v>#DIV/0!</v>
      </c>
      <c r="O65" s="242">
        <f>FŐLAP!$G$8</f>
        <v>0</v>
      </c>
      <c r="P65" s="241">
        <f>FŐLAP!$C$10</f>
        <v>0</v>
      </c>
      <c r="Q65" s="243" t="s">
        <v>505</v>
      </c>
    </row>
    <row r="66" spans="1:17" ht="49.5" hidden="1" customHeight="1" x14ac:dyDescent="0.25">
      <c r="A66" s="87" t="s">
        <v>158</v>
      </c>
      <c r="B66" s="405"/>
      <c r="C66" s="441"/>
      <c r="D66" s="439"/>
      <c r="E66" s="439"/>
      <c r="F66" s="194"/>
      <c r="G66" s="194"/>
      <c r="H66" s="408"/>
      <c r="I66" s="407"/>
      <c r="J66" s="407"/>
      <c r="K66" s="405"/>
      <c r="L66" s="411"/>
      <c r="M66" s="412"/>
      <c r="N66" s="421" t="e">
        <f t="shared" si="1"/>
        <v>#DIV/0!</v>
      </c>
      <c r="O66" s="242">
        <f>FŐLAP!$G$8</f>
        <v>0</v>
      </c>
      <c r="P66" s="241">
        <f>FŐLAP!$C$10</f>
        <v>0</v>
      </c>
      <c r="Q66" s="243" t="s">
        <v>505</v>
      </c>
    </row>
    <row r="67" spans="1:17" ht="49.5" hidden="1" customHeight="1" x14ac:dyDescent="0.25">
      <c r="A67" s="87" t="s">
        <v>159</v>
      </c>
      <c r="B67" s="405"/>
      <c r="C67" s="441"/>
      <c r="D67" s="439"/>
      <c r="E67" s="439"/>
      <c r="F67" s="194"/>
      <c r="G67" s="194"/>
      <c r="H67" s="408"/>
      <c r="I67" s="407"/>
      <c r="J67" s="407"/>
      <c r="K67" s="405"/>
      <c r="L67" s="411"/>
      <c r="M67" s="412"/>
      <c r="N67" s="421" t="e">
        <f t="shared" si="1"/>
        <v>#DIV/0!</v>
      </c>
      <c r="O67" s="242">
        <f>FŐLAP!$G$8</f>
        <v>0</v>
      </c>
      <c r="P67" s="241">
        <f>FŐLAP!$C$10</f>
        <v>0</v>
      </c>
      <c r="Q67" s="243" t="s">
        <v>505</v>
      </c>
    </row>
    <row r="68" spans="1:17" ht="49.5" hidden="1" customHeight="1" x14ac:dyDescent="0.25">
      <c r="A68" s="88" t="s">
        <v>160</v>
      </c>
      <c r="B68" s="405"/>
      <c r="C68" s="441"/>
      <c r="D68" s="439"/>
      <c r="E68" s="439"/>
      <c r="F68" s="194"/>
      <c r="G68" s="194"/>
      <c r="H68" s="408"/>
      <c r="I68" s="407"/>
      <c r="J68" s="407"/>
      <c r="K68" s="405"/>
      <c r="L68" s="411"/>
      <c r="M68" s="412"/>
      <c r="N68" s="421" t="e">
        <f t="shared" si="1"/>
        <v>#DIV/0!</v>
      </c>
      <c r="O68" s="242">
        <f>FŐLAP!$G$8</f>
        <v>0</v>
      </c>
      <c r="P68" s="241">
        <f>FŐLAP!$C$10</f>
        <v>0</v>
      </c>
      <c r="Q68" s="243" t="s">
        <v>505</v>
      </c>
    </row>
    <row r="69" spans="1:17" ht="49.5" hidden="1" customHeight="1" x14ac:dyDescent="0.25">
      <c r="A69" s="87" t="s">
        <v>161</v>
      </c>
      <c r="B69" s="405"/>
      <c r="C69" s="441"/>
      <c r="D69" s="439"/>
      <c r="E69" s="439"/>
      <c r="F69" s="194"/>
      <c r="G69" s="194"/>
      <c r="H69" s="408"/>
      <c r="I69" s="407"/>
      <c r="J69" s="407"/>
      <c r="K69" s="405"/>
      <c r="L69" s="411"/>
      <c r="M69" s="412"/>
      <c r="N69" s="421" t="e">
        <f t="shared" si="1"/>
        <v>#DIV/0!</v>
      </c>
      <c r="O69" s="242">
        <f>FŐLAP!$G$8</f>
        <v>0</v>
      </c>
      <c r="P69" s="241">
        <f>FŐLAP!$C$10</f>
        <v>0</v>
      </c>
      <c r="Q69" s="243" t="s">
        <v>505</v>
      </c>
    </row>
    <row r="70" spans="1:17" ht="49.5" hidden="1" customHeight="1" x14ac:dyDescent="0.25">
      <c r="A70" s="87" t="s">
        <v>162</v>
      </c>
      <c r="B70" s="405"/>
      <c r="C70" s="441"/>
      <c r="D70" s="439"/>
      <c r="E70" s="439"/>
      <c r="F70" s="194"/>
      <c r="G70" s="194"/>
      <c r="H70" s="408"/>
      <c r="I70" s="407"/>
      <c r="J70" s="407"/>
      <c r="K70" s="405"/>
      <c r="L70" s="411"/>
      <c r="M70" s="412"/>
      <c r="N70" s="421" t="e">
        <f t="shared" si="1"/>
        <v>#DIV/0!</v>
      </c>
      <c r="O70" s="242">
        <f>FŐLAP!$G$8</f>
        <v>0</v>
      </c>
      <c r="P70" s="241">
        <f>FŐLAP!$C$10</f>
        <v>0</v>
      </c>
      <c r="Q70" s="243" t="s">
        <v>505</v>
      </c>
    </row>
    <row r="71" spans="1:17" ht="49.5" hidden="1" customHeight="1" x14ac:dyDescent="0.25">
      <c r="A71" s="88" t="s">
        <v>163</v>
      </c>
      <c r="B71" s="405"/>
      <c r="C71" s="441"/>
      <c r="D71" s="439"/>
      <c r="E71" s="439"/>
      <c r="F71" s="194"/>
      <c r="G71" s="194"/>
      <c r="H71" s="408"/>
      <c r="I71" s="407"/>
      <c r="J71" s="407"/>
      <c r="K71" s="405"/>
      <c r="L71" s="411"/>
      <c r="M71" s="412"/>
      <c r="N71" s="421" t="e">
        <f t="shared" si="1"/>
        <v>#DIV/0!</v>
      </c>
      <c r="O71" s="242">
        <f>FŐLAP!$G$8</f>
        <v>0</v>
      </c>
      <c r="P71" s="241">
        <f>FŐLAP!$C$10</f>
        <v>0</v>
      </c>
      <c r="Q71" s="243" t="s">
        <v>505</v>
      </c>
    </row>
    <row r="72" spans="1:17" ht="49.5" hidden="1" customHeight="1" x14ac:dyDescent="0.25">
      <c r="A72" s="87" t="s">
        <v>164</v>
      </c>
      <c r="B72" s="405"/>
      <c r="C72" s="441"/>
      <c r="D72" s="439"/>
      <c r="E72" s="439"/>
      <c r="F72" s="194"/>
      <c r="G72" s="194"/>
      <c r="H72" s="408"/>
      <c r="I72" s="407"/>
      <c r="J72" s="407"/>
      <c r="K72" s="405"/>
      <c r="L72" s="411"/>
      <c r="M72" s="412"/>
      <c r="N72" s="421" t="e">
        <f t="shared" si="1"/>
        <v>#DIV/0!</v>
      </c>
      <c r="O72" s="242">
        <f>FŐLAP!$G$8</f>
        <v>0</v>
      </c>
      <c r="P72" s="241">
        <f>FŐLAP!$C$10</f>
        <v>0</v>
      </c>
      <c r="Q72" s="243" t="s">
        <v>505</v>
      </c>
    </row>
    <row r="73" spans="1:17" ht="49.5" hidden="1" customHeight="1" x14ac:dyDescent="0.25">
      <c r="A73" s="87" t="s">
        <v>165</v>
      </c>
      <c r="B73" s="405"/>
      <c r="C73" s="441"/>
      <c r="D73" s="439"/>
      <c r="E73" s="439"/>
      <c r="F73" s="194"/>
      <c r="G73" s="194"/>
      <c r="H73" s="408"/>
      <c r="I73" s="407"/>
      <c r="J73" s="407"/>
      <c r="K73" s="405"/>
      <c r="L73" s="411"/>
      <c r="M73" s="412"/>
      <c r="N73" s="421" t="e">
        <f t="shared" si="1"/>
        <v>#DIV/0!</v>
      </c>
      <c r="O73" s="242">
        <f>FŐLAP!$G$8</f>
        <v>0</v>
      </c>
      <c r="P73" s="241">
        <f>FŐLAP!$C$10</f>
        <v>0</v>
      </c>
      <c r="Q73" s="243" t="s">
        <v>505</v>
      </c>
    </row>
    <row r="74" spans="1:17" ht="49.5" hidden="1" customHeight="1" x14ac:dyDescent="0.25">
      <c r="A74" s="88" t="s">
        <v>166</v>
      </c>
      <c r="B74" s="405"/>
      <c r="C74" s="441"/>
      <c r="D74" s="439"/>
      <c r="E74" s="439"/>
      <c r="F74" s="194"/>
      <c r="G74" s="194"/>
      <c r="H74" s="408"/>
      <c r="I74" s="407"/>
      <c r="J74" s="407"/>
      <c r="K74" s="405"/>
      <c r="L74" s="411"/>
      <c r="M74" s="412"/>
      <c r="N74" s="421" t="e">
        <f t="shared" si="1"/>
        <v>#DIV/0!</v>
      </c>
      <c r="O74" s="242">
        <f>FŐLAP!$G$8</f>
        <v>0</v>
      </c>
      <c r="P74" s="241">
        <f>FŐLAP!$C$10</f>
        <v>0</v>
      </c>
      <c r="Q74" s="243" t="s">
        <v>505</v>
      </c>
    </row>
    <row r="75" spans="1:17" ht="49.5" hidden="1" customHeight="1" x14ac:dyDescent="0.25">
      <c r="A75" s="87" t="s">
        <v>167</v>
      </c>
      <c r="B75" s="405"/>
      <c r="C75" s="441"/>
      <c r="D75" s="439"/>
      <c r="E75" s="439"/>
      <c r="F75" s="194"/>
      <c r="G75" s="194"/>
      <c r="H75" s="408"/>
      <c r="I75" s="407"/>
      <c r="J75" s="407"/>
      <c r="K75" s="405"/>
      <c r="L75" s="411"/>
      <c r="M75" s="412"/>
      <c r="N75" s="421" t="e">
        <f t="shared" si="1"/>
        <v>#DIV/0!</v>
      </c>
      <c r="O75" s="242">
        <f>FŐLAP!$G$8</f>
        <v>0</v>
      </c>
      <c r="P75" s="241">
        <f>FŐLAP!$C$10</f>
        <v>0</v>
      </c>
      <c r="Q75" s="243" t="s">
        <v>505</v>
      </c>
    </row>
    <row r="76" spans="1:17" ht="49.5" hidden="1" customHeight="1" x14ac:dyDescent="0.25">
      <c r="A76" s="87" t="s">
        <v>168</v>
      </c>
      <c r="B76" s="405"/>
      <c r="C76" s="441"/>
      <c r="D76" s="439"/>
      <c r="E76" s="439"/>
      <c r="F76" s="194"/>
      <c r="G76" s="194"/>
      <c r="H76" s="408"/>
      <c r="I76" s="407"/>
      <c r="J76" s="407"/>
      <c r="K76" s="405"/>
      <c r="L76" s="411"/>
      <c r="M76" s="412"/>
      <c r="N76" s="421" t="e">
        <f t="shared" si="1"/>
        <v>#DIV/0!</v>
      </c>
      <c r="O76" s="242">
        <f>FŐLAP!$G$8</f>
        <v>0</v>
      </c>
      <c r="P76" s="241">
        <f>FŐLAP!$C$10</f>
        <v>0</v>
      </c>
      <c r="Q76" s="243" t="s">
        <v>505</v>
      </c>
    </row>
    <row r="77" spans="1:17" ht="49.5" hidden="1" customHeight="1" x14ac:dyDescent="0.25">
      <c r="A77" s="88" t="s">
        <v>169</v>
      </c>
      <c r="B77" s="405"/>
      <c r="C77" s="441"/>
      <c r="D77" s="439"/>
      <c r="E77" s="439"/>
      <c r="F77" s="194"/>
      <c r="G77" s="194"/>
      <c r="H77" s="408"/>
      <c r="I77" s="407"/>
      <c r="J77" s="407"/>
      <c r="K77" s="405"/>
      <c r="L77" s="411"/>
      <c r="M77" s="412"/>
      <c r="N77" s="421" t="e">
        <f t="shared" si="1"/>
        <v>#DIV/0!</v>
      </c>
      <c r="O77" s="242">
        <f>FŐLAP!$G$8</f>
        <v>0</v>
      </c>
      <c r="P77" s="241">
        <f>FŐLAP!$C$10</f>
        <v>0</v>
      </c>
      <c r="Q77" s="243" t="s">
        <v>505</v>
      </c>
    </row>
    <row r="78" spans="1:17" ht="49.5" hidden="1" customHeight="1" x14ac:dyDescent="0.25">
      <c r="A78" s="87" t="s">
        <v>170</v>
      </c>
      <c r="B78" s="405"/>
      <c r="C78" s="441"/>
      <c r="D78" s="439"/>
      <c r="E78" s="439"/>
      <c r="F78" s="194"/>
      <c r="G78" s="194"/>
      <c r="H78" s="408"/>
      <c r="I78" s="407"/>
      <c r="J78" s="407"/>
      <c r="K78" s="405"/>
      <c r="L78" s="411"/>
      <c r="M78" s="412"/>
      <c r="N78" s="421" t="e">
        <f t="shared" si="1"/>
        <v>#DIV/0!</v>
      </c>
      <c r="O78" s="242">
        <f>FŐLAP!$G$8</f>
        <v>0</v>
      </c>
      <c r="P78" s="241">
        <f>FŐLAP!$C$10</f>
        <v>0</v>
      </c>
      <c r="Q78" s="243" t="s">
        <v>505</v>
      </c>
    </row>
    <row r="79" spans="1:17" ht="49.5" hidden="1" customHeight="1" x14ac:dyDescent="0.25">
      <c r="A79" s="87" t="s">
        <v>171</v>
      </c>
      <c r="B79" s="405"/>
      <c r="C79" s="441"/>
      <c r="D79" s="439"/>
      <c r="E79" s="439"/>
      <c r="F79" s="194"/>
      <c r="G79" s="194"/>
      <c r="H79" s="408"/>
      <c r="I79" s="407"/>
      <c r="J79" s="407"/>
      <c r="K79" s="405"/>
      <c r="L79" s="411"/>
      <c r="M79" s="412"/>
      <c r="N79" s="421" t="e">
        <f t="shared" si="1"/>
        <v>#DIV/0!</v>
      </c>
      <c r="O79" s="242">
        <f>FŐLAP!$G$8</f>
        <v>0</v>
      </c>
      <c r="P79" s="241">
        <f>FŐLAP!$C$10</f>
        <v>0</v>
      </c>
      <c r="Q79" s="243" t="s">
        <v>505</v>
      </c>
    </row>
    <row r="80" spans="1:17" ht="49.5" hidden="1" customHeight="1" x14ac:dyDescent="0.25">
      <c r="A80" s="88" t="s">
        <v>172</v>
      </c>
      <c r="B80" s="405"/>
      <c r="C80" s="441"/>
      <c r="D80" s="439"/>
      <c r="E80" s="439"/>
      <c r="F80" s="194"/>
      <c r="G80" s="194"/>
      <c r="H80" s="408"/>
      <c r="I80" s="407"/>
      <c r="J80" s="407"/>
      <c r="K80" s="405"/>
      <c r="L80" s="411"/>
      <c r="M80" s="412"/>
      <c r="N80" s="421" t="e">
        <f t="shared" si="1"/>
        <v>#DIV/0!</v>
      </c>
      <c r="O80" s="242">
        <f>FŐLAP!$G$8</f>
        <v>0</v>
      </c>
      <c r="P80" s="241">
        <f>FŐLAP!$C$10</f>
        <v>0</v>
      </c>
      <c r="Q80" s="243" t="s">
        <v>505</v>
      </c>
    </row>
    <row r="81" spans="1:17" ht="49.5" hidden="1" customHeight="1" x14ac:dyDescent="0.25">
      <c r="A81" s="87" t="s">
        <v>173</v>
      </c>
      <c r="B81" s="405"/>
      <c r="C81" s="441"/>
      <c r="D81" s="439"/>
      <c r="E81" s="439"/>
      <c r="F81" s="194"/>
      <c r="G81" s="194"/>
      <c r="H81" s="408"/>
      <c r="I81" s="407"/>
      <c r="J81" s="407"/>
      <c r="K81" s="405"/>
      <c r="L81" s="411"/>
      <c r="M81" s="412"/>
      <c r="N81" s="421" t="e">
        <f t="shared" si="1"/>
        <v>#DIV/0!</v>
      </c>
      <c r="O81" s="242">
        <f>FŐLAP!$G$8</f>
        <v>0</v>
      </c>
      <c r="P81" s="241">
        <f>FŐLAP!$C$10</f>
        <v>0</v>
      </c>
      <c r="Q81" s="243" t="s">
        <v>505</v>
      </c>
    </row>
    <row r="82" spans="1:17" ht="49.5" hidden="1" customHeight="1" x14ac:dyDescent="0.25">
      <c r="A82" s="87" t="s">
        <v>174</v>
      </c>
      <c r="B82" s="405"/>
      <c r="C82" s="441"/>
      <c r="D82" s="439"/>
      <c r="E82" s="439"/>
      <c r="F82" s="194"/>
      <c r="G82" s="194"/>
      <c r="H82" s="408"/>
      <c r="I82" s="407"/>
      <c r="J82" s="407"/>
      <c r="K82" s="405"/>
      <c r="L82" s="411"/>
      <c r="M82" s="412"/>
      <c r="N82" s="421" t="e">
        <f t="shared" ref="N82:N145" si="2">IF(M82&lt;0,0,1-(M82/L82))</f>
        <v>#DIV/0!</v>
      </c>
      <c r="O82" s="242">
        <f>FŐLAP!$G$8</f>
        <v>0</v>
      </c>
      <c r="P82" s="241">
        <f>FŐLAP!$C$10</f>
        <v>0</v>
      </c>
      <c r="Q82" s="243" t="s">
        <v>505</v>
      </c>
    </row>
    <row r="83" spans="1:17" ht="49.5" hidden="1" customHeight="1" x14ac:dyDescent="0.25">
      <c r="A83" s="88" t="s">
        <v>175</v>
      </c>
      <c r="B83" s="405"/>
      <c r="C83" s="441"/>
      <c r="D83" s="439"/>
      <c r="E83" s="439"/>
      <c r="F83" s="194"/>
      <c r="G83" s="194"/>
      <c r="H83" s="408"/>
      <c r="I83" s="407"/>
      <c r="J83" s="407"/>
      <c r="K83" s="405"/>
      <c r="L83" s="411"/>
      <c r="M83" s="412"/>
      <c r="N83" s="421" t="e">
        <f t="shared" si="2"/>
        <v>#DIV/0!</v>
      </c>
      <c r="O83" s="242">
        <f>FŐLAP!$G$8</f>
        <v>0</v>
      </c>
      <c r="P83" s="241">
        <f>FŐLAP!$C$10</f>
        <v>0</v>
      </c>
      <c r="Q83" s="243" t="s">
        <v>505</v>
      </c>
    </row>
    <row r="84" spans="1:17" ht="49.5" hidden="1" customHeight="1" x14ac:dyDescent="0.25">
      <c r="A84" s="87" t="s">
        <v>176</v>
      </c>
      <c r="B84" s="405"/>
      <c r="C84" s="441"/>
      <c r="D84" s="439"/>
      <c r="E84" s="439"/>
      <c r="F84" s="194"/>
      <c r="G84" s="194"/>
      <c r="H84" s="408"/>
      <c r="I84" s="407"/>
      <c r="J84" s="407"/>
      <c r="K84" s="405"/>
      <c r="L84" s="411"/>
      <c r="M84" s="412"/>
      <c r="N84" s="421" t="e">
        <f t="shared" si="2"/>
        <v>#DIV/0!</v>
      </c>
      <c r="O84" s="242">
        <f>FŐLAP!$G$8</f>
        <v>0</v>
      </c>
      <c r="P84" s="241">
        <f>FŐLAP!$C$10</f>
        <v>0</v>
      </c>
      <c r="Q84" s="243" t="s">
        <v>505</v>
      </c>
    </row>
    <row r="85" spans="1:17" ht="49.5" hidden="1" customHeight="1" x14ac:dyDescent="0.25">
      <c r="A85" s="87" t="s">
        <v>177</v>
      </c>
      <c r="B85" s="405"/>
      <c r="C85" s="441"/>
      <c r="D85" s="439"/>
      <c r="E85" s="439"/>
      <c r="F85" s="194"/>
      <c r="G85" s="194"/>
      <c r="H85" s="408"/>
      <c r="I85" s="407"/>
      <c r="J85" s="407"/>
      <c r="K85" s="405"/>
      <c r="L85" s="411"/>
      <c r="M85" s="412"/>
      <c r="N85" s="421" t="e">
        <f t="shared" si="2"/>
        <v>#DIV/0!</v>
      </c>
      <c r="O85" s="242">
        <f>FŐLAP!$G$8</f>
        <v>0</v>
      </c>
      <c r="P85" s="241">
        <f>FŐLAP!$C$10</f>
        <v>0</v>
      </c>
      <c r="Q85" s="243" t="s">
        <v>505</v>
      </c>
    </row>
    <row r="86" spans="1:17" ht="49.5" hidden="1" customHeight="1" x14ac:dyDescent="0.25">
      <c r="A86" s="88" t="s">
        <v>178</v>
      </c>
      <c r="B86" s="405"/>
      <c r="C86" s="441"/>
      <c r="D86" s="439"/>
      <c r="E86" s="439"/>
      <c r="F86" s="194"/>
      <c r="G86" s="194"/>
      <c r="H86" s="408"/>
      <c r="I86" s="407"/>
      <c r="J86" s="407"/>
      <c r="K86" s="405"/>
      <c r="L86" s="411"/>
      <c r="M86" s="412"/>
      <c r="N86" s="421" t="e">
        <f t="shared" si="2"/>
        <v>#DIV/0!</v>
      </c>
      <c r="O86" s="242">
        <f>FŐLAP!$G$8</f>
        <v>0</v>
      </c>
      <c r="P86" s="241">
        <f>FŐLAP!$C$10</f>
        <v>0</v>
      </c>
      <c r="Q86" s="243" t="s">
        <v>505</v>
      </c>
    </row>
    <row r="87" spans="1:17" ht="49.5" hidden="1" customHeight="1" x14ac:dyDescent="0.25">
      <c r="A87" s="87" t="s">
        <v>179</v>
      </c>
      <c r="B87" s="405"/>
      <c r="C87" s="441"/>
      <c r="D87" s="439"/>
      <c r="E87" s="439"/>
      <c r="F87" s="194"/>
      <c r="G87" s="194"/>
      <c r="H87" s="408"/>
      <c r="I87" s="407"/>
      <c r="J87" s="407"/>
      <c r="K87" s="405"/>
      <c r="L87" s="411"/>
      <c r="M87" s="412"/>
      <c r="N87" s="421" t="e">
        <f t="shared" si="2"/>
        <v>#DIV/0!</v>
      </c>
      <c r="O87" s="242">
        <f>FŐLAP!$G$8</f>
        <v>0</v>
      </c>
      <c r="P87" s="241">
        <f>FŐLAP!$C$10</f>
        <v>0</v>
      </c>
      <c r="Q87" s="243" t="s">
        <v>505</v>
      </c>
    </row>
    <row r="88" spans="1:17" ht="49.5" hidden="1" customHeight="1" x14ac:dyDescent="0.25">
      <c r="A88" s="87" t="s">
        <v>180</v>
      </c>
      <c r="B88" s="405"/>
      <c r="C88" s="441"/>
      <c r="D88" s="439"/>
      <c r="E88" s="439"/>
      <c r="F88" s="194"/>
      <c r="G88" s="194"/>
      <c r="H88" s="408"/>
      <c r="I88" s="407"/>
      <c r="J88" s="407"/>
      <c r="K88" s="405"/>
      <c r="L88" s="411"/>
      <c r="M88" s="412"/>
      <c r="N88" s="421" t="e">
        <f t="shared" si="2"/>
        <v>#DIV/0!</v>
      </c>
      <c r="O88" s="242">
        <f>FŐLAP!$G$8</f>
        <v>0</v>
      </c>
      <c r="P88" s="241">
        <f>FŐLAP!$C$10</f>
        <v>0</v>
      </c>
      <c r="Q88" s="243" t="s">
        <v>505</v>
      </c>
    </row>
    <row r="89" spans="1:17" ht="49.5" hidden="1" customHeight="1" x14ac:dyDescent="0.25">
      <c r="A89" s="88" t="s">
        <v>181</v>
      </c>
      <c r="B89" s="405"/>
      <c r="C89" s="441"/>
      <c r="D89" s="439"/>
      <c r="E89" s="439"/>
      <c r="F89" s="194"/>
      <c r="G89" s="194"/>
      <c r="H89" s="408"/>
      <c r="I89" s="407"/>
      <c r="J89" s="407"/>
      <c r="K89" s="405"/>
      <c r="L89" s="411"/>
      <c r="M89" s="412"/>
      <c r="N89" s="421" t="e">
        <f t="shared" si="2"/>
        <v>#DIV/0!</v>
      </c>
      <c r="O89" s="242">
        <f>FŐLAP!$G$8</f>
        <v>0</v>
      </c>
      <c r="P89" s="241">
        <f>FŐLAP!$C$10</f>
        <v>0</v>
      </c>
      <c r="Q89" s="243" t="s">
        <v>505</v>
      </c>
    </row>
    <row r="90" spans="1:17" ht="49.5" hidden="1" customHeight="1" x14ac:dyDescent="0.25">
      <c r="A90" s="87" t="s">
        <v>182</v>
      </c>
      <c r="B90" s="405"/>
      <c r="C90" s="441"/>
      <c r="D90" s="439"/>
      <c r="E90" s="439"/>
      <c r="F90" s="194"/>
      <c r="G90" s="194"/>
      <c r="H90" s="408"/>
      <c r="I90" s="407"/>
      <c r="J90" s="407"/>
      <c r="K90" s="405"/>
      <c r="L90" s="411"/>
      <c r="M90" s="412"/>
      <c r="N90" s="421" t="e">
        <f t="shared" si="2"/>
        <v>#DIV/0!</v>
      </c>
      <c r="O90" s="242">
        <f>FŐLAP!$G$8</f>
        <v>0</v>
      </c>
      <c r="P90" s="241">
        <f>FŐLAP!$C$10</f>
        <v>0</v>
      </c>
      <c r="Q90" s="243" t="s">
        <v>505</v>
      </c>
    </row>
    <row r="91" spans="1:17" ht="49.5" hidden="1" customHeight="1" x14ac:dyDescent="0.25">
      <c r="A91" s="87" t="s">
        <v>183</v>
      </c>
      <c r="B91" s="405"/>
      <c r="C91" s="441"/>
      <c r="D91" s="439"/>
      <c r="E91" s="439"/>
      <c r="F91" s="194"/>
      <c r="G91" s="194"/>
      <c r="H91" s="408"/>
      <c r="I91" s="407"/>
      <c r="J91" s="407"/>
      <c r="K91" s="405"/>
      <c r="L91" s="411"/>
      <c r="M91" s="412"/>
      <c r="N91" s="421" t="e">
        <f t="shared" si="2"/>
        <v>#DIV/0!</v>
      </c>
      <c r="O91" s="242">
        <f>FŐLAP!$G$8</f>
        <v>0</v>
      </c>
      <c r="P91" s="241">
        <f>FŐLAP!$C$10</f>
        <v>0</v>
      </c>
      <c r="Q91" s="243" t="s">
        <v>505</v>
      </c>
    </row>
    <row r="92" spans="1:17" ht="49.5" hidden="1" customHeight="1" x14ac:dyDescent="0.25">
      <c r="A92" s="88" t="s">
        <v>184</v>
      </c>
      <c r="B92" s="405"/>
      <c r="C92" s="441"/>
      <c r="D92" s="439"/>
      <c r="E92" s="439"/>
      <c r="F92" s="194"/>
      <c r="G92" s="194"/>
      <c r="H92" s="408"/>
      <c r="I92" s="407"/>
      <c r="J92" s="407"/>
      <c r="K92" s="405"/>
      <c r="L92" s="411"/>
      <c r="M92" s="412"/>
      <c r="N92" s="421" t="e">
        <f t="shared" si="2"/>
        <v>#DIV/0!</v>
      </c>
      <c r="O92" s="242">
        <f>FŐLAP!$G$8</f>
        <v>0</v>
      </c>
      <c r="P92" s="241">
        <f>FŐLAP!$C$10</f>
        <v>0</v>
      </c>
      <c r="Q92" s="243" t="s">
        <v>505</v>
      </c>
    </row>
    <row r="93" spans="1:17" ht="49.5" hidden="1" customHeight="1" x14ac:dyDescent="0.25">
      <c r="A93" s="87" t="s">
        <v>185</v>
      </c>
      <c r="B93" s="405"/>
      <c r="C93" s="441"/>
      <c r="D93" s="439"/>
      <c r="E93" s="439"/>
      <c r="F93" s="194"/>
      <c r="G93" s="194"/>
      <c r="H93" s="408"/>
      <c r="I93" s="407"/>
      <c r="J93" s="407"/>
      <c r="K93" s="405"/>
      <c r="L93" s="411"/>
      <c r="M93" s="412"/>
      <c r="N93" s="421" t="e">
        <f t="shared" si="2"/>
        <v>#DIV/0!</v>
      </c>
      <c r="O93" s="242">
        <f>FŐLAP!$G$8</f>
        <v>0</v>
      </c>
      <c r="P93" s="241">
        <f>FŐLAP!$C$10</f>
        <v>0</v>
      </c>
      <c r="Q93" s="243" t="s">
        <v>505</v>
      </c>
    </row>
    <row r="94" spans="1:17" ht="49.5" hidden="1" customHeight="1" x14ac:dyDescent="0.25">
      <c r="A94" s="87" t="s">
        <v>186</v>
      </c>
      <c r="B94" s="405"/>
      <c r="C94" s="441"/>
      <c r="D94" s="439"/>
      <c r="E94" s="439"/>
      <c r="F94" s="194"/>
      <c r="G94" s="194"/>
      <c r="H94" s="408"/>
      <c r="I94" s="407"/>
      <c r="J94" s="407"/>
      <c r="K94" s="405"/>
      <c r="L94" s="411"/>
      <c r="M94" s="412"/>
      <c r="N94" s="421" t="e">
        <f t="shared" si="2"/>
        <v>#DIV/0!</v>
      </c>
      <c r="O94" s="242">
        <f>FŐLAP!$G$8</f>
        <v>0</v>
      </c>
      <c r="P94" s="241">
        <f>FŐLAP!$C$10</f>
        <v>0</v>
      </c>
      <c r="Q94" s="243" t="s">
        <v>505</v>
      </c>
    </row>
    <row r="95" spans="1:17" ht="49.5" hidden="1" customHeight="1" x14ac:dyDescent="0.25">
      <c r="A95" s="88" t="s">
        <v>187</v>
      </c>
      <c r="B95" s="405"/>
      <c r="C95" s="441"/>
      <c r="D95" s="439"/>
      <c r="E95" s="439"/>
      <c r="F95" s="194"/>
      <c r="G95" s="194"/>
      <c r="H95" s="408"/>
      <c r="I95" s="407"/>
      <c r="J95" s="407"/>
      <c r="K95" s="405"/>
      <c r="L95" s="411"/>
      <c r="M95" s="412"/>
      <c r="N95" s="421" t="e">
        <f t="shared" si="2"/>
        <v>#DIV/0!</v>
      </c>
      <c r="O95" s="242">
        <f>FŐLAP!$G$8</f>
        <v>0</v>
      </c>
      <c r="P95" s="241">
        <f>FŐLAP!$C$10</f>
        <v>0</v>
      </c>
      <c r="Q95" s="243" t="s">
        <v>505</v>
      </c>
    </row>
    <row r="96" spans="1:17" ht="49.5" hidden="1" customHeight="1" x14ac:dyDescent="0.25">
      <c r="A96" s="87" t="s">
        <v>188</v>
      </c>
      <c r="B96" s="405"/>
      <c r="C96" s="441"/>
      <c r="D96" s="439"/>
      <c r="E96" s="439"/>
      <c r="F96" s="194"/>
      <c r="G96" s="194"/>
      <c r="H96" s="408"/>
      <c r="I96" s="407"/>
      <c r="J96" s="407"/>
      <c r="K96" s="405"/>
      <c r="L96" s="411"/>
      <c r="M96" s="412"/>
      <c r="N96" s="421" t="e">
        <f t="shared" si="2"/>
        <v>#DIV/0!</v>
      </c>
      <c r="O96" s="242">
        <f>FŐLAP!$G$8</f>
        <v>0</v>
      </c>
      <c r="P96" s="241">
        <f>FŐLAP!$C$10</f>
        <v>0</v>
      </c>
      <c r="Q96" s="243" t="s">
        <v>505</v>
      </c>
    </row>
    <row r="97" spans="1:17" ht="49.5" hidden="1" customHeight="1" x14ac:dyDescent="0.25">
      <c r="A97" s="87" t="s">
        <v>189</v>
      </c>
      <c r="B97" s="405"/>
      <c r="C97" s="441"/>
      <c r="D97" s="439"/>
      <c r="E97" s="439"/>
      <c r="F97" s="194"/>
      <c r="G97" s="194"/>
      <c r="H97" s="408"/>
      <c r="I97" s="407"/>
      <c r="J97" s="407"/>
      <c r="K97" s="405"/>
      <c r="L97" s="411"/>
      <c r="M97" s="412"/>
      <c r="N97" s="421" t="e">
        <f t="shared" si="2"/>
        <v>#DIV/0!</v>
      </c>
      <c r="O97" s="242">
        <f>FŐLAP!$G$8</f>
        <v>0</v>
      </c>
      <c r="P97" s="241">
        <f>FŐLAP!$C$10</f>
        <v>0</v>
      </c>
      <c r="Q97" s="243" t="s">
        <v>505</v>
      </c>
    </row>
    <row r="98" spans="1:17" ht="49.5" hidden="1" customHeight="1" x14ac:dyDescent="0.25">
      <c r="A98" s="88" t="s">
        <v>190</v>
      </c>
      <c r="B98" s="405"/>
      <c r="C98" s="441"/>
      <c r="D98" s="439"/>
      <c r="E98" s="439"/>
      <c r="F98" s="194"/>
      <c r="G98" s="194"/>
      <c r="H98" s="408"/>
      <c r="I98" s="407"/>
      <c r="J98" s="407"/>
      <c r="K98" s="405"/>
      <c r="L98" s="411"/>
      <c r="M98" s="412"/>
      <c r="N98" s="421" t="e">
        <f t="shared" si="2"/>
        <v>#DIV/0!</v>
      </c>
      <c r="O98" s="242">
        <f>FŐLAP!$G$8</f>
        <v>0</v>
      </c>
      <c r="P98" s="241">
        <f>FŐLAP!$C$10</f>
        <v>0</v>
      </c>
      <c r="Q98" s="243" t="s">
        <v>505</v>
      </c>
    </row>
    <row r="99" spans="1:17" ht="49.5" hidden="1" customHeight="1" x14ac:dyDescent="0.25">
      <c r="A99" s="87" t="s">
        <v>191</v>
      </c>
      <c r="B99" s="405"/>
      <c r="C99" s="441"/>
      <c r="D99" s="439"/>
      <c r="E99" s="439"/>
      <c r="F99" s="194"/>
      <c r="G99" s="194"/>
      <c r="H99" s="408"/>
      <c r="I99" s="407"/>
      <c r="J99" s="407"/>
      <c r="K99" s="405"/>
      <c r="L99" s="411"/>
      <c r="M99" s="412"/>
      <c r="N99" s="421" t="e">
        <f t="shared" si="2"/>
        <v>#DIV/0!</v>
      </c>
      <c r="O99" s="242">
        <f>FŐLAP!$G$8</f>
        <v>0</v>
      </c>
      <c r="P99" s="241">
        <f>FŐLAP!$C$10</f>
        <v>0</v>
      </c>
      <c r="Q99" s="243" t="s">
        <v>505</v>
      </c>
    </row>
    <row r="100" spans="1:17" ht="49.5" hidden="1" customHeight="1" x14ac:dyDescent="0.25">
      <c r="A100" s="87" t="s">
        <v>192</v>
      </c>
      <c r="B100" s="405"/>
      <c r="C100" s="441"/>
      <c r="D100" s="439"/>
      <c r="E100" s="439"/>
      <c r="F100" s="194"/>
      <c r="G100" s="194"/>
      <c r="H100" s="408"/>
      <c r="I100" s="407"/>
      <c r="J100" s="407"/>
      <c r="K100" s="405"/>
      <c r="L100" s="411"/>
      <c r="M100" s="412"/>
      <c r="N100" s="421" t="e">
        <f t="shared" si="2"/>
        <v>#DIV/0!</v>
      </c>
      <c r="O100" s="242">
        <f>FŐLAP!$G$8</f>
        <v>0</v>
      </c>
      <c r="P100" s="241">
        <f>FŐLAP!$C$10</f>
        <v>0</v>
      </c>
      <c r="Q100" s="243" t="s">
        <v>505</v>
      </c>
    </row>
    <row r="101" spans="1:17" ht="49.5" hidden="1" customHeight="1" x14ac:dyDescent="0.25">
      <c r="A101" s="88" t="s">
        <v>193</v>
      </c>
      <c r="B101" s="405"/>
      <c r="C101" s="441"/>
      <c r="D101" s="439"/>
      <c r="E101" s="439"/>
      <c r="F101" s="194"/>
      <c r="G101" s="194"/>
      <c r="H101" s="408"/>
      <c r="I101" s="407"/>
      <c r="J101" s="407"/>
      <c r="K101" s="405"/>
      <c r="L101" s="411"/>
      <c r="M101" s="412"/>
      <c r="N101" s="421" t="e">
        <f t="shared" si="2"/>
        <v>#DIV/0!</v>
      </c>
      <c r="O101" s="242">
        <f>FŐLAP!$G$8</f>
        <v>0</v>
      </c>
      <c r="P101" s="241">
        <f>FŐLAP!$C$10</f>
        <v>0</v>
      </c>
      <c r="Q101" s="243" t="s">
        <v>505</v>
      </c>
    </row>
    <row r="102" spans="1:17" ht="49.5" hidden="1" customHeight="1" x14ac:dyDescent="0.25">
      <c r="A102" s="87" t="s">
        <v>194</v>
      </c>
      <c r="B102" s="405"/>
      <c r="C102" s="441"/>
      <c r="D102" s="439"/>
      <c r="E102" s="439"/>
      <c r="F102" s="194"/>
      <c r="G102" s="194"/>
      <c r="H102" s="408"/>
      <c r="I102" s="407"/>
      <c r="J102" s="407"/>
      <c r="K102" s="405"/>
      <c r="L102" s="411"/>
      <c r="M102" s="412"/>
      <c r="N102" s="421" t="e">
        <f t="shared" si="2"/>
        <v>#DIV/0!</v>
      </c>
      <c r="O102" s="242">
        <f>FŐLAP!$G$8</f>
        <v>0</v>
      </c>
      <c r="P102" s="241">
        <f>FŐLAP!$C$10</f>
        <v>0</v>
      </c>
      <c r="Q102" s="243" t="s">
        <v>505</v>
      </c>
    </row>
    <row r="103" spans="1:17" ht="49.5" hidden="1" customHeight="1" x14ac:dyDescent="0.25">
      <c r="A103" s="87" t="s">
        <v>195</v>
      </c>
      <c r="B103" s="405"/>
      <c r="C103" s="441"/>
      <c r="D103" s="439"/>
      <c r="E103" s="439"/>
      <c r="F103" s="194"/>
      <c r="G103" s="194"/>
      <c r="H103" s="408"/>
      <c r="I103" s="407"/>
      <c r="J103" s="407"/>
      <c r="K103" s="405"/>
      <c r="L103" s="411"/>
      <c r="M103" s="412"/>
      <c r="N103" s="421" t="e">
        <f t="shared" si="2"/>
        <v>#DIV/0!</v>
      </c>
      <c r="O103" s="242">
        <f>FŐLAP!$G$8</f>
        <v>0</v>
      </c>
      <c r="P103" s="241">
        <f>FŐLAP!$C$10</f>
        <v>0</v>
      </c>
      <c r="Q103" s="243" t="s">
        <v>505</v>
      </c>
    </row>
    <row r="104" spans="1:17" ht="49.5" hidden="1" customHeight="1" x14ac:dyDescent="0.25">
      <c r="A104" s="88" t="s">
        <v>196</v>
      </c>
      <c r="B104" s="405"/>
      <c r="C104" s="441"/>
      <c r="D104" s="439"/>
      <c r="E104" s="439"/>
      <c r="F104" s="194"/>
      <c r="G104" s="194"/>
      <c r="H104" s="408"/>
      <c r="I104" s="407"/>
      <c r="J104" s="407"/>
      <c r="K104" s="405"/>
      <c r="L104" s="411"/>
      <c r="M104" s="412"/>
      <c r="N104" s="421" t="e">
        <f t="shared" si="2"/>
        <v>#DIV/0!</v>
      </c>
      <c r="O104" s="242">
        <f>FŐLAP!$G$8</f>
        <v>0</v>
      </c>
      <c r="P104" s="241">
        <f>FŐLAP!$C$10</f>
        <v>0</v>
      </c>
      <c r="Q104" s="243" t="s">
        <v>505</v>
      </c>
    </row>
    <row r="105" spans="1:17" ht="49.5" hidden="1" customHeight="1" x14ac:dyDescent="0.25">
      <c r="A105" s="87" t="s">
        <v>197</v>
      </c>
      <c r="B105" s="405"/>
      <c r="C105" s="441"/>
      <c r="D105" s="439"/>
      <c r="E105" s="439"/>
      <c r="F105" s="194"/>
      <c r="G105" s="194"/>
      <c r="H105" s="408"/>
      <c r="I105" s="407"/>
      <c r="J105" s="407"/>
      <c r="K105" s="405"/>
      <c r="L105" s="411"/>
      <c r="M105" s="412"/>
      <c r="N105" s="421" t="e">
        <f t="shared" si="2"/>
        <v>#DIV/0!</v>
      </c>
      <c r="O105" s="242">
        <f>FŐLAP!$G$8</f>
        <v>0</v>
      </c>
      <c r="P105" s="241">
        <f>FŐLAP!$C$10</f>
        <v>0</v>
      </c>
      <c r="Q105" s="243" t="s">
        <v>505</v>
      </c>
    </row>
    <row r="106" spans="1:17" ht="49.5" hidden="1" customHeight="1" x14ac:dyDescent="0.25">
      <c r="A106" s="87" t="s">
        <v>198</v>
      </c>
      <c r="B106" s="405"/>
      <c r="C106" s="441"/>
      <c r="D106" s="439"/>
      <c r="E106" s="439"/>
      <c r="F106" s="194"/>
      <c r="G106" s="194"/>
      <c r="H106" s="408"/>
      <c r="I106" s="407"/>
      <c r="J106" s="407"/>
      <c r="K106" s="405"/>
      <c r="L106" s="411"/>
      <c r="M106" s="412"/>
      <c r="N106" s="421" t="e">
        <f t="shared" si="2"/>
        <v>#DIV/0!</v>
      </c>
      <c r="O106" s="242">
        <f>FŐLAP!$G$8</f>
        <v>0</v>
      </c>
      <c r="P106" s="241">
        <f>FŐLAP!$C$10</f>
        <v>0</v>
      </c>
      <c r="Q106" s="243" t="s">
        <v>505</v>
      </c>
    </row>
    <row r="107" spans="1:17" ht="49.5" hidden="1" customHeight="1" x14ac:dyDescent="0.25">
      <c r="A107" s="88" t="s">
        <v>199</v>
      </c>
      <c r="B107" s="405"/>
      <c r="C107" s="441"/>
      <c r="D107" s="439"/>
      <c r="E107" s="439"/>
      <c r="F107" s="194"/>
      <c r="G107" s="194"/>
      <c r="H107" s="408"/>
      <c r="I107" s="407"/>
      <c r="J107" s="407"/>
      <c r="K107" s="405"/>
      <c r="L107" s="411"/>
      <c r="M107" s="412"/>
      <c r="N107" s="421" t="e">
        <f t="shared" si="2"/>
        <v>#DIV/0!</v>
      </c>
      <c r="O107" s="242">
        <f>FŐLAP!$G$8</f>
        <v>0</v>
      </c>
      <c r="P107" s="241">
        <f>FŐLAP!$C$10</f>
        <v>0</v>
      </c>
      <c r="Q107" s="243" t="s">
        <v>505</v>
      </c>
    </row>
    <row r="108" spans="1:17" ht="49.5" hidden="1" customHeight="1" x14ac:dyDescent="0.25">
      <c r="A108" s="87" t="s">
        <v>200</v>
      </c>
      <c r="B108" s="405"/>
      <c r="C108" s="441"/>
      <c r="D108" s="439"/>
      <c r="E108" s="439"/>
      <c r="F108" s="194"/>
      <c r="G108" s="194"/>
      <c r="H108" s="408"/>
      <c r="I108" s="407"/>
      <c r="J108" s="407"/>
      <c r="K108" s="405"/>
      <c r="L108" s="411"/>
      <c r="M108" s="412"/>
      <c r="N108" s="421" t="e">
        <f t="shared" si="2"/>
        <v>#DIV/0!</v>
      </c>
      <c r="O108" s="242">
        <f>FŐLAP!$G$8</f>
        <v>0</v>
      </c>
      <c r="P108" s="241">
        <f>FŐLAP!$C$10</f>
        <v>0</v>
      </c>
      <c r="Q108" s="243" t="s">
        <v>505</v>
      </c>
    </row>
    <row r="109" spans="1:17" ht="49.5" hidden="1" customHeight="1" x14ac:dyDescent="0.25">
      <c r="A109" s="87" t="s">
        <v>201</v>
      </c>
      <c r="B109" s="405"/>
      <c r="C109" s="441"/>
      <c r="D109" s="439"/>
      <c r="E109" s="439"/>
      <c r="F109" s="194"/>
      <c r="G109" s="194"/>
      <c r="H109" s="408"/>
      <c r="I109" s="407"/>
      <c r="J109" s="407"/>
      <c r="K109" s="405"/>
      <c r="L109" s="411"/>
      <c r="M109" s="412"/>
      <c r="N109" s="421" t="e">
        <f t="shared" si="2"/>
        <v>#DIV/0!</v>
      </c>
      <c r="O109" s="242">
        <f>FŐLAP!$G$8</f>
        <v>0</v>
      </c>
      <c r="P109" s="241">
        <f>FŐLAP!$C$10</f>
        <v>0</v>
      </c>
      <c r="Q109" s="243" t="s">
        <v>505</v>
      </c>
    </row>
    <row r="110" spans="1:17" ht="49.5" hidden="1" customHeight="1" x14ac:dyDescent="0.25">
      <c r="A110" s="88" t="s">
        <v>202</v>
      </c>
      <c r="B110" s="405"/>
      <c r="C110" s="441"/>
      <c r="D110" s="439"/>
      <c r="E110" s="439"/>
      <c r="F110" s="194"/>
      <c r="G110" s="194"/>
      <c r="H110" s="408"/>
      <c r="I110" s="407"/>
      <c r="J110" s="407"/>
      <c r="K110" s="405"/>
      <c r="L110" s="411"/>
      <c r="M110" s="412"/>
      <c r="N110" s="421" t="e">
        <f t="shared" si="2"/>
        <v>#DIV/0!</v>
      </c>
      <c r="O110" s="242">
        <f>FŐLAP!$G$8</f>
        <v>0</v>
      </c>
      <c r="P110" s="241">
        <f>FŐLAP!$C$10</f>
        <v>0</v>
      </c>
      <c r="Q110" s="243" t="s">
        <v>505</v>
      </c>
    </row>
    <row r="111" spans="1:17" ht="49.5" hidden="1" customHeight="1" x14ac:dyDescent="0.25">
      <c r="A111" s="87" t="s">
        <v>203</v>
      </c>
      <c r="B111" s="405"/>
      <c r="C111" s="441"/>
      <c r="D111" s="439"/>
      <c r="E111" s="439"/>
      <c r="F111" s="194"/>
      <c r="G111" s="194"/>
      <c r="H111" s="408"/>
      <c r="I111" s="407"/>
      <c r="J111" s="407"/>
      <c r="K111" s="405"/>
      <c r="L111" s="411"/>
      <c r="M111" s="412"/>
      <c r="N111" s="421" t="e">
        <f t="shared" si="2"/>
        <v>#DIV/0!</v>
      </c>
      <c r="O111" s="242">
        <f>FŐLAP!$G$8</f>
        <v>0</v>
      </c>
      <c r="P111" s="241">
        <f>FŐLAP!$C$10</f>
        <v>0</v>
      </c>
      <c r="Q111" s="243" t="s">
        <v>505</v>
      </c>
    </row>
    <row r="112" spans="1:17" ht="49.5" hidden="1" customHeight="1" x14ac:dyDescent="0.25">
      <c r="A112" s="87" t="s">
        <v>204</v>
      </c>
      <c r="B112" s="405"/>
      <c r="C112" s="441"/>
      <c r="D112" s="439"/>
      <c r="E112" s="439"/>
      <c r="F112" s="194"/>
      <c r="G112" s="194"/>
      <c r="H112" s="408"/>
      <c r="I112" s="407"/>
      <c r="J112" s="407"/>
      <c r="K112" s="405"/>
      <c r="L112" s="411"/>
      <c r="M112" s="412"/>
      <c r="N112" s="421" t="e">
        <f t="shared" si="2"/>
        <v>#DIV/0!</v>
      </c>
      <c r="O112" s="242">
        <f>FŐLAP!$G$8</f>
        <v>0</v>
      </c>
      <c r="P112" s="241">
        <f>FŐLAP!$C$10</f>
        <v>0</v>
      </c>
      <c r="Q112" s="243" t="s">
        <v>505</v>
      </c>
    </row>
    <row r="113" spans="1:17" ht="49.5" hidden="1" customHeight="1" x14ac:dyDescent="0.25">
      <c r="A113" s="88" t="s">
        <v>205</v>
      </c>
      <c r="B113" s="405"/>
      <c r="C113" s="441"/>
      <c r="D113" s="439"/>
      <c r="E113" s="439"/>
      <c r="F113" s="194"/>
      <c r="G113" s="194"/>
      <c r="H113" s="408"/>
      <c r="I113" s="407"/>
      <c r="J113" s="407"/>
      <c r="K113" s="405"/>
      <c r="L113" s="411"/>
      <c r="M113" s="412"/>
      <c r="N113" s="421" t="e">
        <f t="shared" si="2"/>
        <v>#DIV/0!</v>
      </c>
      <c r="O113" s="242">
        <f>FŐLAP!$G$8</f>
        <v>0</v>
      </c>
      <c r="P113" s="241">
        <f>FŐLAP!$C$10</f>
        <v>0</v>
      </c>
      <c r="Q113" s="243" t="s">
        <v>505</v>
      </c>
    </row>
    <row r="114" spans="1:17" ht="49.5" hidden="1" customHeight="1" x14ac:dyDescent="0.25">
      <c r="A114" s="87" t="s">
        <v>206</v>
      </c>
      <c r="B114" s="405"/>
      <c r="C114" s="441"/>
      <c r="D114" s="439"/>
      <c r="E114" s="439"/>
      <c r="F114" s="194"/>
      <c r="G114" s="194"/>
      <c r="H114" s="408"/>
      <c r="I114" s="407"/>
      <c r="J114" s="407"/>
      <c r="K114" s="405"/>
      <c r="L114" s="411"/>
      <c r="M114" s="412"/>
      <c r="N114" s="421" t="e">
        <f t="shared" si="2"/>
        <v>#DIV/0!</v>
      </c>
      <c r="O114" s="242">
        <f>FŐLAP!$G$8</f>
        <v>0</v>
      </c>
      <c r="P114" s="241">
        <f>FŐLAP!$C$10</f>
        <v>0</v>
      </c>
      <c r="Q114" s="243" t="s">
        <v>505</v>
      </c>
    </row>
    <row r="115" spans="1:17" ht="49.5" hidden="1" customHeight="1" x14ac:dyDescent="0.25">
      <c r="A115" s="87" t="s">
        <v>207</v>
      </c>
      <c r="B115" s="405"/>
      <c r="C115" s="441"/>
      <c r="D115" s="439"/>
      <c r="E115" s="439"/>
      <c r="F115" s="194"/>
      <c r="G115" s="194"/>
      <c r="H115" s="408"/>
      <c r="I115" s="407"/>
      <c r="J115" s="407"/>
      <c r="K115" s="405"/>
      <c r="L115" s="411"/>
      <c r="M115" s="412"/>
      <c r="N115" s="421" t="e">
        <f t="shared" si="2"/>
        <v>#DIV/0!</v>
      </c>
      <c r="O115" s="242">
        <f>FŐLAP!$G$8</f>
        <v>0</v>
      </c>
      <c r="P115" s="241">
        <f>FŐLAP!$C$10</f>
        <v>0</v>
      </c>
      <c r="Q115" s="243" t="s">
        <v>505</v>
      </c>
    </row>
    <row r="116" spans="1:17" ht="49.5" hidden="1" customHeight="1" x14ac:dyDescent="0.25">
      <c r="A116" s="88" t="s">
        <v>208</v>
      </c>
      <c r="B116" s="405"/>
      <c r="C116" s="441"/>
      <c r="D116" s="439"/>
      <c r="E116" s="439"/>
      <c r="F116" s="194"/>
      <c r="G116" s="194"/>
      <c r="H116" s="408"/>
      <c r="I116" s="407"/>
      <c r="J116" s="407"/>
      <c r="K116" s="405"/>
      <c r="L116" s="411"/>
      <c r="M116" s="412"/>
      <c r="N116" s="421" t="e">
        <f t="shared" si="2"/>
        <v>#DIV/0!</v>
      </c>
      <c r="O116" s="242">
        <f>FŐLAP!$G$8</f>
        <v>0</v>
      </c>
      <c r="P116" s="241">
        <f>FŐLAP!$C$10</f>
        <v>0</v>
      </c>
      <c r="Q116" s="243" t="s">
        <v>505</v>
      </c>
    </row>
    <row r="117" spans="1:17" ht="49.5" hidden="1" customHeight="1" x14ac:dyDescent="0.25">
      <c r="A117" s="87" t="s">
        <v>209</v>
      </c>
      <c r="B117" s="405"/>
      <c r="C117" s="441"/>
      <c r="D117" s="439"/>
      <c r="E117" s="439"/>
      <c r="F117" s="194"/>
      <c r="G117" s="194"/>
      <c r="H117" s="408"/>
      <c r="I117" s="407"/>
      <c r="J117" s="407"/>
      <c r="K117" s="405"/>
      <c r="L117" s="411"/>
      <c r="M117" s="412"/>
      <c r="N117" s="421" t="e">
        <f t="shared" si="2"/>
        <v>#DIV/0!</v>
      </c>
      <c r="O117" s="242">
        <f>FŐLAP!$G$8</f>
        <v>0</v>
      </c>
      <c r="P117" s="241">
        <f>FŐLAP!$C$10</f>
        <v>0</v>
      </c>
      <c r="Q117" s="243" t="s">
        <v>505</v>
      </c>
    </row>
    <row r="118" spans="1:17" ht="49.5" hidden="1" customHeight="1" x14ac:dyDescent="0.25">
      <c r="A118" s="87" t="s">
        <v>210</v>
      </c>
      <c r="B118" s="405"/>
      <c r="C118" s="441"/>
      <c r="D118" s="439"/>
      <c r="E118" s="439"/>
      <c r="F118" s="194"/>
      <c r="G118" s="194"/>
      <c r="H118" s="408"/>
      <c r="I118" s="407"/>
      <c r="J118" s="407"/>
      <c r="K118" s="405"/>
      <c r="L118" s="411"/>
      <c r="M118" s="412"/>
      <c r="N118" s="421" t="e">
        <f t="shared" si="2"/>
        <v>#DIV/0!</v>
      </c>
      <c r="O118" s="242">
        <f>FŐLAP!$G$8</f>
        <v>0</v>
      </c>
      <c r="P118" s="241">
        <f>FŐLAP!$C$10</f>
        <v>0</v>
      </c>
      <c r="Q118" s="243" t="s">
        <v>505</v>
      </c>
    </row>
    <row r="119" spans="1:17" ht="49.5" hidden="1" customHeight="1" x14ac:dyDescent="0.25">
      <c r="A119" s="88" t="s">
        <v>211</v>
      </c>
      <c r="B119" s="405"/>
      <c r="C119" s="441"/>
      <c r="D119" s="439"/>
      <c r="E119" s="439"/>
      <c r="F119" s="194"/>
      <c r="G119" s="194"/>
      <c r="H119" s="408"/>
      <c r="I119" s="407"/>
      <c r="J119" s="407"/>
      <c r="K119" s="405"/>
      <c r="L119" s="411"/>
      <c r="M119" s="412"/>
      <c r="N119" s="421" t="e">
        <f t="shared" si="2"/>
        <v>#DIV/0!</v>
      </c>
      <c r="O119" s="242">
        <f>FŐLAP!$G$8</f>
        <v>0</v>
      </c>
      <c r="P119" s="241">
        <f>FŐLAP!$C$10</f>
        <v>0</v>
      </c>
      <c r="Q119" s="243" t="s">
        <v>505</v>
      </c>
    </row>
    <row r="120" spans="1:17" ht="49.5" hidden="1" customHeight="1" x14ac:dyDescent="0.25">
      <c r="A120" s="87" t="s">
        <v>212</v>
      </c>
      <c r="B120" s="405"/>
      <c r="C120" s="441"/>
      <c r="D120" s="439"/>
      <c r="E120" s="439"/>
      <c r="F120" s="194"/>
      <c r="G120" s="194"/>
      <c r="H120" s="408"/>
      <c r="I120" s="407"/>
      <c r="J120" s="407"/>
      <c r="K120" s="405"/>
      <c r="L120" s="411"/>
      <c r="M120" s="412"/>
      <c r="N120" s="421" t="e">
        <f t="shared" si="2"/>
        <v>#DIV/0!</v>
      </c>
      <c r="O120" s="242">
        <f>FŐLAP!$G$8</f>
        <v>0</v>
      </c>
      <c r="P120" s="241">
        <f>FŐLAP!$C$10</f>
        <v>0</v>
      </c>
      <c r="Q120" s="243" t="s">
        <v>505</v>
      </c>
    </row>
    <row r="121" spans="1:17" ht="49.5" hidden="1" customHeight="1" x14ac:dyDescent="0.25">
      <c r="A121" s="87" t="s">
        <v>213</v>
      </c>
      <c r="B121" s="405"/>
      <c r="C121" s="441"/>
      <c r="D121" s="439"/>
      <c r="E121" s="439"/>
      <c r="F121" s="194"/>
      <c r="G121" s="194"/>
      <c r="H121" s="408"/>
      <c r="I121" s="407"/>
      <c r="J121" s="407"/>
      <c r="K121" s="405"/>
      <c r="L121" s="411"/>
      <c r="M121" s="412"/>
      <c r="N121" s="421" t="e">
        <f t="shared" si="2"/>
        <v>#DIV/0!</v>
      </c>
      <c r="O121" s="242">
        <f>FŐLAP!$G$8</f>
        <v>0</v>
      </c>
      <c r="P121" s="241">
        <f>FŐLAP!$C$10</f>
        <v>0</v>
      </c>
      <c r="Q121" s="243" t="s">
        <v>505</v>
      </c>
    </row>
    <row r="122" spans="1:17" ht="49.5" hidden="1" customHeight="1" x14ac:dyDescent="0.25">
      <c r="A122" s="88" t="s">
        <v>214</v>
      </c>
      <c r="B122" s="405"/>
      <c r="C122" s="441"/>
      <c r="D122" s="439"/>
      <c r="E122" s="439"/>
      <c r="F122" s="194"/>
      <c r="G122" s="194"/>
      <c r="H122" s="408"/>
      <c r="I122" s="407"/>
      <c r="J122" s="407"/>
      <c r="K122" s="405"/>
      <c r="L122" s="411"/>
      <c r="M122" s="412"/>
      <c r="N122" s="421" t="e">
        <f t="shared" si="2"/>
        <v>#DIV/0!</v>
      </c>
      <c r="O122" s="242">
        <f>FŐLAP!$G$8</f>
        <v>0</v>
      </c>
      <c r="P122" s="241">
        <f>FŐLAP!$C$10</f>
        <v>0</v>
      </c>
      <c r="Q122" s="243" t="s">
        <v>505</v>
      </c>
    </row>
    <row r="123" spans="1:17" ht="49.5" hidden="1" customHeight="1" x14ac:dyDescent="0.25">
      <c r="A123" s="87" t="s">
        <v>215</v>
      </c>
      <c r="B123" s="405"/>
      <c r="C123" s="441"/>
      <c r="D123" s="439"/>
      <c r="E123" s="439"/>
      <c r="F123" s="194"/>
      <c r="G123" s="194"/>
      <c r="H123" s="408"/>
      <c r="I123" s="407"/>
      <c r="J123" s="407"/>
      <c r="K123" s="405"/>
      <c r="L123" s="411"/>
      <c r="M123" s="412"/>
      <c r="N123" s="421" t="e">
        <f t="shared" si="2"/>
        <v>#DIV/0!</v>
      </c>
      <c r="O123" s="242">
        <f>FŐLAP!$G$8</f>
        <v>0</v>
      </c>
      <c r="P123" s="241">
        <f>FŐLAP!$C$10</f>
        <v>0</v>
      </c>
      <c r="Q123" s="243" t="s">
        <v>505</v>
      </c>
    </row>
    <row r="124" spans="1:17" ht="49.5" hidden="1" customHeight="1" x14ac:dyDescent="0.25">
      <c r="A124" s="87" t="s">
        <v>216</v>
      </c>
      <c r="B124" s="405"/>
      <c r="C124" s="441"/>
      <c r="D124" s="439"/>
      <c r="E124" s="439"/>
      <c r="F124" s="194"/>
      <c r="G124" s="194"/>
      <c r="H124" s="408"/>
      <c r="I124" s="407"/>
      <c r="J124" s="407"/>
      <c r="K124" s="405"/>
      <c r="L124" s="411"/>
      <c r="M124" s="412"/>
      <c r="N124" s="421" t="e">
        <f t="shared" si="2"/>
        <v>#DIV/0!</v>
      </c>
      <c r="O124" s="242">
        <f>FŐLAP!$G$8</f>
        <v>0</v>
      </c>
      <c r="P124" s="241">
        <f>FŐLAP!$C$10</f>
        <v>0</v>
      </c>
      <c r="Q124" s="243" t="s">
        <v>505</v>
      </c>
    </row>
    <row r="125" spans="1:17" ht="49.5" hidden="1" customHeight="1" x14ac:dyDescent="0.25">
      <c r="A125" s="88" t="s">
        <v>217</v>
      </c>
      <c r="B125" s="405"/>
      <c r="C125" s="441"/>
      <c r="D125" s="439"/>
      <c r="E125" s="439"/>
      <c r="F125" s="194"/>
      <c r="G125" s="194"/>
      <c r="H125" s="408"/>
      <c r="I125" s="407"/>
      <c r="J125" s="407"/>
      <c r="K125" s="405"/>
      <c r="L125" s="411"/>
      <c r="M125" s="412"/>
      <c r="N125" s="421" t="e">
        <f t="shared" si="2"/>
        <v>#DIV/0!</v>
      </c>
      <c r="O125" s="242">
        <f>FŐLAP!$G$8</f>
        <v>0</v>
      </c>
      <c r="P125" s="241">
        <f>FŐLAP!$C$10</f>
        <v>0</v>
      </c>
      <c r="Q125" s="243" t="s">
        <v>505</v>
      </c>
    </row>
    <row r="126" spans="1:17" ht="49.5" hidden="1" customHeight="1" x14ac:dyDescent="0.25">
      <c r="A126" s="87" t="s">
        <v>218</v>
      </c>
      <c r="B126" s="405"/>
      <c r="C126" s="441"/>
      <c r="D126" s="439"/>
      <c r="E126" s="439"/>
      <c r="F126" s="194"/>
      <c r="G126" s="194"/>
      <c r="H126" s="408"/>
      <c r="I126" s="407"/>
      <c r="J126" s="407"/>
      <c r="K126" s="405"/>
      <c r="L126" s="411"/>
      <c r="M126" s="412"/>
      <c r="N126" s="421" t="e">
        <f t="shared" si="2"/>
        <v>#DIV/0!</v>
      </c>
      <c r="O126" s="242">
        <f>FŐLAP!$G$8</f>
        <v>0</v>
      </c>
      <c r="P126" s="241">
        <f>FŐLAP!$C$10</f>
        <v>0</v>
      </c>
      <c r="Q126" s="243" t="s">
        <v>505</v>
      </c>
    </row>
    <row r="127" spans="1:17" ht="49.5" hidden="1" customHeight="1" x14ac:dyDescent="0.25">
      <c r="A127" s="87" t="s">
        <v>219</v>
      </c>
      <c r="B127" s="405"/>
      <c r="C127" s="441"/>
      <c r="D127" s="439"/>
      <c r="E127" s="439"/>
      <c r="F127" s="194"/>
      <c r="G127" s="194"/>
      <c r="H127" s="408"/>
      <c r="I127" s="407"/>
      <c r="J127" s="407"/>
      <c r="K127" s="405"/>
      <c r="L127" s="411"/>
      <c r="M127" s="412"/>
      <c r="N127" s="421" t="e">
        <f t="shared" si="2"/>
        <v>#DIV/0!</v>
      </c>
      <c r="O127" s="242">
        <f>FŐLAP!$G$8</f>
        <v>0</v>
      </c>
      <c r="P127" s="241">
        <f>FŐLAP!$C$10</f>
        <v>0</v>
      </c>
      <c r="Q127" s="243" t="s">
        <v>505</v>
      </c>
    </row>
    <row r="128" spans="1:17" ht="49.5" hidden="1" customHeight="1" x14ac:dyDescent="0.25">
      <c r="A128" s="88" t="s">
        <v>220</v>
      </c>
      <c r="B128" s="405"/>
      <c r="C128" s="441"/>
      <c r="D128" s="439"/>
      <c r="E128" s="439"/>
      <c r="F128" s="194"/>
      <c r="G128" s="194"/>
      <c r="H128" s="408"/>
      <c r="I128" s="407"/>
      <c r="J128" s="407"/>
      <c r="K128" s="405"/>
      <c r="L128" s="411"/>
      <c r="M128" s="412"/>
      <c r="N128" s="421" t="e">
        <f t="shared" si="2"/>
        <v>#DIV/0!</v>
      </c>
      <c r="O128" s="242">
        <f>FŐLAP!$G$8</f>
        <v>0</v>
      </c>
      <c r="P128" s="241">
        <f>FŐLAP!$C$10</f>
        <v>0</v>
      </c>
      <c r="Q128" s="243" t="s">
        <v>505</v>
      </c>
    </row>
    <row r="129" spans="1:17" ht="49.5" hidden="1" customHeight="1" x14ac:dyDescent="0.25">
      <c r="A129" s="87" t="s">
        <v>221</v>
      </c>
      <c r="B129" s="405"/>
      <c r="C129" s="441"/>
      <c r="D129" s="439"/>
      <c r="E129" s="439"/>
      <c r="F129" s="194"/>
      <c r="G129" s="194"/>
      <c r="H129" s="408"/>
      <c r="I129" s="407"/>
      <c r="J129" s="407"/>
      <c r="K129" s="405"/>
      <c r="L129" s="411"/>
      <c r="M129" s="412"/>
      <c r="N129" s="421" t="e">
        <f t="shared" si="2"/>
        <v>#DIV/0!</v>
      </c>
      <c r="O129" s="242">
        <f>FŐLAP!$G$8</f>
        <v>0</v>
      </c>
      <c r="P129" s="241">
        <f>FŐLAP!$C$10</f>
        <v>0</v>
      </c>
      <c r="Q129" s="243" t="s">
        <v>505</v>
      </c>
    </row>
    <row r="130" spans="1:17" ht="49.5" hidden="1" customHeight="1" x14ac:dyDescent="0.25">
      <c r="A130" s="87" t="s">
        <v>222</v>
      </c>
      <c r="B130" s="405"/>
      <c r="C130" s="441"/>
      <c r="D130" s="439"/>
      <c r="E130" s="439"/>
      <c r="F130" s="194"/>
      <c r="G130" s="194"/>
      <c r="H130" s="408"/>
      <c r="I130" s="407"/>
      <c r="J130" s="407"/>
      <c r="K130" s="405"/>
      <c r="L130" s="411"/>
      <c r="M130" s="412"/>
      <c r="N130" s="421" t="e">
        <f t="shared" si="2"/>
        <v>#DIV/0!</v>
      </c>
      <c r="O130" s="242">
        <f>FŐLAP!$G$8</f>
        <v>0</v>
      </c>
      <c r="P130" s="241">
        <f>FŐLAP!$C$10</f>
        <v>0</v>
      </c>
      <c r="Q130" s="243" t="s">
        <v>505</v>
      </c>
    </row>
    <row r="131" spans="1:17" ht="49.5" hidden="1" customHeight="1" x14ac:dyDescent="0.25">
      <c r="A131" s="88" t="s">
        <v>223</v>
      </c>
      <c r="B131" s="405"/>
      <c r="C131" s="441"/>
      <c r="D131" s="439"/>
      <c r="E131" s="439"/>
      <c r="F131" s="194"/>
      <c r="G131" s="194"/>
      <c r="H131" s="408"/>
      <c r="I131" s="407"/>
      <c r="J131" s="407"/>
      <c r="K131" s="405"/>
      <c r="L131" s="411"/>
      <c r="M131" s="412"/>
      <c r="N131" s="421" t="e">
        <f t="shared" si="2"/>
        <v>#DIV/0!</v>
      </c>
      <c r="O131" s="242">
        <f>FŐLAP!$G$8</f>
        <v>0</v>
      </c>
      <c r="P131" s="241">
        <f>FŐLAP!$C$10</f>
        <v>0</v>
      </c>
      <c r="Q131" s="243" t="s">
        <v>505</v>
      </c>
    </row>
    <row r="132" spans="1:17" ht="49.5" hidden="1" customHeight="1" x14ac:dyDescent="0.25">
      <c r="A132" s="87" t="s">
        <v>224</v>
      </c>
      <c r="B132" s="405"/>
      <c r="C132" s="441"/>
      <c r="D132" s="439"/>
      <c r="E132" s="439"/>
      <c r="F132" s="194"/>
      <c r="G132" s="194"/>
      <c r="H132" s="408"/>
      <c r="I132" s="407"/>
      <c r="J132" s="407"/>
      <c r="K132" s="405"/>
      <c r="L132" s="411"/>
      <c r="M132" s="412"/>
      <c r="N132" s="421" t="e">
        <f t="shared" si="2"/>
        <v>#DIV/0!</v>
      </c>
      <c r="O132" s="242">
        <f>FŐLAP!$G$8</f>
        <v>0</v>
      </c>
      <c r="P132" s="241">
        <f>FŐLAP!$C$10</f>
        <v>0</v>
      </c>
      <c r="Q132" s="243" t="s">
        <v>505</v>
      </c>
    </row>
    <row r="133" spans="1:17" ht="49.5" hidden="1" customHeight="1" x14ac:dyDescent="0.25">
      <c r="A133" s="87" t="s">
        <v>225</v>
      </c>
      <c r="B133" s="405"/>
      <c r="C133" s="441"/>
      <c r="D133" s="439"/>
      <c r="E133" s="439"/>
      <c r="F133" s="194"/>
      <c r="G133" s="194"/>
      <c r="H133" s="408"/>
      <c r="I133" s="407"/>
      <c r="J133" s="407"/>
      <c r="K133" s="405"/>
      <c r="L133" s="411"/>
      <c r="M133" s="412"/>
      <c r="N133" s="421" t="e">
        <f t="shared" si="2"/>
        <v>#DIV/0!</v>
      </c>
      <c r="O133" s="242">
        <f>FŐLAP!$G$8</f>
        <v>0</v>
      </c>
      <c r="P133" s="241">
        <f>FŐLAP!$C$10</f>
        <v>0</v>
      </c>
      <c r="Q133" s="243" t="s">
        <v>505</v>
      </c>
    </row>
    <row r="134" spans="1:17" ht="49.5" hidden="1" customHeight="1" x14ac:dyDescent="0.25">
      <c r="A134" s="88" t="s">
        <v>226</v>
      </c>
      <c r="B134" s="405"/>
      <c r="C134" s="441"/>
      <c r="D134" s="439"/>
      <c r="E134" s="439"/>
      <c r="F134" s="194"/>
      <c r="G134" s="194"/>
      <c r="H134" s="408"/>
      <c r="I134" s="407"/>
      <c r="J134" s="407"/>
      <c r="K134" s="405"/>
      <c r="L134" s="411"/>
      <c r="M134" s="412"/>
      <c r="N134" s="421" t="e">
        <f t="shared" si="2"/>
        <v>#DIV/0!</v>
      </c>
      <c r="O134" s="242">
        <f>FŐLAP!$G$8</f>
        <v>0</v>
      </c>
      <c r="P134" s="241">
        <f>FŐLAP!$C$10</f>
        <v>0</v>
      </c>
      <c r="Q134" s="243" t="s">
        <v>505</v>
      </c>
    </row>
    <row r="135" spans="1:17" ht="49.5" hidden="1" customHeight="1" x14ac:dyDescent="0.25">
      <c r="A135" s="87" t="s">
        <v>227</v>
      </c>
      <c r="B135" s="405"/>
      <c r="C135" s="441"/>
      <c r="D135" s="439"/>
      <c r="E135" s="439"/>
      <c r="F135" s="194"/>
      <c r="G135" s="194"/>
      <c r="H135" s="408"/>
      <c r="I135" s="407"/>
      <c r="J135" s="407"/>
      <c r="K135" s="405"/>
      <c r="L135" s="411"/>
      <c r="M135" s="412"/>
      <c r="N135" s="421" t="e">
        <f t="shared" si="2"/>
        <v>#DIV/0!</v>
      </c>
      <c r="O135" s="242">
        <f>FŐLAP!$G$8</f>
        <v>0</v>
      </c>
      <c r="P135" s="241">
        <f>FŐLAP!$C$10</f>
        <v>0</v>
      </c>
      <c r="Q135" s="243" t="s">
        <v>505</v>
      </c>
    </row>
    <row r="136" spans="1:17" ht="49.5" hidden="1" customHeight="1" x14ac:dyDescent="0.25">
      <c r="A136" s="87" t="s">
        <v>228</v>
      </c>
      <c r="B136" s="405"/>
      <c r="C136" s="441"/>
      <c r="D136" s="439"/>
      <c r="E136" s="439"/>
      <c r="F136" s="194"/>
      <c r="G136" s="194"/>
      <c r="H136" s="408"/>
      <c r="I136" s="407"/>
      <c r="J136" s="407"/>
      <c r="K136" s="405"/>
      <c r="L136" s="411"/>
      <c r="M136" s="412"/>
      <c r="N136" s="421" t="e">
        <f t="shared" si="2"/>
        <v>#DIV/0!</v>
      </c>
      <c r="O136" s="242">
        <f>FŐLAP!$G$8</f>
        <v>0</v>
      </c>
      <c r="P136" s="241">
        <f>FŐLAP!$C$10</f>
        <v>0</v>
      </c>
      <c r="Q136" s="243" t="s">
        <v>505</v>
      </c>
    </row>
    <row r="137" spans="1:17" ht="49.5" hidden="1" customHeight="1" x14ac:dyDescent="0.25">
      <c r="A137" s="88" t="s">
        <v>229</v>
      </c>
      <c r="B137" s="405"/>
      <c r="C137" s="441"/>
      <c r="D137" s="439"/>
      <c r="E137" s="439"/>
      <c r="F137" s="194"/>
      <c r="G137" s="194"/>
      <c r="H137" s="408"/>
      <c r="I137" s="407"/>
      <c r="J137" s="407"/>
      <c r="K137" s="405"/>
      <c r="L137" s="411"/>
      <c r="M137" s="412"/>
      <c r="N137" s="421" t="e">
        <f t="shared" si="2"/>
        <v>#DIV/0!</v>
      </c>
      <c r="O137" s="242">
        <f>FŐLAP!$G$8</f>
        <v>0</v>
      </c>
      <c r="P137" s="241">
        <f>FŐLAP!$C$10</f>
        <v>0</v>
      </c>
      <c r="Q137" s="243" t="s">
        <v>505</v>
      </c>
    </row>
    <row r="138" spans="1:17" ht="49.5" hidden="1" customHeight="1" x14ac:dyDescent="0.25">
      <c r="A138" s="87" t="s">
        <v>230</v>
      </c>
      <c r="B138" s="405"/>
      <c r="C138" s="441"/>
      <c r="D138" s="439"/>
      <c r="E138" s="439"/>
      <c r="F138" s="194"/>
      <c r="G138" s="194"/>
      <c r="H138" s="408"/>
      <c r="I138" s="407"/>
      <c r="J138" s="407"/>
      <c r="K138" s="405"/>
      <c r="L138" s="411"/>
      <c r="M138" s="412"/>
      <c r="N138" s="421" t="e">
        <f t="shared" si="2"/>
        <v>#DIV/0!</v>
      </c>
      <c r="O138" s="242">
        <f>FŐLAP!$G$8</f>
        <v>0</v>
      </c>
      <c r="P138" s="241">
        <f>FŐLAP!$C$10</f>
        <v>0</v>
      </c>
      <c r="Q138" s="243" t="s">
        <v>505</v>
      </c>
    </row>
    <row r="139" spans="1:17" ht="49.5" hidden="1" customHeight="1" x14ac:dyDescent="0.25">
      <c r="A139" s="87" t="s">
        <v>231</v>
      </c>
      <c r="B139" s="405"/>
      <c r="C139" s="441"/>
      <c r="D139" s="439"/>
      <c r="E139" s="439"/>
      <c r="F139" s="194"/>
      <c r="G139" s="194"/>
      <c r="H139" s="408"/>
      <c r="I139" s="407"/>
      <c r="J139" s="407"/>
      <c r="K139" s="405"/>
      <c r="L139" s="411"/>
      <c r="M139" s="412"/>
      <c r="N139" s="421" t="e">
        <f t="shared" si="2"/>
        <v>#DIV/0!</v>
      </c>
      <c r="O139" s="242">
        <f>FŐLAP!$G$8</f>
        <v>0</v>
      </c>
      <c r="P139" s="241">
        <f>FŐLAP!$C$10</f>
        <v>0</v>
      </c>
      <c r="Q139" s="243" t="s">
        <v>505</v>
      </c>
    </row>
    <row r="140" spans="1:17" ht="49.5" hidden="1" customHeight="1" x14ac:dyDescent="0.25">
      <c r="A140" s="88" t="s">
        <v>232</v>
      </c>
      <c r="B140" s="405"/>
      <c r="C140" s="441"/>
      <c r="D140" s="439"/>
      <c r="E140" s="439"/>
      <c r="F140" s="194"/>
      <c r="G140" s="194"/>
      <c r="H140" s="408"/>
      <c r="I140" s="407"/>
      <c r="J140" s="407"/>
      <c r="K140" s="405"/>
      <c r="L140" s="411"/>
      <c r="M140" s="412"/>
      <c r="N140" s="421" t="e">
        <f t="shared" si="2"/>
        <v>#DIV/0!</v>
      </c>
      <c r="O140" s="242">
        <f>FŐLAP!$G$8</f>
        <v>0</v>
      </c>
      <c r="P140" s="241">
        <f>FŐLAP!$C$10</f>
        <v>0</v>
      </c>
      <c r="Q140" s="243" t="s">
        <v>505</v>
      </c>
    </row>
    <row r="141" spans="1:17" ht="49.5" hidden="1" customHeight="1" x14ac:dyDescent="0.25">
      <c r="A141" s="87" t="s">
        <v>233</v>
      </c>
      <c r="B141" s="405"/>
      <c r="C141" s="441"/>
      <c r="D141" s="439"/>
      <c r="E141" s="439"/>
      <c r="F141" s="194"/>
      <c r="G141" s="194"/>
      <c r="H141" s="408"/>
      <c r="I141" s="407"/>
      <c r="J141" s="407"/>
      <c r="K141" s="405"/>
      <c r="L141" s="411"/>
      <c r="M141" s="412"/>
      <c r="N141" s="421" t="e">
        <f t="shared" si="2"/>
        <v>#DIV/0!</v>
      </c>
      <c r="O141" s="242">
        <f>FŐLAP!$G$8</f>
        <v>0</v>
      </c>
      <c r="P141" s="241">
        <f>FŐLAP!$C$10</f>
        <v>0</v>
      </c>
      <c r="Q141" s="243" t="s">
        <v>505</v>
      </c>
    </row>
    <row r="142" spans="1:17" ht="49.5" hidden="1" customHeight="1" x14ac:dyDescent="0.25">
      <c r="A142" s="87" t="s">
        <v>234</v>
      </c>
      <c r="B142" s="405"/>
      <c r="C142" s="441"/>
      <c r="D142" s="439"/>
      <c r="E142" s="439"/>
      <c r="F142" s="194"/>
      <c r="G142" s="194"/>
      <c r="H142" s="408"/>
      <c r="I142" s="407"/>
      <c r="J142" s="407"/>
      <c r="K142" s="405"/>
      <c r="L142" s="411"/>
      <c r="M142" s="412"/>
      <c r="N142" s="421" t="e">
        <f t="shared" si="2"/>
        <v>#DIV/0!</v>
      </c>
      <c r="O142" s="242">
        <f>FŐLAP!$G$8</f>
        <v>0</v>
      </c>
      <c r="P142" s="241">
        <f>FŐLAP!$C$10</f>
        <v>0</v>
      </c>
      <c r="Q142" s="243" t="s">
        <v>505</v>
      </c>
    </row>
    <row r="143" spans="1:17" ht="49.5" hidden="1" customHeight="1" x14ac:dyDescent="0.25">
      <c r="A143" s="88" t="s">
        <v>235</v>
      </c>
      <c r="B143" s="405"/>
      <c r="C143" s="441"/>
      <c r="D143" s="439"/>
      <c r="E143" s="439"/>
      <c r="F143" s="194"/>
      <c r="G143" s="194"/>
      <c r="H143" s="408"/>
      <c r="I143" s="407"/>
      <c r="J143" s="407"/>
      <c r="K143" s="405"/>
      <c r="L143" s="411"/>
      <c r="M143" s="412"/>
      <c r="N143" s="421" t="e">
        <f t="shared" si="2"/>
        <v>#DIV/0!</v>
      </c>
      <c r="O143" s="242">
        <f>FŐLAP!$G$8</f>
        <v>0</v>
      </c>
      <c r="P143" s="241">
        <f>FŐLAP!$C$10</f>
        <v>0</v>
      </c>
      <c r="Q143" s="243" t="s">
        <v>505</v>
      </c>
    </row>
    <row r="144" spans="1:17" ht="49.5" hidden="1" customHeight="1" x14ac:dyDescent="0.25">
      <c r="A144" s="87" t="s">
        <v>236</v>
      </c>
      <c r="B144" s="405"/>
      <c r="C144" s="441"/>
      <c r="D144" s="439"/>
      <c r="E144" s="439"/>
      <c r="F144" s="194"/>
      <c r="G144" s="194"/>
      <c r="H144" s="408"/>
      <c r="I144" s="407"/>
      <c r="J144" s="407"/>
      <c r="K144" s="405"/>
      <c r="L144" s="411"/>
      <c r="M144" s="412"/>
      <c r="N144" s="421" t="e">
        <f t="shared" si="2"/>
        <v>#DIV/0!</v>
      </c>
      <c r="O144" s="242">
        <f>FŐLAP!$G$8</f>
        <v>0</v>
      </c>
      <c r="P144" s="241">
        <f>FŐLAP!$C$10</f>
        <v>0</v>
      </c>
      <c r="Q144" s="243" t="s">
        <v>505</v>
      </c>
    </row>
    <row r="145" spans="1:17" ht="49.5" hidden="1" customHeight="1" x14ac:dyDescent="0.25">
      <c r="A145" s="87" t="s">
        <v>237</v>
      </c>
      <c r="B145" s="405"/>
      <c r="C145" s="441"/>
      <c r="D145" s="439"/>
      <c r="E145" s="439"/>
      <c r="F145" s="194"/>
      <c r="G145" s="194"/>
      <c r="H145" s="408"/>
      <c r="I145" s="407"/>
      <c r="J145" s="407"/>
      <c r="K145" s="405"/>
      <c r="L145" s="411"/>
      <c r="M145" s="412"/>
      <c r="N145" s="421" t="e">
        <f t="shared" si="2"/>
        <v>#DIV/0!</v>
      </c>
      <c r="O145" s="242">
        <f>FŐLAP!$G$8</f>
        <v>0</v>
      </c>
      <c r="P145" s="241">
        <f>FŐLAP!$C$10</f>
        <v>0</v>
      </c>
      <c r="Q145" s="243" t="s">
        <v>505</v>
      </c>
    </row>
    <row r="146" spans="1:17" ht="49.5" hidden="1" customHeight="1" x14ac:dyDescent="0.25">
      <c r="A146" s="88" t="s">
        <v>238</v>
      </c>
      <c r="B146" s="405"/>
      <c r="C146" s="441"/>
      <c r="D146" s="439"/>
      <c r="E146" s="439"/>
      <c r="F146" s="194"/>
      <c r="G146" s="194"/>
      <c r="H146" s="408"/>
      <c r="I146" s="407"/>
      <c r="J146" s="407"/>
      <c r="K146" s="405"/>
      <c r="L146" s="411"/>
      <c r="M146" s="412"/>
      <c r="N146" s="421" t="e">
        <f t="shared" ref="N146:N209" si="3">IF(M146&lt;0,0,1-(M146/L146))</f>
        <v>#DIV/0!</v>
      </c>
      <c r="O146" s="242">
        <f>FŐLAP!$G$8</f>
        <v>0</v>
      </c>
      <c r="P146" s="241">
        <f>FŐLAP!$C$10</f>
        <v>0</v>
      </c>
      <c r="Q146" s="243" t="s">
        <v>505</v>
      </c>
    </row>
    <row r="147" spans="1:17" ht="49.5" hidden="1" customHeight="1" x14ac:dyDescent="0.25">
      <c r="A147" s="87" t="s">
        <v>239</v>
      </c>
      <c r="B147" s="405"/>
      <c r="C147" s="441"/>
      <c r="D147" s="439"/>
      <c r="E147" s="439"/>
      <c r="F147" s="194"/>
      <c r="G147" s="194"/>
      <c r="H147" s="408"/>
      <c r="I147" s="407"/>
      <c r="J147" s="407"/>
      <c r="K147" s="405"/>
      <c r="L147" s="411"/>
      <c r="M147" s="412"/>
      <c r="N147" s="421" t="e">
        <f t="shared" si="3"/>
        <v>#DIV/0!</v>
      </c>
      <c r="O147" s="242">
        <f>FŐLAP!$G$8</f>
        <v>0</v>
      </c>
      <c r="P147" s="241">
        <f>FŐLAP!$C$10</f>
        <v>0</v>
      </c>
      <c r="Q147" s="243" t="s">
        <v>505</v>
      </c>
    </row>
    <row r="148" spans="1:17" ht="49.5" hidden="1" customHeight="1" x14ac:dyDescent="0.25">
      <c r="A148" s="87" t="s">
        <v>240</v>
      </c>
      <c r="B148" s="405"/>
      <c r="C148" s="441"/>
      <c r="D148" s="439"/>
      <c r="E148" s="439"/>
      <c r="F148" s="194"/>
      <c r="G148" s="194"/>
      <c r="H148" s="408"/>
      <c r="I148" s="407"/>
      <c r="J148" s="407"/>
      <c r="K148" s="405"/>
      <c r="L148" s="411"/>
      <c r="M148" s="412"/>
      <c r="N148" s="421" t="e">
        <f t="shared" si="3"/>
        <v>#DIV/0!</v>
      </c>
      <c r="O148" s="242">
        <f>FŐLAP!$G$8</f>
        <v>0</v>
      </c>
      <c r="P148" s="241">
        <f>FŐLAP!$C$10</f>
        <v>0</v>
      </c>
      <c r="Q148" s="243" t="s">
        <v>505</v>
      </c>
    </row>
    <row r="149" spans="1:17" ht="49.5" hidden="1" customHeight="1" x14ac:dyDescent="0.25">
      <c r="A149" s="88" t="s">
        <v>241</v>
      </c>
      <c r="B149" s="405"/>
      <c r="C149" s="441"/>
      <c r="D149" s="439"/>
      <c r="E149" s="439"/>
      <c r="F149" s="194"/>
      <c r="G149" s="194"/>
      <c r="H149" s="408"/>
      <c r="I149" s="407"/>
      <c r="J149" s="407"/>
      <c r="K149" s="405"/>
      <c r="L149" s="411"/>
      <c r="M149" s="412"/>
      <c r="N149" s="421" t="e">
        <f t="shared" si="3"/>
        <v>#DIV/0!</v>
      </c>
      <c r="O149" s="242">
        <f>FŐLAP!$G$8</f>
        <v>0</v>
      </c>
      <c r="P149" s="241">
        <f>FŐLAP!$C$10</f>
        <v>0</v>
      </c>
      <c r="Q149" s="243" t="s">
        <v>505</v>
      </c>
    </row>
    <row r="150" spans="1:17" ht="49.5" hidden="1" customHeight="1" x14ac:dyDescent="0.25">
      <c r="A150" s="87" t="s">
        <v>242</v>
      </c>
      <c r="B150" s="405"/>
      <c r="C150" s="441"/>
      <c r="D150" s="439"/>
      <c r="E150" s="439"/>
      <c r="F150" s="194"/>
      <c r="G150" s="194"/>
      <c r="H150" s="408"/>
      <c r="I150" s="407"/>
      <c r="J150" s="407"/>
      <c r="K150" s="405"/>
      <c r="L150" s="411"/>
      <c r="M150" s="412"/>
      <c r="N150" s="421" t="e">
        <f t="shared" si="3"/>
        <v>#DIV/0!</v>
      </c>
      <c r="O150" s="242">
        <f>FŐLAP!$G$8</f>
        <v>0</v>
      </c>
      <c r="P150" s="241">
        <f>FŐLAP!$C$10</f>
        <v>0</v>
      </c>
      <c r="Q150" s="243" t="s">
        <v>505</v>
      </c>
    </row>
    <row r="151" spans="1:17" ht="49.5" hidden="1" customHeight="1" x14ac:dyDescent="0.25">
      <c r="A151" s="87" t="s">
        <v>243</v>
      </c>
      <c r="B151" s="405"/>
      <c r="C151" s="441"/>
      <c r="D151" s="439"/>
      <c r="E151" s="439"/>
      <c r="F151" s="194"/>
      <c r="G151" s="194"/>
      <c r="H151" s="408"/>
      <c r="I151" s="407"/>
      <c r="J151" s="407"/>
      <c r="K151" s="405"/>
      <c r="L151" s="411"/>
      <c r="M151" s="412"/>
      <c r="N151" s="421" t="e">
        <f t="shared" si="3"/>
        <v>#DIV/0!</v>
      </c>
      <c r="O151" s="242">
        <f>FŐLAP!$G$8</f>
        <v>0</v>
      </c>
      <c r="P151" s="241">
        <f>FŐLAP!$C$10</f>
        <v>0</v>
      </c>
      <c r="Q151" s="243" t="s">
        <v>505</v>
      </c>
    </row>
    <row r="152" spans="1:17" ht="49.5" hidden="1" customHeight="1" x14ac:dyDescent="0.25">
      <c r="A152" s="88" t="s">
        <v>244</v>
      </c>
      <c r="B152" s="405"/>
      <c r="C152" s="441"/>
      <c r="D152" s="439"/>
      <c r="E152" s="439"/>
      <c r="F152" s="194"/>
      <c r="G152" s="194"/>
      <c r="H152" s="408"/>
      <c r="I152" s="407"/>
      <c r="J152" s="407"/>
      <c r="K152" s="405"/>
      <c r="L152" s="411"/>
      <c r="M152" s="412"/>
      <c r="N152" s="421" t="e">
        <f t="shared" si="3"/>
        <v>#DIV/0!</v>
      </c>
      <c r="O152" s="242">
        <f>FŐLAP!$G$8</f>
        <v>0</v>
      </c>
      <c r="P152" s="241">
        <f>FŐLAP!$C$10</f>
        <v>0</v>
      </c>
      <c r="Q152" s="243" t="s">
        <v>505</v>
      </c>
    </row>
    <row r="153" spans="1:17" ht="49.5" hidden="1" customHeight="1" x14ac:dyDescent="0.25">
      <c r="A153" s="87" t="s">
        <v>245</v>
      </c>
      <c r="B153" s="405"/>
      <c r="C153" s="441"/>
      <c r="D153" s="439"/>
      <c r="E153" s="439"/>
      <c r="F153" s="194"/>
      <c r="G153" s="194"/>
      <c r="H153" s="408"/>
      <c r="I153" s="407"/>
      <c r="J153" s="407"/>
      <c r="K153" s="405"/>
      <c r="L153" s="411"/>
      <c r="M153" s="412"/>
      <c r="N153" s="421" t="e">
        <f t="shared" si="3"/>
        <v>#DIV/0!</v>
      </c>
      <c r="O153" s="242">
        <f>FŐLAP!$G$8</f>
        <v>0</v>
      </c>
      <c r="P153" s="241">
        <f>FŐLAP!$C$10</f>
        <v>0</v>
      </c>
      <c r="Q153" s="243" t="s">
        <v>505</v>
      </c>
    </row>
    <row r="154" spans="1:17" ht="49.5" hidden="1" customHeight="1" x14ac:dyDescent="0.25">
      <c r="A154" s="87" t="s">
        <v>246</v>
      </c>
      <c r="B154" s="405"/>
      <c r="C154" s="441"/>
      <c r="D154" s="439"/>
      <c r="E154" s="439"/>
      <c r="F154" s="194"/>
      <c r="G154" s="194"/>
      <c r="H154" s="408"/>
      <c r="I154" s="407"/>
      <c r="J154" s="407"/>
      <c r="K154" s="405"/>
      <c r="L154" s="411"/>
      <c r="M154" s="412"/>
      <c r="N154" s="421" t="e">
        <f t="shared" si="3"/>
        <v>#DIV/0!</v>
      </c>
      <c r="O154" s="242">
        <f>FŐLAP!$G$8</f>
        <v>0</v>
      </c>
      <c r="P154" s="241">
        <f>FŐLAP!$C$10</f>
        <v>0</v>
      </c>
      <c r="Q154" s="243" t="s">
        <v>505</v>
      </c>
    </row>
    <row r="155" spans="1:17" ht="49.5" hidden="1" customHeight="1" x14ac:dyDescent="0.25">
      <c r="A155" s="88" t="s">
        <v>247</v>
      </c>
      <c r="B155" s="405"/>
      <c r="C155" s="441"/>
      <c r="D155" s="439"/>
      <c r="E155" s="439"/>
      <c r="F155" s="194"/>
      <c r="G155" s="194"/>
      <c r="H155" s="408"/>
      <c r="I155" s="407"/>
      <c r="J155" s="407"/>
      <c r="K155" s="405"/>
      <c r="L155" s="411"/>
      <c r="M155" s="412"/>
      <c r="N155" s="421" t="e">
        <f t="shared" si="3"/>
        <v>#DIV/0!</v>
      </c>
      <c r="O155" s="242">
        <f>FŐLAP!$G$8</f>
        <v>0</v>
      </c>
      <c r="P155" s="241">
        <f>FŐLAP!$C$10</f>
        <v>0</v>
      </c>
      <c r="Q155" s="243" t="s">
        <v>505</v>
      </c>
    </row>
    <row r="156" spans="1:17" ht="49.5" hidden="1" customHeight="1" x14ac:dyDescent="0.25">
      <c r="A156" s="87" t="s">
        <v>248</v>
      </c>
      <c r="B156" s="405"/>
      <c r="C156" s="441"/>
      <c r="D156" s="439"/>
      <c r="E156" s="439"/>
      <c r="F156" s="194"/>
      <c r="G156" s="194"/>
      <c r="H156" s="408"/>
      <c r="I156" s="407"/>
      <c r="J156" s="407"/>
      <c r="K156" s="405"/>
      <c r="L156" s="411"/>
      <c r="M156" s="412"/>
      <c r="N156" s="421" t="e">
        <f t="shared" si="3"/>
        <v>#DIV/0!</v>
      </c>
      <c r="O156" s="242">
        <f>FŐLAP!$G$8</f>
        <v>0</v>
      </c>
      <c r="P156" s="241">
        <f>FŐLAP!$C$10</f>
        <v>0</v>
      </c>
      <c r="Q156" s="243" t="s">
        <v>505</v>
      </c>
    </row>
    <row r="157" spans="1:17" ht="49.5" hidden="1" customHeight="1" x14ac:dyDescent="0.25">
      <c r="A157" s="87" t="s">
        <v>249</v>
      </c>
      <c r="B157" s="405"/>
      <c r="C157" s="441"/>
      <c r="D157" s="439"/>
      <c r="E157" s="439"/>
      <c r="F157" s="194"/>
      <c r="G157" s="194"/>
      <c r="H157" s="408"/>
      <c r="I157" s="407"/>
      <c r="J157" s="407"/>
      <c r="K157" s="405"/>
      <c r="L157" s="411"/>
      <c r="M157" s="412"/>
      <c r="N157" s="421" t="e">
        <f t="shared" si="3"/>
        <v>#DIV/0!</v>
      </c>
      <c r="O157" s="242">
        <f>FŐLAP!$G$8</f>
        <v>0</v>
      </c>
      <c r="P157" s="241">
        <f>FŐLAP!$C$10</f>
        <v>0</v>
      </c>
      <c r="Q157" s="243" t="s">
        <v>505</v>
      </c>
    </row>
    <row r="158" spans="1:17" ht="49.5" hidden="1" customHeight="1" x14ac:dyDescent="0.25">
      <c r="A158" s="88" t="s">
        <v>250</v>
      </c>
      <c r="B158" s="405"/>
      <c r="C158" s="441"/>
      <c r="D158" s="439"/>
      <c r="E158" s="439"/>
      <c r="F158" s="194"/>
      <c r="G158" s="194"/>
      <c r="H158" s="408"/>
      <c r="I158" s="407"/>
      <c r="J158" s="407"/>
      <c r="K158" s="405"/>
      <c r="L158" s="411"/>
      <c r="M158" s="412"/>
      <c r="N158" s="421" t="e">
        <f t="shared" si="3"/>
        <v>#DIV/0!</v>
      </c>
      <c r="O158" s="242">
        <f>FŐLAP!$G$8</f>
        <v>0</v>
      </c>
      <c r="P158" s="241">
        <f>FŐLAP!$C$10</f>
        <v>0</v>
      </c>
      <c r="Q158" s="243" t="s">
        <v>505</v>
      </c>
    </row>
    <row r="159" spans="1:17" ht="49.5" hidden="1" customHeight="1" x14ac:dyDescent="0.25">
      <c r="A159" s="87" t="s">
        <v>251</v>
      </c>
      <c r="B159" s="405"/>
      <c r="C159" s="441"/>
      <c r="D159" s="439"/>
      <c r="E159" s="439"/>
      <c r="F159" s="194"/>
      <c r="G159" s="194"/>
      <c r="H159" s="408"/>
      <c r="I159" s="407"/>
      <c r="J159" s="407"/>
      <c r="K159" s="405"/>
      <c r="L159" s="411"/>
      <c r="M159" s="412"/>
      <c r="N159" s="421" t="e">
        <f t="shared" si="3"/>
        <v>#DIV/0!</v>
      </c>
      <c r="O159" s="242">
        <f>FŐLAP!$G$8</f>
        <v>0</v>
      </c>
      <c r="P159" s="241">
        <f>FŐLAP!$C$10</f>
        <v>0</v>
      </c>
      <c r="Q159" s="243" t="s">
        <v>505</v>
      </c>
    </row>
    <row r="160" spans="1:17" ht="49.5" hidden="1" customHeight="1" x14ac:dyDescent="0.25">
      <c r="A160" s="87" t="s">
        <v>252</v>
      </c>
      <c r="B160" s="405"/>
      <c r="C160" s="441"/>
      <c r="D160" s="439"/>
      <c r="E160" s="439"/>
      <c r="F160" s="194"/>
      <c r="G160" s="194"/>
      <c r="H160" s="408"/>
      <c r="I160" s="407"/>
      <c r="J160" s="407"/>
      <c r="K160" s="405"/>
      <c r="L160" s="411"/>
      <c r="M160" s="412"/>
      <c r="N160" s="421" t="e">
        <f t="shared" si="3"/>
        <v>#DIV/0!</v>
      </c>
      <c r="O160" s="242">
        <f>FŐLAP!$G$8</f>
        <v>0</v>
      </c>
      <c r="P160" s="241">
        <f>FŐLAP!$C$10</f>
        <v>0</v>
      </c>
      <c r="Q160" s="243" t="s">
        <v>505</v>
      </c>
    </row>
    <row r="161" spans="1:17" ht="49.5" hidden="1" customHeight="1" x14ac:dyDescent="0.25">
      <c r="A161" s="88" t="s">
        <v>253</v>
      </c>
      <c r="B161" s="405"/>
      <c r="C161" s="441"/>
      <c r="D161" s="439"/>
      <c r="E161" s="439"/>
      <c r="F161" s="194"/>
      <c r="G161" s="194"/>
      <c r="H161" s="408"/>
      <c r="I161" s="407"/>
      <c r="J161" s="407"/>
      <c r="K161" s="405"/>
      <c r="L161" s="411"/>
      <c r="M161" s="412"/>
      <c r="N161" s="421" t="e">
        <f t="shared" si="3"/>
        <v>#DIV/0!</v>
      </c>
      <c r="O161" s="242">
        <f>FŐLAP!$G$8</f>
        <v>0</v>
      </c>
      <c r="P161" s="241">
        <f>FŐLAP!$C$10</f>
        <v>0</v>
      </c>
      <c r="Q161" s="243" t="s">
        <v>505</v>
      </c>
    </row>
    <row r="162" spans="1:17" ht="49.5" hidden="1" customHeight="1" x14ac:dyDescent="0.25">
      <c r="A162" s="87" t="s">
        <v>254</v>
      </c>
      <c r="B162" s="405"/>
      <c r="C162" s="441"/>
      <c r="D162" s="439"/>
      <c r="E162" s="439"/>
      <c r="F162" s="194"/>
      <c r="G162" s="194"/>
      <c r="H162" s="408"/>
      <c r="I162" s="407"/>
      <c r="J162" s="407"/>
      <c r="K162" s="405"/>
      <c r="L162" s="411"/>
      <c r="M162" s="412"/>
      <c r="N162" s="421" t="e">
        <f t="shared" si="3"/>
        <v>#DIV/0!</v>
      </c>
      <c r="O162" s="242">
        <f>FŐLAP!$G$8</f>
        <v>0</v>
      </c>
      <c r="P162" s="241">
        <f>FŐLAP!$C$10</f>
        <v>0</v>
      </c>
      <c r="Q162" s="243" t="s">
        <v>505</v>
      </c>
    </row>
    <row r="163" spans="1:17" ht="49.5" hidden="1" customHeight="1" x14ac:dyDescent="0.25">
      <c r="A163" s="87" t="s">
        <v>255</v>
      </c>
      <c r="B163" s="405"/>
      <c r="C163" s="441"/>
      <c r="D163" s="439"/>
      <c r="E163" s="439"/>
      <c r="F163" s="194"/>
      <c r="G163" s="194"/>
      <c r="H163" s="408"/>
      <c r="I163" s="407"/>
      <c r="J163" s="407"/>
      <c r="K163" s="405"/>
      <c r="L163" s="411"/>
      <c r="M163" s="412"/>
      <c r="N163" s="421" t="e">
        <f t="shared" si="3"/>
        <v>#DIV/0!</v>
      </c>
      <c r="O163" s="242">
        <f>FŐLAP!$G$8</f>
        <v>0</v>
      </c>
      <c r="P163" s="241">
        <f>FŐLAP!$C$10</f>
        <v>0</v>
      </c>
      <c r="Q163" s="243" t="s">
        <v>505</v>
      </c>
    </row>
    <row r="164" spans="1:17" ht="49.5" hidden="1" customHeight="1" x14ac:dyDescent="0.25">
      <c r="A164" s="88" t="s">
        <v>256</v>
      </c>
      <c r="B164" s="405"/>
      <c r="C164" s="441"/>
      <c r="D164" s="439"/>
      <c r="E164" s="439"/>
      <c r="F164" s="194"/>
      <c r="G164" s="194"/>
      <c r="H164" s="408"/>
      <c r="I164" s="407"/>
      <c r="J164" s="407"/>
      <c r="K164" s="405"/>
      <c r="L164" s="411"/>
      <c r="M164" s="412"/>
      <c r="N164" s="421" t="e">
        <f t="shared" si="3"/>
        <v>#DIV/0!</v>
      </c>
      <c r="O164" s="242">
        <f>FŐLAP!$G$8</f>
        <v>0</v>
      </c>
      <c r="P164" s="241">
        <f>FŐLAP!$C$10</f>
        <v>0</v>
      </c>
      <c r="Q164" s="243" t="s">
        <v>505</v>
      </c>
    </row>
    <row r="165" spans="1:17" ht="49.5" hidden="1" customHeight="1" x14ac:dyDescent="0.25">
      <c r="A165" s="87" t="s">
        <v>257</v>
      </c>
      <c r="B165" s="405"/>
      <c r="C165" s="441"/>
      <c r="D165" s="439"/>
      <c r="E165" s="439"/>
      <c r="F165" s="194"/>
      <c r="G165" s="194"/>
      <c r="H165" s="408"/>
      <c r="I165" s="407"/>
      <c r="J165" s="407"/>
      <c r="K165" s="405"/>
      <c r="L165" s="411"/>
      <c r="M165" s="412"/>
      <c r="N165" s="421" t="e">
        <f t="shared" si="3"/>
        <v>#DIV/0!</v>
      </c>
      <c r="O165" s="242">
        <f>FŐLAP!$G$8</f>
        <v>0</v>
      </c>
      <c r="P165" s="241">
        <f>FŐLAP!$C$10</f>
        <v>0</v>
      </c>
      <c r="Q165" s="243" t="s">
        <v>505</v>
      </c>
    </row>
    <row r="166" spans="1:17" ht="49.5" hidden="1" customHeight="1" x14ac:dyDescent="0.25">
      <c r="A166" s="87" t="s">
        <v>258</v>
      </c>
      <c r="B166" s="405"/>
      <c r="C166" s="441"/>
      <c r="D166" s="439"/>
      <c r="E166" s="439"/>
      <c r="F166" s="194"/>
      <c r="G166" s="194"/>
      <c r="H166" s="408"/>
      <c r="I166" s="407"/>
      <c r="J166" s="407"/>
      <c r="K166" s="405"/>
      <c r="L166" s="411"/>
      <c r="M166" s="412"/>
      <c r="N166" s="421" t="e">
        <f t="shared" si="3"/>
        <v>#DIV/0!</v>
      </c>
      <c r="O166" s="242">
        <f>FŐLAP!$G$8</f>
        <v>0</v>
      </c>
      <c r="P166" s="241">
        <f>FŐLAP!$C$10</f>
        <v>0</v>
      </c>
      <c r="Q166" s="243" t="s">
        <v>505</v>
      </c>
    </row>
    <row r="167" spans="1:17" ht="49.5" hidden="1" customHeight="1" x14ac:dyDescent="0.25">
      <c r="A167" s="88" t="s">
        <v>259</v>
      </c>
      <c r="B167" s="405"/>
      <c r="C167" s="441"/>
      <c r="D167" s="439"/>
      <c r="E167" s="439"/>
      <c r="F167" s="194"/>
      <c r="G167" s="194"/>
      <c r="H167" s="408"/>
      <c r="I167" s="407"/>
      <c r="J167" s="407"/>
      <c r="K167" s="405"/>
      <c r="L167" s="411"/>
      <c r="M167" s="412"/>
      <c r="N167" s="421" t="e">
        <f t="shared" si="3"/>
        <v>#DIV/0!</v>
      </c>
      <c r="O167" s="242">
        <f>FŐLAP!$G$8</f>
        <v>0</v>
      </c>
      <c r="P167" s="241">
        <f>FŐLAP!$C$10</f>
        <v>0</v>
      </c>
      <c r="Q167" s="243" t="s">
        <v>505</v>
      </c>
    </row>
    <row r="168" spans="1:17" ht="49.5" hidden="1" customHeight="1" x14ac:dyDescent="0.25">
      <c r="A168" s="87" t="s">
        <v>260</v>
      </c>
      <c r="B168" s="405"/>
      <c r="C168" s="441"/>
      <c r="D168" s="439"/>
      <c r="E168" s="439"/>
      <c r="F168" s="194"/>
      <c r="G168" s="194"/>
      <c r="H168" s="408"/>
      <c r="I168" s="407"/>
      <c r="J168" s="407"/>
      <c r="K168" s="405"/>
      <c r="L168" s="411"/>
      <c r="M168" s="412"/>
      <c r="N168" s="421" t="e">
        <f t="shared" si="3"/>
        <v>#DIV/0!</v>
      </c>
      <c r="O168" s="242">
        <f>FŐLAP!$G$8</f>
        <v>0</v>
      </c>
      <c r="P168" s="241">
        <f>FŐLAP!$C$10</f>
        <v>0</v>
      </c>
      <c r="Q168" s="243" t="s">
        <v>505</v>
      </c>
    </row>
    <row r="169" spans="1:17" ht="49.5" hidden="1" customHeight="1" x14ac:dyDescent="0.25">
      <c r="A169" s="87" t="s">
        <v>261</v>
      </c>
      <c r="B169" s="405"/>
      <c r="C169" s="441"/>
      <c r="D169" s="439"/>
      <c r="E169" s="439"/>
      <c r="F169" s="194"/>
      <c r="G169" s="194"/>
      <c r="H169" s="408"/>
      <c r="I169" s="407"/>
      <c r="J169" s="407"/>
      <c r="K169" s="405"/>
      <c r="L169" s="411"/>
      <c r="M169" s="412"/>
      <c r="N169" s="421" t="e">
        <f t="shared" si="3"/>
        <v>#DIV/0!</v>
      </c>
      <c r="O169" s="242">
        <f>FŐLAP!$G$8</f>
        <v>0</v>
      </c>
      <c r="P169" s="241">
        <f>FŐLAP!$C$10</f>
        <v>0</v>
      </c>
      <c r="Q169" s="243" t="s">
        <v>505</v>
      </c>
    </row>
    <row r="170" spans="1:17" ht="49.5" hidden="1" customHeight="1" x14ac:dyDescent="0.25">
      <c r="A170" s="88" t="s">
        <v>262</v>
      </c>
      <c r="B170" s="405"/>
      <c r="C170" s="441"/>
      <c r="D170" s="439"/>
      <c r="E170" s="439"/>
      <c r="F170" s="194"/>
      <c r="G170" s="194"/>
      <c r="H170" s="408"/>
      <c r="I170" s="407"/>
      <c r="J170" s="407"/>
      <c r="K170" s="405"/>
      <c r="L170" s="411"/>
      <c r="M170" s="412"/>
      <c r="N170" s="421" t="e">
        <f t="shared" si="3"/>
        <v>#DIV/0!</v>
      </c>
      <c r="O170" s="242">
        <f>FŐLAP!$G$8</f>
        <v>0</v>
      </c>
      <c r="P170" s="241">
        <f>FŐLAP!$C$10</f>
        <v>0</v>
      </c>
      <c r="Q170" s="243" t="s">
        <v>505</v>
      </c>
    </row>
    <row r="171" spans="1:17" ht="49.5" hidden="1" customHeight="1" x14ac:dyDescent="0.25">
      <c r="A171" s="87" t="s">
        <v>263</v>
      </c>
      <c r="B171" s="405"/>
      <c r="C171" s="441"/>
      <c r="D171" s="439"/>
      <c r="E171" s="439"/>
      <c r="F171" s="194"/>
      <c r="G171" s="194"/>
      <c r="H171" s="408"/>
      <c r="I171" s="407"/>
      <c r="J171" s="407"/>
      <c r="K171" s="405"/>
      <c r="L171" s="411"/>
      <c r="M171" s="412"/>
      <c r="N171" s="421" t="e">
        <f t="shared" si="3"/>
        <v>#DIV/0!</v>
      </c>
      <c r="O171" s="242">
        <f>FŐLAP!$G$8</f>
        <v>0</v>
      </c>
      <c r="P171" s="241">
        <f>FŐLAP!$C$10</f>
        <v>0</v>
      </c>
      <c r="Q171" s="243" t="s">
        <v>505</v>
      </c>
    </row>
    <row r="172" spans="1:17" ht="49.5" hidden="1" customHeight="1" x14ac:dyDescent="0.25">
      <c r="A172" s="87" t="s">
        <v>264</v>
      </c>
      <c r="B172" s="405"/>
      <c r="C172" s="441"/>
      <c r="D172" s="439"/>
      <c r="E172" s="439"/>
      <c r="F172" s="194"/>
      <c r="G172" s="194"/>
      <c r="H172" s="408"/>
      <c r="I172" s="407"/>
      <c r="J172" s="407"/>
      <c r="K172" s="405"/>
      <c r="L172" s="411"/>
      <c r="M172" s="412"/>
      <c r="N172" s="421" t="e">
        <f t="shared" si="3"/>
        <v>#DIV/0!</v>
      </c>
      <c r="O172" s="242">
        <f>FŐLAP!$G$8</f>
        <v>0</v>
      </c>
      <c r="P172" s="241">
        <f>FŐLAP!$C$10</f>
        <v>0</v>
      </c>
      <c r="Q172" s="243" t="s">
        <v>505</v>
      </c>
    </row>
    <row r="173" spans="1:17" ht="49.5" hidden="1" customHeight="1" x14ac:dyDescent="0.25">
      <c r="A173" s="88" t="s">
        <v>265</v>
      </c>
      <c r="B173" s="405"/>
      <c r="C173" s="441"/>
      <c r="D173" s="439"/>
      <c r="E173" s="439"/>
      <c r="F173" s="194"/>
      <c r="G173" s="194"/>
      <c r="H173" s="408"/>
      <c r="I173" s="407"/>
      <c r="J173" s="407"/>
      <c r="K173" s="405"/>
      <c r="L173" s="411"/>
      <c r="M173" s="412"/>
      <c r="N173" s="421" t="e">
        <f t="shared" si="3"/>
        <v>#DIV/0!</v>
      </c>
      <c r="O173" s="242">
        <f>FŐLAP!$G$8</f>
        <v>0</v>
      </c>
      <c r="P173" s="241">
        <f>FŐLAP!$C$10</f>
        <v>0</v>
      </c>
      <c r="Q173" s="243" t="s">
        <v>505</v>
      </c>
    </row>
    <row r="174" spans="1:17" ht="49.5" hidden="1" customHeight="1" x14ac:dyDescent="0.25">
      <c r="A174" s="87" t="s">
        <v>266</v>
      </c>
      <c r="B174" s="405"/>
      <c r="C174" s="441"/>
      <c r="D174" s="439"/>
      <c r="E174" s="439"/>
      <c r="F174" s="194"/>
      <c r="G174" s="194"/>
      <c r="H174" s="408"/>
      <c r="I174" s="407"/>
      <c r="J174" s="407"/>
      <c r="K174" s="405"/>
      <c r="L174" s="411"/>
      <c r="M174" s="412"/>
      <c r="N174" s="421" t="e">
        <f t="shared" si="3"/>
        <v>#DIV/0!</v>
      </c>
      <c r="O174" s="242">
        <f>FŐLAP!$G$8</f>
        <v>0</v>
      </c>
      <c r="P174" s="241">
        <f>FŐLAP!$C$10</f>
        <v>0</v>
      </c>
      <c r="Q174" s="243" t="s">
        <v>505</v>
      </c>
    </row>
    <row r="175" spans="1:17" ht="49.5" hidden="1" customHeight="1" x14ac:dyDescent="0.25">
      <c r="A175" s="87" t="s">
        <v>267</v>
      </c>
      <c r="B175" s="405"/>
      <c r="C175" s="441"/>
      <c r="D175" s="439"/>
      <c r="E175" s="439"/>
      <c r="F175" s="194"/>
      <c r="G175" s="194"/>
      <c r="H175" s="408"/>
      <c r="I175" s="407"/>
      <c r="J175" s="407"/>
      <c r="K175" s="405"/>
      <c r="L175" s="411"/>
      <c r="M175" s="412"/>
      <c r="N175" s="421" t="e">
        <f t="shared" si="3"/>
        <v>#DIV/0!</v>
      </c>
      <c r="O175" s="242">
        <f>FŐLAP!$G$8</f>
        <v>0</v>
      </c>
      <c r="P175" s="241">
        <f>FŐLAP!$C$10</f>
        <v>0</v>
      </c>
      <c r="Q175" s="243" t="s">
        <v>505</v>
      </c>
    </row>
    <row r="176" spans="1:17" ht="49.5" hidden="1" customHeight="1" x14ac:dyDescent="0.25">
      <c r="A176" s="88" t="s">
        <v>268</v>
      </c>
      <c r="B176" s="405"/>
      <c r="C176" s="441"/>
      <c r="D176" s="439"/>
      <c r="E176" s="439"/>
      <c r="F176" s="194"/>
      <c r="G176" s="194"/>
      <c r="H176" s="408"/>
      <c r="I176" s="407"/>
      <c r="J176" s="407"/>
      <c r="K176" s="405"/>
      <c r="L176" s="411"/>
      <c r="M176" s="412"/>
      <c r="N176" s="421" t="e">
        <f t="shared" si="3"/>
        <v>#DIV/0!</v>
      </c>
      <c r="O176" s="242">
        <f>FŐLAP!$G$8</f>
        <v>0</v>
      </c>
      <c r="P176" s="241">
        <f>FŐLAP!$C$10</f>
        <v>0</v>
      </c>
      <c r="Q176" s="243" t="s">
        <v>505</v>
      </c>
    </row>
    <row r="177" spans="1:17" ht="49.5" hidden="1" customHeight="1" x14ac:dyDescent="0.25">
      <c r="A177" s="87" t="s">
        <v>269</v>
      </c>
      <c r="B177" s="405"/>
      <c r="C177" s="441"/>
      <c r="D177" s="439"/>
      <c r="E177" s="439"/>
      <c r="F177" s="194"/>
      <c r="G177" s="194"/>
      <c r="H177" s="408"/>
      <c r="I177" s="407"/>
      <c r="J177" s="407"/>
      <c r="K177" s="405"/>
      <c r="L177" s="411"/>
      <c r="M177" s="412"/>
      <c r="N177" s="421" t="e">
        <f t="shared" si="3"/>
        <v>#DIV/0!</v>
      </c>
      <c r="O177" s="242">
        <f>FŐLAP!$G$8</f>
        <v>0</v>
      </c>
      <c r="P177" s="241">
        <f>FŐLAP!$C$10</f>
        <v>0</v>
      </c>
      <c r="Q177" s="243" t="s">
        <v>505</v>
      </c>
    </row>
    <row r="178" spans="1:17" ht="49.5" hidden="1" customHeight="1" x14ac:dyDescent="0.25">
      <c r="A178" s="87" t="s">
        <v>270</v>
      </c>
      <c r="B178" s="405"/>
      <c r="C178" s="441"/>
      <c r="D178" s="439"/>
      <c r="E178" s="439"/>
      <c r="F178" s="194"/>
      <c r="G178" s="194"/>
      <c r="H178" s="408"/>
      <c r="I178" s="407"/>
      <c r="J178" s="407"/>
      <c r="K178" s="405"/>
      <c r="L178" s="411"/>
      <c r="M178" s="412"/>
      <c r="N178" s="421" t="e">
        <f t="shared" si="3"/>
        <v>#DIV/0!</v>
      </c>
      <c r="O178" s="242">
        <f>FŐLAP!$G$8</f>
        <v>0</v>
      </c>
      <c r="P178" s="241">
        <f>FŐLAP!$C$10</f>
        <v>0</v>
      </c>
      <c r="Q178" s="243" t="s">
        <v>505</v>
      </c>
    </row>
    <row r="179" spans="1:17" ht="49.5" hidden="1" customHeight="1" x14ac:dyDescent="0.25">
      <c r="A179" s="88" t="s">
        <v>271</v>
      </c>
      <c r="B179" s="405"/>
      <c r="C179" s="441"/>
      <c r="D179" s="439"/>
      <c r="E179" s="439"/>
      <c r="F179" s="194"/>
      <c r="G179" s="194"/>
      <c r="H179" s="408"/>
      <c r="I179" s="407"/>
      <c r="J179" s="407"/>
      <c r="K179" s="405"/>
      <c r="L179" s="411"/>
      <c r="M179" s="412"/>
      <c r="N179" s="421" t="e">
        <f t="shared" si="3"/>
        <v>#DIV/0!</v>
      </c>
      <c r="O179" s="242">
        <f>FŐLAP!$G$8</f>
        <v>0</v>
      </c>
      <c r="P179" s="241">
        <f>FŐLAP!$C$10</f>
        <v>0</v>
      </c>
      <c r="Q179" s="243" t="s">
        <v>505</v>
      </c>
    </row>
    <row r="180" spans="1:17" ht="49.5" hidden="1" customHeight="1" x14ac:dyDescent="0.25">
      <c r="A180" s="87" t="s">
        <v>272</v>
      </c>
      <c r="B180" s="405"/>
      <c r="C180" s="441"/>
      <c r="D180" s="439"/>
      <c r="E180" s="439"/>
      <c r="F180" s="194"/>
      <c r="G180" s="194"/>
      <c r="H180" s="408"/>
      <c r="I180" s="407"/>
      <c r="J180" s="407"/>
      <c r="K180" s="405"/>
      <c r="L180" s="411"/>
      <c r="M180" s="412"/>
      <c r="N180" s="421" t="e">
        <f t="shared" si="3"/>
        <v>#DIV/0!</v>
      </c>
      <c r="O180" s="242">
        <f>FŐLAP!$G$8</f>
        <v>0</v>
      </c>
      <c r="P180" s="241">
        <f>FŐLAP!$C$10</f>
        <v>0</v>
      </c>
      <c r="Q180" s="243" t="s">
        <v>505</v>
      </c>
    </row>
    <row r="181" spans="1:17" ht="49.5" hidden="1" customHeight="1" x14ac:dyDescent="0.25">
      <c r="A181" s="87" t="s">
        <v>273</v>
      </c>
      <c r="B181" s="405"/>
      <c r="C181" s="441"/>
      <c r="D181" s="439"/>
      <c r="E181" s="439"/>
      <c r="F181" s="194"/>
      <c r="G181" s="194"/>
      <c r="H181" s="408"/>
      <c r="I181" s="407"/>
      <c r="J181" s="407"/>
      <c r="K181" s="405"/>
      <c r="L181" s="411"/>
      <c r="M181" s="412"/>
      <c r="N181" s="421" t="e">
        <f t="shared" si="3"/>
        <v>#DIV/0!</v>
      </c>
      <c r="O181" s="242">
        <f>FŐLAP!$G$8</f>
        <v>0</v>
      </c>
      <c r="P181" s="241">
        <f>FŐLAP!$C$10</f>
        <v>0</v>
      </c>
      <c r="Q181" s="243" t="s">
        <v>505</v>
      </c>
    </row>
    <row r="182" spans="1:17" ht="49.5" hidden="1" customHeight="1" x14ac:dyDescent="0.25">
      <c r="A182" s="88" t="s">
        <v>274</v>
      </c>
      <c r="B182" s="405"/>
      <c r="C182" s="441"/>
      <c r="D182" s="439"/>
      <c r="E182" s="439"/>
      <c r="F182" s="194"/>
      <c r="G182" s="194"/>
      <c r="H182" s="408"/>
      <c r="I182" s="407"/>
      <c r="J182" s="407"/>
      <c r="K182" s="405"/>
      <c r="L182" s="411"/>
      <c r="M182" s="412"/>
      <c r="N182" s="421" t="e">
        <f t="shared" si="3"/>
        <v>#DIV/0!</v>
      </c>
      <c r="O182" s="242">
        <f>FŐLAP!$G$8</f>
        <v>0</v>
      </c>
      <c r="P182" s="241">
        <f>FŐLAP!$C$10</f>
        <v>0</v>
      </c>
      <c r="Q182" s="243" t="s">
        <v>505</v>
      </c>
    </row>
    <row r="183" spans="1:17" ht="49.5" hidden="1" customHeight="1" x14ac:dyDescent="0.25">
      <c r="A183" s="87" t="s">
        <v>275</v>
      </c>
      <c r="B183" s="405"/>
      <c r="C183" s="441"/>
      <c r="D183" s="439"/>
      <c r="E183" s="439"/>
      <c r="F183" s="194"/>
      <c r="G183" s="194"/>
      <c r="H183" s="408"/>
      <c r="I183" s="407"/>
      <c r="J183" s="407"/>
      <c r="K183" s="405"/>
      <c r="L183" s="411"/>
      <c r="M183" s="412"/>
      <c r="N183" s="421" t="e">
        <f t="shared" si="3"/>
        <v>#DIV/0!</v>
      </c>
      <c r="O183" s="242">
        <f>FŐLAP!$G$8</f>
        <v>0</v>
      </c>
      <c r="P183" s="241">
        <f>FŐLAP!$C$10</f>
        <v>0</v>
      </c>
      <c r="Q183" s="243" t="s">
        <v>505</v>
      </c>
    </row>
    <row r="184" spans="1:17" ht="49.5" hidden="1" customHeight="1" x14ac:dyDescent="0.25">
      <c r="A184" s="87" t="s">
        <v>276</v>
      </c>
      <c r="B184" s="405"/>
      <c r="C184" s="441"/>
      <c r="D184" s="439"/>
      <c r="E184" s="439"/>
      <c r="F184" s="194"/>
      <c r="G184" s="194"/>
      <c r="H184" s="408"/>
      <c r="I184" s="407"/>
      <c r="J184" s="407"/>
      <c r="K184" s="405"/>
      <c r="L184" s="411"/>
      <c r="M184" s="412"/>
      <c r="N184" s="421" t="e">
        <f t="shared" si="3"/>
        <v>#DIV/0!</v>
      </c>
      <c r="O184" s="242">
        <f>FŐLAP!$G$8</f>
        <v>0</v>
      </c>
      <c r="P184" s="241">
        <f>FŐLAP!$C$10</f>
        <v>0</v>
      </c>
      <c r="Q184" s="243" t="s">
        <v>505</v>
      </c>
    </row>
    <row r="185" spans="1:17" ht="49.5" hidden="1" customHeight="1" x14ac:dyDescent="0.25">
      <c r="A185" s="88" t="s">
        <v>277</v>
      </c>
      <c r="B185" s="405"/>
      <c r="C185" s="441"/>
      <c r="D185" s="439"/>
      <c r="E185" s="439"/>
      <c r="F185" s="194"/>
      <c r="G185" s="194"/>
      <c r="H185" s="408"/>
      <c r="I185" s="407"/>
      <c r="J185" s="407"/>
      <c r="K185" s="405"/>
      <c r="L185" s="411"/>
      <c r="M185" s="412"/>
      <c r="N185" s="421" t="e">
        <f t="shared" si="3"/>
        <v>#DIV/0!</v>
      </c>
      <c r="O185" s="242">
        <f>FŐLAP!$G$8</f>
        <v>0</v>
      </c>
      <c r="P185" s="241">
        <f>FŐLAP!$C$10</f>
        <v>0</v>
      </c>
      <c r="Q185" s="243" t="s">
        <v>505</v>
      </c>
    </row>
    <row r="186" spans="1:17" ht="49.5" hidden="1" customHeight="1" x14ac:dyDescent="0.25">
      <c r="A186" s="87" t="s">
        <v>278</v>
      </c>
      <c r="B186" s="405"/>
      <c r="C186" s="441"/>
      <c r="D186" s="439"/>
      <c r="E186" s="439"/>
      <c r="F186" s="194"/>
      <c r="G186" s="194"/>
      <c r="H186" s="408"/>
      <c r="I186" s="407"/>
      <c r="J186" s="407"/>
      <c r="K186" s="405"/>
      <c r="L186" s="411"/>
      <c r="M186" s="412"/>
      <c r="N186" s="421" t="e">
        <f t="shared" si="3"/>
        <v>#DIV/0!</v>
      </c>
      <c r="O186" s="242">
        <f>FŐLAP!$G$8</f>
        <v>0</v>
      </c>
      <c r="P186" s="241">
        <f>FŐLAP!$C$10</f>
        <v>0</v>
      </c>
      <c r="Q186" s="243" t="s">
        <v>505</v>
      </c>
    </row>
    <row r="187" spans="1:17" ht="49.5" hidden="1" customHeight="1" x14ac:dyDescent="0.25">
      <c r="A187" s="87" t="s">
        <v>279</v>
      </c>
      <c r="B187" s="405"/>
      <c r="C187" s="441"/>
      <c r="D187" s="439"/>
      <c r="E187" s="439"/>
      <c r="F187" s="194"/>
      <c r="G187" s="194"/>
      <c r="H187" s="408"/>
      <c r="I187" s="407"/>
      <c r="J187" s="407"/>
      <c r="K187" s="405"/>
      <c r="L187" s="411"/>
      <c r="M187" s="412"/>
      <c r="N187" s="421" t="e">
        <f t="shared" si="3"/>
        <v>#DIV/0!</v>
      </c>
      <c r="O187" s="242">
        <f>FŐLAP!$G$8</f>
        <v>0</v>
      </c>
      <c r="P187" s="241">
        <f>FŐLAP!$C$10</f>
        <v>0</v>
      </c>
      <c r="Q187" s="243" t="s">
        <v>505</v>
      </c>
    </row>
    <row r="188" spans="1:17" ht="49.5" hidden="1" customHeight="1" x14ac:dyDescent="0.25">
      <c r="A188" s="88" t="s">
        <v>280</v>
      </c>
      <c r="B188" s="405"/>
      <c r="C188" s="441"/>
      <c r="D188" s="439"/>
      <c r="E188" s="439"/>
      <c r="F188" s="194"/>
      <c r="G188" s="194"/>
      <c r="H188" s="408"/>
      <c r="I188" s="407"/>
      <c r="J188" s="407"/>
      <c r="K188" s="405"/>
      <c r="L188" s="411"/>
      <c r="M188" s="412"/>
      <c r="N188" s="421" t="e">
        <f t="shared" si="3"/>
        <v>#DIV/0!</v>
      </c>
      <c r="O188" s="242">
        <f>FŐLAP!$G$8</f>
        <v>0</v>
      </c>
      <c r="P188" s="241">
        <f>FŐLAP!$C$10</f>
        <v>0</v>
      </c>
      <c r="Q188" s="243" t="s">
        <v>505</v>
      </c>
    </row>
    <row r="189" spans="1:17" ht="49.5" hidden="1" customHeight="1" x14ac:dyDescent="0.25">
      <c r="A189" s="87" t="s">
        <v>281</v>
      </c>
      <c r="B189" s="405"/>
      <c r="C189" s="441"/>
      <c r="D189" s="439"/>
      <c r="E189" s="439"/>
      <c r="F189" s="194"/>
      <c r="G189" s="194"/>
      <c r="H189" s="408"/>
      <c r="I189" s="407"/>
      <c r="J189" s="407"/>
      <c r="K189" s="405"/>
      <c r="L189" s="411"/>
      <c r="M189" s="412"/>
      <c r="N189" s="421" t="e">
        <f t="shared" si="3"/>
        <v>#DIV/0!</v>
      </c>
      <c r="O189" s="242">
        <f>FŐLAP!$G$8</f>
        <v>0</v>
      </c>
      <c r="P189" s="241">
        <f>FŐLAP!$C$10</f>
        <v>0</v>
      </c>
      <c r="Q189" s="243" t="s">
        <v>505</v>
      </c>
    </row>
    <row r="190" spans="1:17" ht="49.5" hidden="1" customHeight="1" x14ac:dyDescent="0.25">
      <c r="A190" s="87" t="s">
        <v>282</v>
      </c>
      <c r="B190" s="405"/>
      <c r="C190" s="441"/>
      <c r="D190" s="439"/>
      <c r="E190" s="439"/>
      <c r="F190" s="194"/>
      <c r="G190" s="194"/>
      <c r="H190" s="408"/>
      <c r="I190" s="407"/>
      <c r="J190" s="407"/>
      <c r="K190" s="405"/>
      <c r="L190" s="411"/>
      <c r="M190" s="412"/>
      <c r="N190" s="421" t="e">
        <f t="shared" si="3"/>
        <v>#DIV/0!</v>
      </c>
      <c r="O190" s="242">
        <f>FŐLAP!$G$8</f>
        <v>0</v>
      </c>
      <c r="P190" s="241">
        <f>FŐLAP!$C$10</f>
        <v>0</v>
      </c>
      <c r="Q190" s="243" t="s">
        <v>505</v>
      </c>
    </row>
    <row r="191" spans="1:17" ht="49.5" hidden="1" customHeight="1" x14ac:dyDescent="0.25">
      <c r="A191" s="88" t="s">
        <v>283</v>
      </c>
      <c r="B191" s="405"/>
      <c r="C191" s="441"/>
      <c r="D191" s="439"/>
      <c r="E191" s="439"/>
      <c r="F191" s="194"/>
      <c r="G191" s="194"/>
      <c r="H191" s="408"/>
      <c r="I191" s="407"/>
      <c r="J191" s="407"/>
      <c r="K191" s="405"/>
      <c r="L191" s="411"/>
      <c r="M191" s="412"/>
      <c r="N191" s="421" t="e">
        <f t="shared" si="3"/>
        <v>#DIV/0!</v>
      </c>
      <c r="O191" s="242">
        <f>FŐLAP!$G$8</f>
        <v>0</v>
      </c>
      <c r="P191" s="241">
        <f>FŐLAP!$C$10</f>
        <v>0</v>
      </c>
      <c r="Q191" s="243" t="s">
        <v>505</v>
      </c>
    </row>
    <row r="192" spans="1:17" ht="49.5" hidden="1" customHeight="1" x14ac:dyDescent="0.25">
      <c r="A192" s="87" t="s">
        <v>284</v>
      </c>
      <c r="B192" s="405"/>
      <c r="C192" s="441"/>
      <c r="D192" s="439"/>
      <c r="E192" s="439"/>
      <c r="F192" s="194"/>
      <c r="G192" s="194"/>
      <c r="H192" s="408"/>
      <c r="I192" s="407"/>
      <c r="J192" s="407"/>
      <c r="K192" s="405"/>
      <c r="L192" s="411"/>
      <c r="M192" s="412"/>
      <c r="N192" s="421" t="e">
        <f t="shared" si="3"/>
        <v>#DIV/0!</v>
      </c>
      <c r="O192" s="242">
        <f>FŐLAP!$G$8</f>
        <v>0</v>
      </c>
      <c r="P192" s="241">
        <f>FŐLAP!$C$10</f>
        <v>0</v>
      </c>
      <c r="Q192" s="243" t="s">
        <v>505</v>
      </c>
    </row>
    <row r="193" spans="1:17" ht="49.5" hidden="1" customHeight="1" x14ac:dyDescent="0.25">
      <c r="A193" s="87" t="s">
        <v>285</v>
      </c>
      <c r="B193" s="405"/>
      <c r="C193" s="441"/>
      <c r="D193" s="439"/>
      <c r="E193" s="439"/>
      <c r="F193" s="194"/>
      <c r="G193" s="194"/>
      <c r="H193" s="408"/>
      <c r="I193" s="407"/>
      <c r="J193" s="407"/>
      <c r="K193" s="405"/>
      <c r="L193" s="411"/>
      <c r="M193" s="412"/>
      <c r="N193" s="421" t="e">
        <f t="shared" si="3"/>
        <v>#DIV/0!</v>
      </c>
      <c r="O193" s="242">
        <f>FŐLAP!$G$8</f>
        <v>0</v>
      </c>
      <c r="P193" s="241">
        <f>FŐLAP!$C$10</f>
        <v>0</v>
      </c>
      <c r="Q193" s="243" t="s">
        <v>505</v>
      </c>
    </row>
    <row r="194" spans="1:17" ht="49.5" hidden="1" customHeight="1" x14ac:dyDescent="0.25">
      <c r="A194" s="88" t="s">
        <v>286</v>
      </c>
      <c r="B194" s="405"/>
      <c r="C194" s="441"/>
      <c r="D194" s="439"/>
      <c r="E194" s="439"/>
      <c r="F194" s="194"/>
      <c r="G194" s="194"/>
      <c r="H194" s="408"/>
      <c r="I194" s="407"/>
      <c r="J194" s="407"/>
      <c r="K194" s="405"/>
      <c r="L194" s="411"/>
      <c r="M194" s="412"/>
      <c r="N194" s="421" t="e">
        <f t="shared" si="3"/>
        <v>#DIV/0!</v>
      </c>
      <c r="O194" s="242">
        <f>FŐLAP!$G$8</f>
        <v>0</v>
      </c>
      <c r="P194" s="241">
        <f>FŐLAP!$C$10</f>
        <v>0</v>
      </c>
      <c r="Q194" s="243" t="s">
        <v>505</v>
      </c>
    </row>
    <row r="195" spans="1:17" ht="49.5" hidden="1" customHeight="1" x14ac:dyDescent="0.25">
      <c r="A195" s="87" t="s">
        <v>287</v>
      </c>
      <c r="B195" s="405"/>
      <c r="C195" s="441"/>
      <c r="D195" s="439"/>
      <c r="E195" s="439"/>
      <c r="F195" s="194"/>
      <c r="G195" s="194"/>
      <c r="H195" s="408"/>
      <c r="I195" s="407"/>
      <c r="J195" s="407"/>
      <c r="K195" s="405"/>
      <c r="L195" s="411"/>
      <c r="M195" s="412"/>
      <c r="N195" s="421" t="e">
        <f t="shared" si="3"/>
        <v>#DIV/0!</v>
      </c>
      <c r="O195" s="242">
        <f>FŐLAP!$G$8</f>
        <v>0</v>
      </c>
      <c r="P195" s="241">
        <f>FŐLAP!$C$10</f>
        <v>0</v>
      </c>
      <c r="Q195" s="243" t="s">
        <v>505</v>
      </c>
    </row>
    <row r="196" spans="1:17" ht="49.5" hidden="1" customHeight="1" x14ac:dyDescent="0.25">
      <c r="A196" s="87" t="s">
        <v>288</v>
      </c>
      <c r="B196" s="405"/>
      <c r="C196" s="441"/>
      <c r="D196" s="439"/>
      <c r="E196" s="439"/>
      <c r="F196" s="194"/>
      <c r="G196" s="194"/>
      <c r="H196" s="408"/>
      <c r="I196" s="407"/>
      <c r="J196" s="407"/>
      <c r="K196" s="405"/>
      <c r="L196" s="411"/>
      <c r="M196" s="412"/>
      <c r="N196" s="421" t="e">
        <f t="shared" si="3"/>
        <v>#DIV/0!</v>
      </c>
      <c r="O196" s="242">
        <f>FŐLAP!$G$8</f>
        <v>0</v>
      </c>
      <c r="P196" s="241">
        <f>FŐLAP!$C$10</f>
        <v>0</v>
      </c>
      <c r="Q196" s="243" t="s">
        <v>505</v>
      </c>
    </row>
    <row r="197" spans="1:17" ht="49.5" hidden="1" customHeight="1" x14ac:dyDescent="0.25">
      <c r="A197" s="88" t="s">
        <v>289</v>
      </c>
      <c r="B197" s="405"/>
      <c r="C197" s="441"/>
      <c r="D197" s="439"/>
      <c r="E197" s="439"/>
      <c r="F197" s="194"/>
      <c r="G197" s="194"/>
      <c r="H197" s="408"/>
      <c r="I197" s="407"/>
      <c r="J197" s="407"/>
      <c r="K197" s="405"/>
      <c r="L197" s="411"/>
      <c r="M197" s="412"/>
      <c r="N197" s="421" t="e">
        <f t="shared" si="3"/>
        <v>#DIV/0!</v>
      </c>
      <c r="O197" s="242">
        <f>FŐLAP!$G$8</f>
        <v>0</v>
      </c>
      <c r="P197" s="241">
        <f>FŐLAP!$C$10</f>
        <v>0</v>
      </c>
      <c r="Q197" s="243" t="s">
        <v>505</v>
      </c>
    </row>
    <row r="198" spans="1:17" ht="49.5" hidden="1" customHeight="1" x14ac:dyDescent="0.25">
      <c r="A198" s="87" t="s">
        <v>290</v>
      </c>
      <c r="B198" s="405"/>
      <c r="C198" s="441"/>
      <c r="D198" s="439"/>
      <c r="E198" s="439"/>
      <c r="F198" s="194"/>
      <c r="G198" s="194"/>
      <c r="H198" s="408"/>
      <c r="I198" s="407"/>
      <c r="J198" s="407"/>
      <c r="K198" s="405"/>
      <c r="L198" s="411"/>
      <c r="M198" s="412"/>
      <c r="N198" s="421" t="e">
        <f t="shared" si="3"/>
        <v>#DIV/0!</v>
      </c>
      <c r="O198" s="242">
        <f>FŐLAP!$G$8</f>
        <v>0</v>
      </c>
      <c r="P198" s="241">
        <f>FŐLAP!$C$10</f>
        <v>0</v>
      </c>
      <c r="Q198" s="243" t="s">
        <v>505</v>
      </c>
    </row>
    <row r="199" spans="1:17" ht="49.5" hidden="1" customHeight="1" x14ac:dyDescent="0.25">
      <c r="A199" s="87" t="s">
        <v>291</v>
      </c>
      <c r="B199" s="405"/>
      <c r="C199" s="441"/>
      <c r="D199" s="439"/>
      <c r="E199" s="439"/>
      <c r="F199" s="194"/>
      <c r="G199" s="194"/>
      <c r="H199" s="408"/>
      <c r="I199" s="407"/>
      <c r="J199" s="407"/>
      <c r="K199" s="405"/>
      <c r="L199" s="411"/>
      <c r="M199" s="412"/>
      <c r="N199" s="421" t="e">
        <f t="shared" si="3"/>
        <v>#DIV/0!</v>
      </c>
      <c r="O199" s="242">
        <f>FŐLAP!$G$8</f>
        <v>0</v>
      </c>
      <c r="P199" s="241">
        <f>FŐLAP!$C$10</f>
        <v>0</v>
      </c>
      <c r="Q199" s="243" t="s">
        <v>505</v>
      </c>
    </row>
    <row r="200" spans="1:17" ht="49.5" hidden="1" customHeight="1" x14ac:dyDescent="0.25">
      <c r="A200" s="88" t="s">
        <v>292</v>
      </c>
      <c r="B200" s="405"/>
      <c r="C200" s="441"/>
      <c r="D200" s="439"/>
      <c r="E200" s="439"/>
      <c r="F200" s="194"/>
      <c r="G200" s="194"/>
      <c r="H200" s="408"/>
      <c r="I200" s="407"/>
      <c r="J200" s="407"/>
      <c r="K200" s="405"/>
      <c r="L200" s="411"/>
      <c r="M200" s="412"/>
      <c r="N200" s="421" t="e">
        <f t="shared" si="3"/>
        <v>#DIV/0!</v>
      </c>
      <c r="O200" s="242">
        <f>FŐLAP!$G$8</f>
        <v>0</v>
      </c>
      <c r="P200" s="241">
        <f>FŐLAP!$C$10</f>
        <v>0</v>
      </c>
      <c r="Q200" s="243" t="s">
        <v>505</v>
      </c>
    </row>
    <row r="201" spans="1:17" ht="49.5" hidden="1" customHeight="1" x14ac:dyDescent="0.25">
      <c r="A201" s="87" t="s">
        <v>293</v>
      </c>
      <c r="B201" s="405"/>
      <c r="C201" s="441"/>
      <c r="D201" s="439"/>
      <c r="E201" s="439"/>
      <c r="F201" s="194"/>
      <c r="G201" s="194"/>
      <c r="H201" s="408"/>
      <c r="I201" s="407"/>
      <c r="J201" s="407"/>
      <c r="K201" s="405"/>
      <c r="L201" s="411"/>
      <c r="M201" s="412"/>
      <c r="N201" s="421" t="e">
        <f t="shared" si="3"/>
        <v>#DIV/0!</v>
      </c>
      <c r="O201" s="242">
        <f>FŐLAP!$G$8</f>
        <v>0</v>
      </c>
      <c r="P201" s="241">
        <f>FŐLAP!$C$10</f>
        <v>0</v>
      </c>
      <c r="Q201" s="243" t="s">
        <v>505</v>
      </c>
    </row>
    <row r="202" spans="1:17" ht="49.5" hidden="1" customHeight="1" x14ac:dyDescent="0.25">
      <c r="A202" s="87" t="s">
        <v>294</v>
      </c>
      <c r="B202" s="405"/>
      <c r="C202" s="441"/>
      <c r="D202" s="439"/>
      <c r="E202" s="439"/>
      <c r="F202" s="194"/>
      <c r="G202" s="194"/>
      <c r="H202" s="408"/>
      <c r="I202" s="407"/>
      <c r="J202" s="407"/>
      <c r="K202" s="405"/>
      <c r="L202" s="411"/>
      <c r="M202" s="412"/>
      <c r="N202" s="421" t="e">
        <f t="shared" si="3"/>
        <v>#DIV/0!</v>
      </c>
      <c r="O202" s="242">
        <f>FŐLAP!$G$8</f>
        <v>0</v>
      </c>
      <c r="P202" s="241">
        <f>FŐLAP!$C$10</f>
        <v>0</v>
      </c>
      <c r="Q202" s="243" t="s">
        <v>505</v>
      </c>
    </row>
    <row r="203" spans="1:17" ht="49.5" hidden="1" customHeight="1" x14ac:dyDescent="0.25">
      <c r="A203" s="88" t="s">
        <v>295</v>
      </c>
      <c r="B203" s="405"/>
      <c r="C203" s="441"/>
      <c r="D203" s="439"/>
      <c r="E203" s="439"/>
      <c r="F203" s="194"/>
      <c r="G203" s="194"/>
      <c r="H203" s="408"/>
      <c r="I203" s="407"/>
      <c r="J203" s="407"/>
      <c r="K203" s="405"/>
      <c r="L203" s="411"/>
      <c r="M203" s="412"/>
      <c r="N203" s="421" t="e">
        <f t="shared" si="3"/>
        <v>#DIV/0!</v>
      </c>
      <c r="O203" s="242">
        <f>FŐLAP!$G$8</f>
        <v>0</v>
      </c>
      <c r="P203" s="241">
        <f>FŐLAP!$C$10</f>
        <v>0</v>
      </c>
      <c r="Q203" s="243" t="s">
        <v>505</v>
      </c>
    </row>
    <row r="204" spans="1:17" ht="49.5" hidden="1" customHeight="1" x14ac:dyDescent="0.25">
      <c r="A204" s="87" t="s">
        <v>296</v>
      </c>
      <c r="B204" s="405"/>
      <c r="C204" s="441"/>
      <c r="D204" s="439"/>
      <c r="E204" s="439"/>
      <c r="F204" s="194"/>
      <c r="G204" s="194"/>
      <c r="H204" s="408"/>
      <c r="I204" s="407"/>
      <c r="J204" s="407"/>
      <c r="K204" s="405"/>
      <c r="L204" s="411"/>
      <c r="M204" s="412"/>
      <c r="N204" s="421" t="e">
        <f t="shared" si="3"/>
        <v>#DIV/0!</v>
      </c>
      <c r="O204" s="242">
        <f>FŐLAP!$G$8</f>
        <v>0</v>
      </c>
      <c r="P204" s="241">
        <f>FŐLAP!$C$10</f>
        <v>0</v>
      </c>
      <c r="Q204" s="243" t="s">
        <v>505</v>
      </c>
    </row>
    <row r="205" spans="1:17" ht="49.5" hidden="1" customHeight="1" x14ac:dyDescent="0.25">
      <c r="A205" s="87" t="s">
        <v>297</v>
      </c>
      <c r="B205" s="405"/>
      <c r="C205" s="441"/>
      <c r="D205" s="439"/>
      <c r="E205" s="439"/>
      <c r="F205" s="194"/>
      <c r="G205" s="194"/>
      <c r="H205" s="408"/>
      <c r="I205" s="407"/>
      <c r="J205" s="407"/>
      <c r="K205" s="405"/>
      <c r="L205" s="411"/>
      <c r="M205" s="412"/>
      <c r="N205" s="421" t="e">
        <f t="shared" si="3"/>
        <v>#DIV/0!</v>
      </c>
      <c r="O205" s="242">
        <f>FŐLAP!$G$8</f>
        <v>0</v>
      </c>
      <c r="P205" s="241">
        <f>FŐLAP!$C$10</f>
        <v>0</v>
      </c>
      <c r="Q205" s="243" t="s">
        <v>505</v>
      </c>
    </row>
    <row r="206" spans="1:17" ht="49.5" hidden="1" customHeight="1" x14ac:dyDescent="0.25">
      <c r="A206" s="88" t="s">
        <v>298</v>
      </c>
      <c r="B206" s="405"/>
      <c r="C206" s="441"/>
      <c r="D206" s="439"/>
      <c r="E206" s="439"/>
      <c r="F206" s="194"/>
      <c r="G206" s="194"/>
      <c r="H206" s="408"/>
      <c r="I206" s="407"/>
      <c r="J206" s="407"/>
      <c r="K206" s="405"/>
      <c r="L206" s="411"/>
      <c r="M206" s="412"/>
      <c r="N206" s="421" t="e">
        <f t="shared" si="3"/>
        <v>#DIV/0!</v>
      </c>
      <c r="O206" s="242">
        <f>FŐLAP!$G$8</f>
        <v>0</v>
      </c>
      <c r="P206" s="241">
        <f>FŐLAP!$C$10</f>
        <v>0</v>
      </c>
      <c r="Q206" s="243" t="s">
        <v>505</v>
      </c>
    </row>
    <row r="207" spans="1:17" ht="49.5" hidden="1" customHeight="1" x14ac:dyDescent="0.25">
      <c r="A207" s="87" t="s">
        <v>299</v>
      </c>
      <c r="B207" s="405"/>
      <c r="C207" s="441"/>
      <c r="D207" s="439"/>
      <c r="E207" s="439"/>
      <c r="F207" s="194"/>
      <c r="G207" s="194"/>
      <c r="H207" s="408"/>
      <c r="I207" s="407"/>
      <c r="J207" s="407"/>
      <c r="K207" s="405"/>
      <c r="L207" s="411"/>
      <c r="M207" s="412"/>
      <c r="N207" s="421" t="e">
        <f t="shared" si="3"/>
        <v>#DIV/0!</v>
      </c>
      <c r="O207" s="242">
        <f>FŐLAP!$G$8</f>
        <v>0</v>
      </c>
      <c r="P207" s="241">
        <f>FŐLAP!$C$10</f>
        <v>0</v>
      </c>
      <c r="Q207" s="243" t="s">
        <v>505</v>
      </c>
    </row>
    <row r="208" spans="1:17" ht="49.5" hidden="1" customHeight="1" x14ac:dyDescent="0.25">
      <c r="A208" s="87" t="s">
        <v>300</v>
      </c>
      <c r="B208" s="405"/>
      <c r="C208" s="441"/>
      <c r="D208" s="439"/>
      <c r="E208" s="439"/>
      <c r="F208" s="194"/>
      <c r="G208" s="194"/>
      <c r="H208" s="408"/>
      <c r="I208" s="407"/>
      <c r="J208" s="407"/>
      <c r="K208" s="405"/>
      <c r="L208" s="411"/>
      <c r="M208" s="412"/>
      <c r="N208" s="421" t="e">
        <f t="shared" si="3"/>
        <v>#DIV/0!</v>
      </c>
      <c r="O208" s="242">
        <f>FŐLAP!$G$8</f>
        <v>0</v>
      </c>
      <c r="P208" s="241">
        <f>FŐLAP!$C$10</f>
        <v>0</v>
      </c>
      <c r="Q208" s="243" t="s">
        <v>505</v>
      </c>
    </row>
    <row r="209" spans="1:17" ht="49.5" hidden="1" customHeight="1" x14ac:dyDescent="0.25">
      <c r="A209" s="88" t="s">
        <v>301</v>
      </c>
      <c r="B209" s="405"/>
      <c r="C209" s="441"/>
      <c r="D209" s="439"/>
      <c r="E209" s="439"/>
      <c r="F209" s="194"/>
      <c r="G209" s="194"/>
      <c r="H209" s="408"/>
      <c r="I209" s="407"/>
      <c r="J209" s="407"/>
      <c r="K209" s="405"/>
      <c r="L209" s="411"/>
      <c r="M209" s="412"/>
      <c r="N209" s="421" t="e">
        <f t="shared" si="3"/>
        <v>#DIV/0!</v>
      </c>
      <c r="O209" s="242">
        <f>FŐLAP!$G$8</f>
        <v>0</v>
      </c>
      <c r="P209" s="241">
        <f>FŐLAP!$C$10</f>
        <v>0</v>
      </c>
      <c r="Q209" s="243" t="s">
        <v>505</v>
      </c>
    </row>
    <row r="210" spans="1:17" ht="49.5" hidden="1" customHeight="1" x14ac:dyDescent="0.25">
      <c r="A210" s="87" t="s">
        <v>302</v>
      </c>
      <c r="B210" s="405"/>
      <c r="C210" s="441"/>
      <c r="D210" s="439"/>
      <c r="E210" s="439"/>
      <c r="F210" s="194"/>
      <c r="G210" s="194"/>
      <c r="H210" s="408"/>
      <c r="I210" s="407"/>
      <c r="J210" s="407"/>
      <c r="K210" s="405"/>
      <c r="L210" s="411"/>
      <c r="M210" s="412"/>
      <c r="N210" s="421" t="e">
        <f t="shared" ref="N210:N273" si="4">IF(M210&lt;0,0,1-(M210/L210))</f>
        <v>#DIV/0!</v>
      </c>
      <c r="O210" s="242">
        <f>FŐLAP!$G$8</f>
        <v>0</v>
      </c>
      <c r="P210" s="241">
        <f>FŐLAP!$C$10</f>
        <v>0</v>
      </c>
      <c r="Q210" s="243" t="s">
        <v>505</v>
      </c>
    </row>
    <row r="211" spans="1:17" ht="49.5" hidden="1" customHeight="1" x14ac:dyDescent="0.25">
      <c r="A211" s="87" t="s">
        <v>303</v>
      </c>
      <c r="B211" s="405"/>
      <c r="C211" s="441"/>
      <c r="D211" s="439"/>
      <c r="E211" s="439"/>
      <c r="F211" s="194"/>
      <c r="G211" s="194"/>
      <c r="H211" s="408"/>
      <c r="I211" s="407"/>
      <c r="J211" s="407"/>
      <c r="K211" s="405"/>
      <c r="L211" s="411"/>
      <c r="M211" s="412"/>
      <c r="N211" s="421" t="e">
        <f t="shared" si="4"/>
        <v>#DIV/0!</v>
      </c>
      <c r="O211" s="242">
        <f>FŐLAP!$G$8</f>
        <v>0</v>
      </c>
      <c r="P211" s="241">
        <f>FŐLAP!$C$10</f>
        <v>0</v>
      </c>
      <c r="Q211" s="243" t="s">
        <v>505</v>
      </c>
    </row>
    <row r="212" spans="1:17" ht="49.5" hidden="1" customHeight="1" x14ac:dyDescent="0.25">
      <c r="A212" s="88" t="s">
        <v>304</v>
      </c>
      <c r="B212" s="405"/>
      <c r="C212" s="441"/>
      <c r="D212" s="439"/>
      <c r="E212" s="439"/>
      <c r="F212" s="194"/>
      <c r="G212" s="194"/>
      <c r="H212" s="408"/>
      <c r="I212" s="407"/>
      <c r="J212" s="407"/>
      <c r="K212" s="405"/>
      <c r="L212" s="411"/>
      <c r="M212" s="412"/>
      <c r="N212" s="421" t="e">
        <f t="shared" si="4"/>
        <v>#DIV/0!</v>
      </c>
      <c r="O212" s="242">
        <f>FŐLAP!$G$8</f>
        <v>0</v>
      </c>
      <c r="P212" s="241">
        <f>FŐLAP!$C$10</f>
        <v>0</v>
      </c>
      <c r="Q212" s="243" t="s">
        <v>505</v>
      </c>
    </row>
    <row r="213" spans="1:17" ht="49.5" hidden="1" customHeight="1" x14ac:dyDescent="0.25">
      <c r="A213" s="87" t="s">
        <v>305</v>
      </c>
      <c r="B213" s="405"/>
      <c r="C213" s="441"/>
      <c r="D213" s="439"/>
      <c r="E213" s="439"/>
      <c r="F213" s="194"/>
      <c r="G213" s="194"/>
      <c r="H213" s="408"/>
      <c r="I213" s="407"/>
      <c r="J213" s="407"/>
      <c r="K213" s="405"/>
      <c r="L213" s="411"/>
      <c r="M213" s="412"/>
      <c r="N213" s="421" t="e">
        <f t="shared" si="4"/>
        <v>#DIV/0!</v>
      </c>
      <c r="O213" s="242">
        <f>FŐLAP!$G$8</f>
        <v>0</v>
      </c>
      <c r="P213" s="241">
        <f>FŐLAP!$C$10</f>
        <v>0</v>
      </c>
      <c r="Q213" s="243" t="s">
        <v>505</v>
      </c>
    </row>
    <row r="214" spans="1:17" ht="49.5" hidden="1" customHeight="1" x14ac:dyDescent="0.25">
      <c r="A214" s="87" t="s">
        <v>306</v>
      </c>
      <c r="B214" s="405"/>
      <c r="C214" s="441"/>
      <c r="D214" s="439"/>
      <c r="E214" s="439"/>
      <c r="F214" s="194"/>
      <c r="G214" s="194"/>
      <c r="H214" s="408"/>
      <c r="I214" s="407"/>
      <c r="J214" s="407"/>
      <c r="K214" s="405"/>
      <c r="L214" s="411"/>
      <c r="M214" s="412"/>
      <c r="N214" s="421" t="e">
        <f t="shared" si="4"/>
        <v>#DIV/0!</v>
      </c>
      <c r="O214" s="242">
        <f>FŐLAP!$G$8</f>
        <v>0</v>
      </c>
      <c r="P214" s="241">
        <f>FŐLAP!$C$10</f>
        <v>0</v>
      </c>
      <c r="Q214" s="243" t="s">
        <v>505</v>
      </c>
    </row>
    <row r="215" spans="1:17" ht="49.5" hidden="1" customHeight="1" x14ac:dyDescent="0.25">
      <c r="A215" s="88" t="s">
        <v>307</v>
      </c>
      <c r="B215" s="405"/>
      <c r="C215" s="441"/>
      <c r="D215" s="439"/>
      <c r="E215" s="439"/>
      <c r="F215" s="194"/>
      <c r="G215" s="194"/>
      <c r="H215" s="408"/>
      <c r="I215" s="407"/>
      <c r="J215" s="407"/>
      <c r="K215" s="405"/>
      <c r="L215" s="411"/>
      <c r="M215" s="412"/>
      <c r="N215" s="421" t="e">
        <f t="shared" si="4"/>
        <v>#DIV/0!</v>
      </c>
      <c r="O215" s="242">
        <f>FŐLAP!$G$8</f>
        <v>0</v>
      </c>
      <c r="P215" s="241">
        <f>FŐLAP!$C$10</f>
        <v>0</v>
      </c>
      <c r="Q215" s="243" t="s">
        <v>505</v>
      </c>
    </row>
    <row r="216" spans="1:17" ht="49.5" hidden="1" customHeight="1" x14ac:dyDescent="0.25">
      <c r="A216" s="87" t="s">
        <v>308</v>
      </c>
      <c r="B216" s="405"/>
      <c r="C216" s="441"/>
      <c r="D216" s="439"/>
      <c r="E216" s="439"/>
      <c r="F216" s="194"/>
      <c r="G216" s="194"/>
      <c r="H216" s="408"/>
      <c r="I216" s="407"/>
      <c r="J216" s="407"/>
      <c r="K216" s="405"/>
      <c r="L216" s="411"/>
      <c r="M216" s="412"/>
      <c r="N216" s="421" t="e">
        <f t="shared" si="4"/>
        <v>#DIV/0!</v>
      </c>
      <c r="O216" s="242">
        <f>FŐLAP!$G$8</f>
        <v>0</v>
      </c>
      <c r="P216" s="241">
        <f>FŐLAP!$C$10</f>
        <v>0</v>
      </c>
      <c r="Q216" s="243" t="s">
        <v>505</v>
      </c>
    </row>
    <row r="217" spans="1:17" ht="49.5" hidden="1" customHeight="1" x14ac:dyDescent="0.25">
      <c r="A217" s="87" t="s">
        <v>309</v>
      </c>
      <c r="B217" s="405"/>
      <c r="C217" s="441"/>
      <c r="D217" s="439"/>
      <c r="E217" s="439"/>
      <c r="F217" s="194"/>
      <c r="G217" s="194"/>
      <c r="H217" s="408"/>
      <c r="I217" s="407"/>
      <c r="J217" s="407"/>
      <c r="K217" s="405"/>
      <c r="L217" s="411"/>
      <c r="M217" s="412"/>
      <c r="N217" s="421" t="e">
        <f t="shared" si="4"/>
        <v>#DIV/0!</v>
      </c>
      <c r="O217" s="242">
        <f>FŐLAP!$G$8</f>
        <v>0</v>
      </c>
      <c r="P217" s="241">
        <f>FŐLAP!$C$10</f>
        <v>0</v>
      </c>
      <c r="Q217" s="243" t="s">
        <v>505</v>
      </c>
    </row>
    <row r="218" spans="1:17" ht="49.5" hidden="1" customHeight="1" x14ac:dyDescent="0.25">
      <c r="A218" s="88" t="s">
        <v>310</v>
      </c>
      <c r="B218" s="405"/>
      <c r="C218" s="441"/>
      <c r="D218" s="439"/>
      <c r="E218" s="439"/>
      <c r="F218" s="194"/>
      <c r="G218" s="194"/>
      <c r="H218" s="408"/>
      <c r="I218" s="407"/>
      <c r="J218" s="407"/>
      <c r="K218" s="405"/>
      <c r="L218" s="411"/>
      <c r="M218" s="412"/>
      <c r="N218" s="421" t="e">
        <f t="shared" si="4"/>
        <v>#DIV/0!</v>
      </c>
      <c r="O218" s="242">
        <f>FŐLAP!$G$8</f>
        <v>0</v>
      </c>
      <c r="P218" s="241">
        <f>FŐLAP!$C$10</f>
        <v>0</v>
      </c>
      <c r="Q218" s="243" t="s">
        <v>505</v>
      </c>
    </row>
    <row r="219" spans="1:17" ht="49.5" hidden="1" customHeight="1" x14ac:dyDescent="0.25">
      <c r="A219" s="87" t="s">
        <v>311</v>
      </c>
      <c r="B219" s="405"/>
      <c r="C219" s="441"/>
      <c r="D219" s="439"/>
      <c r="E219" s="439"/>
      <c r="F219" s="194"/>
      <c r="G219" s="194"/>
      <c r="H219" s="408"/>
      <c r="I219" s="407"/>
      <c r="J219" s="407"/>
      <c r="K219" s="405"/>
      <c r="L219" s="411"/>
      <c r="M219" s="412"/>
      <c r="N219" s="421" t="e">
        <f t="shared" si="4"/>
        <v>#DIV/0!</v>
      </c>
      <c r="O219" s="242">
        <f>FŐLAP!$G$8</f>
        <v>0</v>
      </c>
      <c r="P219" s="241">
        <f>FŐLAP!$C$10</f>
        <v>0</v>
      </c>
      <c r="Q219" s="243" t="s">
        <v>505</v>
      </c>
    </row>
    <row r="220" spans="1:17" ht="49.5" hidden="1" customHeight="1" x14ac:dyDescent="0.25">
      <c r="A220" s="87" t="s">
        <v>312</v>
      </c>
      <c r="B220" s="405"/>
      <c r="C220" s="441"/>
      <c r="D220" s="439"/>
      <c r="E220" s="439"/>
      <c r="F220" s="194"/>
      <c r="G220" s="194"/>
      <c r="H220" s="408"/>
      <c r="I220" s="407"/>
      <c r="J220" s="407"/>
      <c r="K220" s="405"/>
      <c r="L220" s="411"/>
      <c r="M220" s="412"/>
      <c r="N220" s="421" t="e">
        <f t="shared" si="4"/>
        <v>#DIV/0!</v>
      </c>
      <c r="O220" s="242">
        <f>FŐLAP!$G$8</f>
        <v>0</v>
      </c>
      <c r="P220" s="241">
        <f>FŐLAP!$C$10</f>
        <v>0</v>
      </c>
      <c r="Q220" s="243" t="s">
        <v>505</v>
      </c>
    </row>
    <row r="221" spans="1:17" ht="49.5" hidden="1" customHeight="1" x14ac:dyDescent="0.25">
      <c r="A221" s="88" t="s">
        <v>313</v>
      </c>
      <c r="B221" s="405"/>
      <c r="C221" s="441"/>
      <c r="D221" s="439"/>
      <c r="E221" s="439"/>
      <c r="F221" s="194"/>
      <c r="G221" s="194"/>
      <c r="H221" s="408"/>
      <c r="I221" s="407"/>
      <c r="J221" s="407"/>
      <c r="K221" s="405"/>
      <c r="L221" s="411"/>
      <c r="M221" s="412"/>
      <c r="N221" s="421" t="e">
        <f t="shared" si="4"/>
        <v>#DIV/0!</v>
      </c>
      <c r="O221" s="242">
        <f>FŐLAP!$G$8</f>
        <v>0</v>
      </c>
      <c r="P221" s="241">
        <f>FŐLAP!$C$10</f>
        <v>0</v>
      </c>
      <c r="Q221" s="243" t="s">
        <v>505</v>
      </c>
    </row>
    <row r="222" spans="1:17" ht="49.5" hidden="1" customHeight="1" x14ac:dyDescent="0.25">
      <c r="A222" s="87" t="s">
        <v>314</v>
      </c>
      <c r="B222" s="405"/>
      <c r="C222" s="441"/>
      <c r="D222" s="439"/>
      <c r="E222" s="439"/>
      <c r="F222" s="194"/>
      <c r="G222" s="194"/>
      <c r="H222" s="408"/>
      <c r="I222" s="407"/>
      <c r="J222" s="407"/>
      <c r="K222" s="405"/>
      <c r="L222" s="411"/>
      <c r="M222" s="412"/>
      <c r="N222" s="421" t="e">
        <f t="shared" si="4"/>
        <v>#DIV/0!</v>
      </c>
      <c r="O222" s="242">
        <f>FŐLAP!$G$8</f>
        <v>0</v>
      </c>
      <c r="P222" s="241">
        <f>FŐLAP!$C$10</f>
        <v>0</v>
      </c>
      <c r="Q222" s="243" t="s">
        <v>505</v>
      </c>
    </row>
    <row r="223" spans="1:17" ht="49.5" hidden="1" customHeight="1" x14ac:dyDescent="0.25">
      <c r="A223" s="87" t="s">
        <v>315</v>
      </c>
      <c r="B223" s="405"/>
      <c r="C223" s="441"/>
      <c r="D223" s="439"/>
      <c r="E223" s="439"/>
      <c r="F223" s="194"/>
      <c r="G223" s="194"/>
      <c r="H223" s="408"/>
      <c r="I223" s="407"/>
      <c r="J223" s="407"/>
      <c r="K223" s="405"/>
      <c r="L223" s="411"/>
      <c r="M223" s="412"/>
      <c r="N223" s="421" t="e">
        <f t="shared" si="4"/>
        <v>#DIV/0!</v>
      </c>
      <c r="O223" s="242">
        <f>FŐLAP!$G$8</f>
        <v>0</v>
      </c>
      <c r="P223" s="241">
        <f>FŐLAP!$C$10</f>
        <v>0</v>
      </c>
      <c r="Q223" s="243" t="s">
        <v>505</v>
      </c>
    </row>
    <row r="224" spans="1:17" ht="49.5" hidden="1" customHeight="1" x14ac:dyDescent="0.25">
      <c r="A224" s="88" t="s">
        <v>316</v>
      </c>
      <c r="B224" s="405"/>
      <c r="C224" s="441"/>
      <c r="D224" s="439"/>
      <c r="E224" s="439"/>
      <c r="F224" s="194"/>
      <c r="G224" s="194"/>
      <c r="H224" s="408"/>
      <c r="I224" s="407"/>
      <c r="J224" s="407"/>
      <c r="K224" s="405"/>
      <c r="L224" s="411"/>
      <c r="M224" s="412"/>
      <c r="N224" s="421" t="e">
        <f t="shared" si="4"/>
        <v>#DIV/0!</v>
      </c>
      <c r="O224" s="242">
        <f>FŐLAP!$G$8</f>
        <v>0</v>
      </c>
      <c r="P224" s="241">
        <f>FŐLAP!$C$10</f>
        <v>0</v>
      </c>
      <c r="Q224" s="243" t="s">
        <v>505</v>
      </c>
    </row>
    <row r="225" spans="1:17" ht="49.5" hidden="1" customHeight="1" x14ac:dyDescent="0.25">
      <c r="A225" s="87" t="s">
        <v>317</v>
      </c>
      <c r="B225" s="405"/>
      <c r="C225" s="441"/>
      <c r="D225" s="439"/>
      <c r="E225" s="439"/>
      <c r="F225" s="194"/>
      <c r="G225" s="194"/>
      <c r="H225" s="408"/>
      <c r="I225" s="407"/>
      <c r="J225" s="407"/>
      <c r="K225" s="405"/>
      <c r="L225" s="411"/>
      <c r="M225" s="412"/>
      <c r="N225" s="421" t="e">
        <f t="shared" si="4"/>
        <v>#DIV/0!</v>
      </c>
      <c r="O225" s="242">
        <f>FŐLAP!$G$8</f>
        <v>0</v>
      </c>
      <c r="P225" s="241">
        <f>FŐLAP!$C$10</f>
        <v>0</v>
      </c>
      <c r="Q225" s="243" t="s">
        <v>505</v>
      </c>
    </row>
    <row r="226" spans="1:17" ht="49.5" hidden="1" customHeight="1" x14ac:dyDescent="0.25">
      <c r="A226" s="87" t="s">
        <v>318</v>
      </c>
      <c r="B226" s="405"/>
      <c r="C226" s="441"/>
      <c r="D226" s="439"/>
      <c r="E226" s="439"/>
      <c r="F226" s="194"/>
      <c r="G226" s="194"/>
      <c r="H226" s="408"/>
      <c r="I226" s="407"/>
      <c r="J226" s="407"/>
      <c r="K226" s="405"/>
      <c r="L226" s="411"/>
      <c r="M226" s="412"/>
      <c r="N226" s="421" t="e">
        <f t="shared" si="4"/>
        <v>#DIV/0!</v>
      </c>
      <c r="O226" s="242">
        <f>FŐLAP!$G$8</f>
        <v>0</v>
      </c>
      <c r="P226" s="241">
        <f>FŐLAP!$C$10</f>
        <v>0</v>
      </c>
      <c r="Q226" s="243" t="s">
        <v>505</v>
      </c>
    </row>
    <row r="227" spans="1:17" ht="49.5" hidden="1" customHeight="1" x14ac:dyDescent="0.25">
      <c r="A227" s="88" t="s">
        <v>319</v>
      </c>
      <c r="B227" s="405"/>
      <c r="C227" s="441"/>
      <c r="D227" s="439"/>
      <c r="E227" s="439"/>
      <c r="F227" s="194"/>
      <c r="G227" s="194"/>
      <c r="H227" s="408"/>
      <c r="I227" s="407"/>
      <c r="J227" s="407"/>
      <c r="K227" s="405"/>
      <c r="L227" s="411"/>
      <c r="M227" s="412"/>
      <c r="N227" s="421" t="e">
        <f t="shared" si="4"/>
        <v>#DIV/0!</v>
      </c>
      <c r="O227" s="242">
        <f>FŐLAP!$G$8</f>
        <v>0</v>
      </c>
      <c r="P227" s="241">
        <f>FŐLAP!$C$10</f>
        <v>0</v>
      </c>
      <c r="Q227" s="243" t="s">
        <v>505</v>
      </c>
    </row>
    <row r="228" spans="1:17" ht="49.5" hidden="1" customHeight="1" x14ac:dyDescent="0.25">
      <c r="A228" s="87" t="s">
        <v>320</v>
      </c>
      <c r="B228" s="405"/>
      <c r="C228" s="441"/>
      <c r="D228" s="439"/>
      <c r="E228" s="439"/>
      <c r="F228" s="194"/>
      <c r="G228" s="194"/>
      <c r="H228" s="408"/>
      <c r="I228" s="407"/>
      <c r="J228" s="407"/>
      <c r="K228" s="405"/>
      <c r="L228" s="411"/>
      <c r="M228" s="412"/>
      <c r="N228" s="421" t="e">
        <f t="shared" si="4"/>
        <v>#DIV/0!</v>
      </c>
      <c r="O228" s="242">
        <f>FŐLAP!$G$8</f>
        <v>0</v>
      </c>
      <c r="P228" s="241">
        <f>FŐLAP!$C$10</f>
        <v>0</v>
      </c>
      <c r="Q228" s="243" t="s">
        <v>505</v>
      </c>
    </row>
    <row r="229" spans="1:17" ht="49.5" hidden="1" customHeight="1" x14ac:dyDescent="0.25">
      <c r="A229" s="87" t="s">
        <v>321</v>
      </c>
      <c r="B229" s="405"/>
      <c r="C229" s="441"/>
      <c r="D229" s="439"/>
      <c r="E229" s="439"/>
      <c r="F229" s="194"/>
      <c r="G229" s="194"/>
      <c r="H229" s="408"/>
      <c r="I229" s="407"/>
      <c r="J229" s="407"/>
      <c r="K229" s="405"/>
      <c r="L229" s="411"/>
      <c r="M229" s="412"/>
      <c r="N229" s="421" t="e">
        <f t="shared" si="4"/>
        <v>#DIV/0!</v>
      </c>
      <c r="O229" s="242">
        <f>FŐLAP!$G$8</f>
        <v>0</v>
      </c>
      <c r="P229" s="241">
        <f>FŐLAP!$C$10</f>
        <v>0</v>
      </c>
      <c r="Q229" s="243" t="s">
        <v>505</v>
      </c>
    </row>
    <row r="230" spans="1:17" ht="49.5" hidden="1" customHeight="1" x14ac:dyDescent="0.25">
      <c r="A230" s="88" t="s">
        <v>322</v>
      </c>
      <c r="B230" s="405"/>
      <c r="C230" s="441"/>
      <c r="D230" s="439"/>
      <c r="E230" s="439"/>
      <c r="F230" s="194"/>
      <c r="G230" s="194"/>
      <c r="H230" s="408"/>
      <c r="I230" s="407"/>
      <c r="J230" s="407"/>
      <c r="K230" s="405"/>
      <c r="L230" s="411"/>
      <c r="M230" s="412"/>
      <c r="N230" s="421" t="e">
        <f t="shared" si="4"/>
        <v>#DIV/0!</v>
      </c>
      <c r="O230" s="242">
        <f>FŐLAP!$G$8</f>
        <v>0</v>
      </c>
      <c r="P230" s="241">
        <f>FŐLAP!$C$10</f>
        <v>0</v>
      </c>
      <c r="Q230" s="243" t="s">
        <v>505</v>
      </c>
    </row>
    <row r="231" spans="1:17" ht="49.5" hidden="1" customHeight="1" x14ac:dyDescent="0.25">
      <c r="A231" s="87" t="s">
        <v>323</v>
      </c>
      <c r="B231" s="405"/>
      <c r="C231" s="441"/>
      <c r="D231" s="439"/>
      <c r="E231" s="439"/>
      <c r="F231" s="194"/>
      <c r="G231" s="194"/>
      <c r="H231" s="408"/>
      <c r="I231" s="407"/>
      <c r="J231" s="407"/>
      <c r="K231" s="405"/>
      <c r="L231" s="411"/>
      <c r="M231" s="412"/>
      <c r="N231" s="421" t="e">
        <f t="shared" si="4"/>
        <v>#DIV/0!</v>
      </c>
      <c r="O231" s="242">
        <f>FŐLAP!$G$8</f>
        <v>0</v>
      </c>
      <c r="P231" s="241">
        <f>FŐLAP!$C$10</f>
        <v>0</v>
      </c>
      <c r="Q231" s="243" t="s">
        <v>505</v>
      </c>
    </row>
    <row r="232" spans="1:17" ht="49.5" hidden="1" customHeight="1" x14ac:dyDescent="0.25">
      <c r="A232" s="87" t="s">
        <v>324</v>
      </c>
      <c r="B232" s="405"/>
      <c r="C232" s="441"/>
      <c r="D232" s="439"/>
      <c r="E232" s="439"/>
      <c r="F232" s="194"/>
      <c r="G232" s="194"/>
      <c r="H232" s="408"/>
      <c r="I232" s="407"/>
      <c r="J232" s="407"/>
      <c r="K232" s="405"/>
      <c r="L232" s="411"/>
      <c r="M232" s="412"/>
      <c r="N232" s="421" t="e">
        <f t="shared" si="4"/>
        <v>#DIV/0!</v>
      </c>
      <c r="O232" s="242">
        <f>FŐLAP!$G$8</f>
        <v>0</v>
      </c>
      <c r="P232" s="241">
        <f>FŐLAP!$C$10</f>
        <v>0</v>
      </c>
      <c r="Q232" s="243" t="s">
        <v>505</v>
      </c>
    </row>
    <row r="233" spans="1:17" ht="49.5" hidden="1" customHeight="1" x14ac:dyDescent="0.25">
      <c r="A233" s="88" t="s">
        <v>325</v>
      </c>
      <c r="B233" s="405"/>
      <c r="C233" s="441"/>
      <c r="D233" s="439"/>
      <c r="E233" s="439"/>
      <c r="F233" s="194"/>
      <c r="G233" s="194"/>
      <c r="H233" s="408"/>
      <c r="I233" s="407"/>
      <c r="J233" s="407"/>
      <c r="K233" s="405"/>
      <c r="L233" s="411"/>
      <c r="M233" s="412"/>
      <c r="N233" s="421" t="e">
        <f t="shared" si="4"/>
        <v>#DIV/0!</v>
      </c>
      <c r="O233" s="242">
        <f>FŐLAP!$G$8</f>
        <v>0</v>
      </c>
      <c r="P233" s="241">
        <f>FŐLAP!$C$10</f>
        <v>0</v>
      </c>
      <c r="Q233" s="243" t="s">
        <v>505</v>
      </c>
    </row>
    <row r="234" spans="1:17" ht="49.5" hidden="1" customHeight="1" x14ac:dyDescent="0.25">
      <c r="A234" s="87" t="s">
        <v>326</v>
      </c>
      <c r="B234" s="405"/>
      <c r="C234" s="441"/>
      <c r="D234" s="439"/>
      <c r="E234" s="439"/>
      <c r="F234" s="194"/>
      <c r="G234" s="194"/>
      <c r="H234" s="408"/>
      <c r="I234" s="407"/>
      <c r="J234" s="407"/>
      <c r="K234" s="405"/>
      <c r="L234" s="411"/>
      <c r="M234" s="412"/>
      <c r="N234" s="421" t="e">
        <f t="shared" si="4"/>
        <v>#DIV/0!</v>
      </c>
      <c r="O234" s="242">
        <f>FŐLAP!$G$8</f>
        <v>0</v>
      </c>
      <c r="P234" s="241">
        <f>FŐLAP!$C$10</f>
        <v>0</v>
      </c>
      <c r="Q234" s="243" t="s">
        <v>505</v>
      </c>
    </row>
    <row r="235" spans="1:17" ht="49.5" hidden="1" customHeight="1" x14ac:dyDescent="0.25">
      <c r="A235" s="87" t="s">
        <v>327</v>
      </c>
      <c r="B235" s="405"/>
      <c r="C235" s="441"/>
      <c r="D235" s="439"/>
      <c r="E235" s="439"/>
      <c r="F235" s="194"/>
      <c r="G235" s="194"/>
      <c r="H235" s="408"/>
      <c r="I235" s="407"/>
      <c r="J235" s="407"/>
      <c r="K235" s="405"/>
      <c r="L235" s="411"/>
      <c r="M235" s="412"/>
      <c r="N235" s="421" t="e">
        <f t="shared" si="4"/>
        <v>#DIV/0!</v>
      </c>
      <c r="O235" s="242">
        <f>FŐLAP!$G$8</f>
        <v>0</v>
      </c>
      <c r="P235" s="241">
        <f>FŐLAP!$C$10</f>
        <v>0</v>
      </c>
      <c r="Q235" s="243" t="s">
        <v>505</v>
      </c>
    </row>
    <row r="236" spans="1:17" ht="49.5" hidden="1" customHeight="1" x14ac:dyDescent="0.25">
      <c r="A236" s="88" t="s">
        <v>328</v>
      </c>
      <c r="B236" s="405"/>
      <c r="C236" s="441"/>
      <c r="D236" s="439"/>
      <c r="E236" s="439"/>
      <c r="F236" s="194"/>
      <c r="G236" s="194"/>
      <c r="H236" s="408"/>
      <c r="I236" s="407"/>
      <c r="J236" s="407"/>
      <c r="K236" s="405"/>
      <c r="L236" s="411"/>
      <c r="M236" s="412"/>
      <c r="N236" s="421" t="e">
        <f t="shared" si="4"/>
        <v>#DIV/0!</v>
      </c>
      <c r="O236" s="242">
        <f>FŐLAP!$G$8</f>
        <v>0</v>
      </c>
      <c r="P236" s="241">
        <f>FŐLAP!$C$10</f>
        <v>0</v>
      </c>
      <c r="Q236" s="243" t="s">
        <v>505</v>
      </c>
    </row>
    <row r="237" spans="1:17" ht="49.5" hidden="1" customHeight="1" x14ac:dyDescent="0.25">
      <c r="A237" s="87" t="s">
        <v>329</v>
      </c>
      <c r="B237" s="405"/>
      <c r="C237" s="441"/>
      <c r="D237" s="439"/>
      <c r="E237" s="439"/>
      <c r="F237" s="194"/>
      <c r="G237" s="194"/>
      <c r="H237" s="408"/>
      <c r="I237" s="407"/>
      <c r="J237" s="407"/>
      <c r="K237" s="405"/>
      <c r="L237" s="411"/>
      <c r="M237" s="412"/>
      <c r="N237" s="421" t="e">
        <f t="shared" si="4"/>
        <v>#DIV/0!</v>
      </c>
      <c r="O237" s="242">
        <f>FŐLAP!$G$8</f>
        <v>0</v>
      </c>
      <c r="P237" s="241">
        <f>FŐLAP!$C$10</f>
        <v>0</v>
      </c>
      <c r="Q237" s="243" t="s">
        <v>505</v>
      </c>
    </row>
    <row r="238" spans="1:17" ht="49.5" hidden="1" customHeight="1" x14ac:dyDescent="0.25">
      <c r="A238" s="87" t="s">
        <v>330</v>
      </c>
      <c r="B238" s="405"/>
      <c r="C238" s="441"/>
      <c r="D238" s="439"/>
      <c r="E238" s="439"/>
      <c r="F238" s="194"/>
      <c r="G238" s="194"/>
      <c r="H238" s="408"/>
      <c r="I238" s="407"/>
      <c r="J238" s="407"/>
      <c r="K238" s="405"/>
      <c r="L238" s="411"/>
      <c r="M238" s="412"/>
      <c r="N238" s="421" t="e">
        <f t="shared" si="4"/>
        <v>#DIV/0!</v>
      </c>
      <c r="O238" s="242">
        <f>FŐLAP!$G$8</f>
        <v>0</v>
      </c>
      <c r="P238" s="241">
        <f>FŐLAP!$C$10</f>
        <v>0</v>
      </c>
      <c r="Q238" s="243" t="s">
        <v>505</v>
      </c>
    </row>
    <row r="239" spans="1:17" ht="49.5" hidden="1" customHeight="1" x14ac:dyDescent="0.25">
      <c r="A239" s="88" t="s">
        <v>331</v>
      </c>
      <c r="B239" s="405"/>
      <c r="C239" s="441"/>
      <c r="D239" s="439"/>
      <c r="E239" s="439"/>
      <c r="F239" s="194"/>
      <c r="G239" s="194"/>
      <c r="H239" s="408"/>
      <c r="I239" s="407"/>
      <c r="J239" s="407"/>
      <c r="K239" s="405"/>
      <c r="L239" s="411"/>
      <c r="M239" s="412"/>
      <c r="N239" s="421" t="e">
        <f t="shared" si="4"/>
        <v>#DIV/0!</v>
      </c>
      <c r="O239" s="242">
        <f>FŐLAP!$G$8</f>
        <v>0</v>
      </c>
      <c r="P239" s="241">
        <f>FŐLAP!$C$10</f>
        <v>0</v>
      </c>
      <c r="Q239" s="243" t="s">
        <v>505</v>
      </c>
    </row>
    <row r="240" spans="1:17" ht="49.5" hidden="1" customHeight="1" x14ac:dyDescent="0.25">
      <c r="A240" s="87" t="s">
        <v>332</v>
      </c>
      <c r="B240" s="405"/>
      <c r="C240" s="441"/>
      <c r="D240" s="439"/>
      <c r="E240" s="439"/>
      <c r="F240" s="194"/>
      <c r="G240" s="194"/>
      <c r="H240" s="408"/>
      <c r="I240" s="407"/>
      <c r="J240" s="407"/>
      <c r="K240" s="405"/>
      <c r="L240" s="411"/>
      <c r="M240" s="412"/>
      <c r="N240" s="421" t="e">
        <f t="shared" si="4"/>
        <v>#DIV/0!</v>
      </c>
      <c r="O240" s="242">
        <f>FŐLAP!$G$8</f>
        <v>0</v>
      </c>
      <c r="P240" s="241">
        <f>FŐLAP!$C$10</f>
        <v>0</v>
      </c>
      <c r="Q240" s="243" t="s">
        <v>505</v>
      </c>
    </row>
    <row r="241" spans="1:17" ht="49.5" hidden="1" customHeight="1" x14ac:dyDescent="0.25">
      <c r="A241" s="87" t="s">
        <v>333</v>
      </c>
      <c r="B241" s="405"/>
      <c r="C241" s="441"/>
      <c r="D241" s="439"/>
      <c r="E241" s="439"/>
      <c r="F241" s="194"/>
      <c r="G241" s="194"/>
      <c r="H241" s="408"/>
      <c r="I241" s="407"/>
      <c r="J241" s="407"/>
      <c r="K241" s="405"/>
      <c r="L241" s="411"/>
      <c r="M241" s="412"/>
      <c r="N241" s="421" t="e">
        <f t="shared" si="4"/>
        <v>#DIV/0!</v>
      </c>
      <c r="O241" s="242">
        <f>FŐLAP!$G$8</f>
        <v>0</v>
      </c>
      <c r="P241" s="241">
        <f>FŐLAP!$C$10</f>
        <v>0</v>
      </c>
      <c r="Q241" s="243" t="s">
        <v>505</v>
      </c>
    </row>
    <row r="242" spans="1:17" ht="49.5" hidden="1" customHeight="1" x14ac:dyDescent="0.25">
      <c r="A242" s="88" t="s">
        <v>334</v>
      </c>
      <c r="B242" s="405"/>
      <c r="C242" s="441"/>
      <c r="D242" s="439"/>
      <c r="E242" s="439"/>
      <c r="F242" s="194"/>
      <c r="G242" s="194"/>
      <c r="H242" s="408"/>
      <c r="I242" s="407"/>
      <c r="J242" s="407"/>
      <c r="K242" s="405"/>
      <c r="L242" s="411"/>
      <c r="M242" s="412"/>
      <c r="N242" s="421" t="e">
        <f t="shared" si="4"/>
        <v>#DIV/0!</v>
      </c>
      <c r="O242" s="242">
        <f>FŐLAP!$G$8</f>
        <v>0</v>
      </c>
      <c r="P242" s="241">
        <f>FŐLAP!$C$10</f>
        <v>0</v>
      </c>
      <c r="Q242" s="243" t="s">
        <v>505</v>
      </c>
    </row>
    <row r="243" spans="1:17" ht="49.5" hidden="1" customHeight="1" x14ac:dyDescent="0.25">
      <c r="A243" s="87" t="s">
        <v>335</v>
      </c>
      <c r="B243" s="405"/>
      <c r="C243" s="441"/>
      <c r="D243" s="439"/>
      <c r="E243" s="439"/>
      <c r="F243" s="194"/>
      <c r="G243" s="194"/>
      <c r="H243" s="408"/>
      <c r="I243" s="407"/>
      <c r="J243" s="407"/>
      <c r="K243" s="405"/>
      <c r="L243" s="411"/>
      <c r="M243" s="412"/>
      <c r="N243" s="421" t="e">
        <f t="shared" si="4"/>
        <v>#DIV/0!</v>
      </c>
      <c r="O243" s="242">
        <f>FŐLAP!$G$8</f>
        <v>0</v>
      </c>
      <c r="P243" s="241">
        <f>FŐLAP!$C$10</f>
        <v>0</v>
      </c>
      <c r="Q243" s="243" t="s">
        <v>505</v>
      </c>
    </row>
    <row r="244" spans="1:17" ht="49.5" hidden="1" customHeight="1" x14ac:dyDescent="0.25">
      <c r="A244" s="87" t="s">
        <v>336</v>
      </c>
      <c r="B244" s="405"/>
      <c r="C244" s="441"/>
      <c r="D244" s="439"/>
      <c r="E244" s="439"/>
      <c r="F244" s="194"/>
      <c r="G244" s="194"/>
      <c r="H244" s="408"/>
      <c r="I244" s="407"/>
      <c r="J244" s="407"/>
      <c r="K244" s="405"/>
      <c r="L244" s="411"/>
      <c r="M244" s="412"/>
      <c r="N244" s="421" t="e">
        <f t="shared" si="4"/>
        <v>#DIV/0!</v>
      </c>
      <c r="O244" s="242">
        <f>FŐLAP!$G$8</f>
        <v>0</v>
      </c>
      <c r="P244" s="241">
        <f>FŐLAP!$C$10</f>
        <v>0</v>
      </c>
      <c r="Q244" s="243" t="s">
        <v>505</v>
      </c>
    </row>
    <row r="245" spans="1:17" ht="49.5" hidden="1" customHeight="1" x14ac:dyDescent="0.25">
      <c r="A245" s="88" t="s">
        <v>337</v>
      </c>
      <c r="B245" s="405"/>
      <c r="C245" s="441"/>
      <c r="D245" s="439"/>
      <c r="E245" s="439"/>
      <c r="F245" s="194"/>
      <c r="G245" s="194"/>
      <c r="H245" s="408"/>
      <c r="I245" s="407"/>
      <c r="J245" s="407"/>
      <c r="K245" s="405"/>
      <c r="L245" s="411"/>
      <c r="M245" s="412"/>
      <c r="N245" s="421" t="e">
        <f t="shared" si="4"/>
        <v>#DIV/0!</v>
      </c>
      <c r="O245" s="242">
        <f>FŐLAP!$G$8</f>
        <v>0</v>
      </c>
      <c r="P245" s="241">
        <f>FŐLAP!$C$10</f>
        <v>0</v>
      </c>
      <c r="Q245" s="243" t="s">
        <v>505</v>
      </c>
    </row>
    <row r="246" spans="1:17" ht="49.5" hidden="1" customHeight="1" x14ac:dyDescent="0.25">
      <c r="A246" s="87" t="s">
        <v>338</v>
      </c>
      <c r="B246" s="405"/>
      <c r="C246" s="441"/>
      <c r="D246" s="439"/>
      <c r="E246" s="439"/>
      <c r="F246" s="194"/>
      <c r="G246" s="194"/>
      <c r="H246" s="408"/>
      <c r="I246" s="407"/>
      <c r="J246" s="407"/>
      <c r="K246" s="405"/>
      <c r="L246" s="411"/>
      <c r="M246" s="412"/>
      <c r="N246" s="421" t="e">
        <f t="shared" si="4"/>
        <v>#DIV/0!</v>
      </c>
      <c r="O246" s="242">
        <f>FŐLAP!$G$8</f>
        <v>0</v>
      </c>
      <c r="P246" s="241">
        <f>FŐLAP!$C$10</f>
        <v>0</v>
      </c>
      <c r="Q246" s="243" t="s">
        <v>505</v>
      </c>
    </row>
    <row r="247" spans="1:17" ht="49.5" hidden="1" customHeight="1" x14ac:dyDescent="0.25">
      <c r="A247" s="87" t="s">
        <v>339</v>
      </c>
      <c r="B247" s="405"/>
      <c r="C247" s="441"/>
      <c r="D247" s="439"/>
      <c r="E247" s="439"/>
      <c r="F247" s="194"/>
      <c r="G247" s="194"/>
      <c r="H247" s="408"/>
      <c r="I247" s="407"/>
      <c r="J247" s="407"/>
      <c r="K247" s="405"/>
      <c r="L247" s="411"/>
      <c r="M247" s="412"/>
      <c r="N247" s="421" t="e">
        <f t="shared" si="4"/>
        <v>#DIV/0!</v>
      </c>
      <c r="O247" s="242">
        <f>FŐLAP!$G$8</f>
        <v>0</v>
      </c>
      <c r="P247" s="241">
        <f>FŐLAP!$C$10</f>
        <v>0</v>
      </c>
      <c r="Q247" s="243" t="s">
        <v>505</v>
      </c>
    </row>
    <row r="248" spans="1:17" ht="49.5" hidden="1" customHeight="1" x14ac:dyDescent="0.25">
      <c r="A248" s="88" t="s">
        <v>340</v>
      </c>
      <c r="B248" s="405"/>
      <c r="C248" s="441"/>
      <c r="D248" s="439"/>
      <c r="E248" s="439"/>
      <c r="F248" s="194"/>
      <c r="G248" s="194"/>
      <c r="H248" s="408"/>
      <c r="I248" s="407"/>
      <c r="J248" s="407"/>
      <c r="K248" s="405"/>
      <c r="L248" s="411"/>
      <c r="M248" s="412"/>
      <c r="N248" s="421" t="e">
        <f t="shared" si="4"/>
        <v>#DIV/0!</v>
      </c>
      <c r="O248" s="242">
        <f>FŐLAP!$G$8</f>
        <v>0</v>
      </c>
      <c r="P248" s="241">
        <f>FŐLAP!$C$10</f>
        <v>0</v>
      </c>
      <c r="Q248" s="243" t="s">
        <v>505</v>
      </c>
    </row>
    <row r="249" spans="1:17" ht="49.5" hidden="1" customHeight="1" x14ac:dyDescent="0.25">
      <c r="A249" s="87" t="s">
        <v>341</v>
      </c>
      <c r="B249" s="405"/>
      <c r="C249" s="441"/>
      <c r="D249" s="439"/>
      <c r="E249" s="439"/>
      <c r="F249" s="194"/>
      <c r="G249" s="194"/>
      <c r="H249" s="408"/>
      <c r="I249" s="407"/>
      <c r="J249" s="407"/>
      <c r="K249" s="405"/>
      <c r="L249" s="411"/>
      <c r="M249" s="412"/>
      <c r="N249" s="421" t="e">
        <f t="shared" si="4"/>
        <v>#DIV/0!</v>
      </c>
      <c r="O249" s="242">
        <f>FŐLAP!$G$8</f>
        <v>0</v>
      </c>
      <c r="P249" s="241">
        <f>FŐLAP!$C$10</f>
        <v>0</v>
      </c>
      <c r="Q249" s="243" t="s">
        <v>505</v>
      </c>
    </row>
    <row r="250" spans="1:17" ht="49.5" hidden="1" customHeight="1" x14ac:dyDescent="0.25">
      <c r="A250" s="87" t="s">
        <v>342</v>
      </c>
      <c r="B250" s="405"/>
      <c r="C250" s="441"/>
      <c r="D250" s="439"/>
      <c r="E250" s="439"/>
      <c r="F250" s="194"/>
      <c r="G250" s="194"/>
      <c r="H250" s="408"/>
      <c r="I250" s="407"/>
      <c r="J250" s="407"/>
      <c r="K250" s="405"/>
      <c r="L250" s="411"/>
      <c r="M250" s="412"/>
      <c r="N250" s="421" t="e">
        <f t="shared" si="4"/>
        <v>#DIV/0!</v>
      </c>
      <c r="O250" s="242">
        <f>FŐLAP!$G$8</f>
        <v>0</v>
      </c>
      <c r="P250" s="241">
        <f>FŐLAP!$C$10</f>
        <v>0</v>
      </c>
      <c r="Q250" s="243" t="s">
        <v>505</v>
      </c>
    </row>
    <row r="251" spans="1:17" ht="49.5" hidden="1" customHeight="1" x14ac:dyDescent="0.25">
      <c r="A251" s="88" t="s">
        <v>343</v>
      </c>
      <c r="B251" s="405"/>
      <c r="C251" s="441"/>
      <c r="D251" s="439"/>
      <c r="E251" s="439"/>
      <c r="F251" s="194"/>
      <c r="G251" s="194"/>
      <c r="H251" s="408"/>
      <c r="I251" s="407"/>
      <c r="J251" s="407"/>
      <c r="K251" s="405"/>
      <c r="L251" s="411"/>
      <c r="M251" s="412"/>
      <c r="N251" s="421" t="e">
        <f t="shared" si="4"/>
        <v>#DIV/0!</v>
      </c>
      <c r="O251" s="242">
        <f>FŐLAP!$G$8</f>
        <v>0</v>
      </c>
      <c r="P251" s="241">
        <f>FŐLAP!$C$10</f>
        <v>0</v>
      </c>
      <c r="Q251" s="243" t="s">
        <v>505</v>
      </c>
    </row>
    <row r="252" spans="1:17" ht="49.5" hidden="1" customHeight="1" x14ac:dyDescent="0.25">
      <c r="A252" s="87" t="s">
        <v>344</v>
      </c>
      <c r="B252" s="405"/>
      <c r="C252" s="441"/>
      <c r="D252" s="439"/>
      <c r="E252" s="439"/>
      <c r="F252" s="194"/>
      <c r="G252" s="194"/>
      <c r="H252" s="408"/>
      <c r="I252" s="407"/>
      <c r="J252" s="407"/>
      <c r="K252" s="405"/>
      <c r="L252" s="411"/>
      <c r="M252" s="412"/>
      <c r="N252" s="421" t="e">
        <f t="shared" si="4"/>
        <v>#DIV/0!</v>
      </c>
      <c r="O252" s="242">
        <f>FŐLAP!$G$8</f>
        <v>0</v>
      </c>
      <c r="P252" s="241">
        <f>FŐLAP!$C$10</f>
        <v>0</v>
      </c>
      <c r="Q252" s="243" t="s">
        <v>505</v>
      </c>
    </row>
    <row r="253" spans="1:17" ht="49.5" hidden="1" customHeight="1" x14ac:dyDescent="0.25">
      <c r="A253" s="87" t="s">
        <v>345</v>
      </c>
      <c r="B253" s="405"/>
      <c r="C253" s="441"/>
      <c r="D253" s="439"/>
      <c r="E253" s="439"/>
      <c r="F253" s="194"/>
      <c r="G253" s="194"/>
      <c r="H253" s="408"/>
      <c r="I253" s="407"/>
      <c r="J253" s="407"/>
      <c r="K253" s="405"/>
      <c r="L253" s="411"/>
      <c r="M253" s="412"/>
      <c r="N253" s="421" t="e">
        <f t="shared" si="4"/>
        <v>#DIV/0!</v>
      </c>
      <c r="O253" s="242">
        <f>FŐLAP!$G$8</f>
        <v>0</v>
      </c>
      <c r="P253" s="241">
        <f>FŐLAP!$C$10</f>
        <v>0</v>
      </c>
      <c r="Q253" s="243" t="s">
        <v>505</v>
      </c>
    </row>
    <row r="254" spans="1:17" ht="49.5" hidden="1" customHeight="1" x14ac:dyDescent="0.25">
      <c r="A254" s="88" t="s">
        <v>346</v>
      </c>
      <c r="B254" s="405"/>
      <c r="C254" s="441"/>
      <c r="D254" s="439"/>
      <c r="E254" s="439"/>
      <c r="F254" s="194"/>
      <c r="G254" s="194"/>
      <c r="H254" s="408"/>
      <c r="I254" s="407"/>
      <c r="J254" s="407"/>
      <c r="K254" s="405"/>
      <c r="L254" s="411"/>
      <c r="M254" s="412"/>
      <c r="N254" s="421" t="e">
        <f t="shared" si="4"/>
        <v>#DIV/0!</v>
      </c>
      <c r="O254" s="242">
        <f>FŐLAP!$G$8</f>
        <v>0</v>
      </c>
      <c r="P254" s="241">
        <f>FŐLAP!$C$10</f>
        <v>0</v>
      </c>
      <c r="Q254" s="243" t="s">
        <v>505</v>
      </c>
    </row>
    <row r="255" spans="1:17" ht="49.5" hidden="1" customHeight="1" x14ac:dyDescent="0.25">
      <c r="A255" s="87" t="s">
        <v>347</v>
      </c>
      <c r="B255" s="405"/>
      <c r="C255" s="441"/>
      <c r="D255" s="439"/>
      <c r="E255" s="439"/>
      <c r="F255" s="194"/>
      <c r="G255" s="194"/>
      <c r="H255" s="408"/>
      <c r="I255" s="407"/>
      <c r="J255" s="407"/>
      <c r="K255" s="405"/>
      <c r="L255" s="411"/>
      <c r="M255" s="412"/>
      <c r="N255" s="421" t="e">
        <f t="shared" si="4"/>
        <v>#DIV/0!</v>
      </c>
      <c r="O255" s="242">
        <f>FŐLAP!$G$8</f>
        <v>0</v>
      </c>
      <c r="P255" s="241">
        <f>FŐLAP!$C$10</f>
        <v>0</v>
      </c>
      <c r="Q255" s="243" t="s">
        <v>505</v>
      </c>
    </row>
    <row r="256" spans="1:17" ht="49.5" hidden="1" customHeight="1" x14ac:dyDescent="0.25">
      <c r="A256" s="87" t="s">
        <v>348</v>
      </c>
      <c r="B256" s="405"/>
      <c r="C256" s="441"/>
      <c r="D256" s="439"/>
      <c r="E256" s="439"/>
      <c r="F256" s="194"/>
      <c r="G256" s="194"/>
      <c r="H256" s="408"/>
      <c r="I256" s="407"/>
      <c r="J256" s="407"/>
      <c r="K256" s="405"/>
      <c r="L256" s="411"/>
      <c r="M256" s="412"/>
      <c r="N256" s="421" t="e">
        <f t="shared" si="4"/>
        <v>#DIV/0!</v>
      </c>
      <c r="O256" s="242">
        <f>FŐLAP!$G$8</f>
        <v>0</v>
      </c>
      <c r="P256" s="241">
        <f>FŐLAP!$C$10</f>
        <v>0</v>
      </c>
      <c r="Q256" s="243" t="s">
        <v>505</v>
      </c>
    </row>
    <row r="257" spans="1:17" ht="49.5" hidden="1" customHeight="1" x14ac:dyDescent="0.25">
      <c r="A257" s="88" t="s">
        <v>349</v>
      </c>
      <c r="B257" s="405"/>
      <c r="C257" s="441"/>
      <c r="D257" s="439"/>
      <c r="E257" s="439"/>
      <c r="F257" s="194"/>
      <c r="G257" s="194"/>
      <c r="H257" s="408"/>
      <c r="I257" s="407"/>
      <c r="J257" s="407"/>
      <c r="K257" s="405"/>
      <c r="L257" s="411"/>
      <c r="M257" s="412"/>
      <c r="N257" s="421" t="e">
        <f t="shared" si="4"/>
        <v>#DIV/0!</v>
      </c>
      <c r="O257" s="242">
        <f>FŐLAP!$G$8</f>
        <v>0</v>
      </c>
      <c r="P257" s="241">
        <f>FŐLAP!$C$10</f>
        <v>0</v>
      </c>
      <c r="Q257" s="243" t="s">
        <v>505</v>
      </c>
    </row>
    <row r="258" spans="1:17" ht="49.5" hidden="1" customHeight="1" x14ac:dyDescent="0.25">
      <c r="A258" s="87" t="s">
        <v>350</v>
      </c>
      <c r="B258" s="405"/>
      <c r="C258" s="441"/>
      <c r="D258" s="439"/>
      <c r="E258" s="439"/>
      <c r="F258" s="194"/>
      <c r="G258" s="194"/>
      <c r="H258" s="408"/>
      <c r="I258" s="407"/>
      <c r="J258" s="407"/>
      <c r="K258" s="405"/>
      <c r="L258" s="411"/>
      <c r="M258" s="412"/>
      <c r="N258" s="421" t="e">
        <f t="shared" si="4"/>
        <v>#DIV/0!</v>
      </c>
      <c r="O258" s="242">
        <f>FŐLAP!$G$8</f>
        <v>0</v>
      </c>
      <c r="P258" s="241">
        <f>FŐLAP!$C$10</f>
        <v>0</v>
      </c>
      <c r="Q258" s="243" t="s">
        <v>505</v>
      </c>
    </row>
    <row r="259" spans="1:17" ht="49.5" hidden="1" customHeight="1" x14ac:dyDescent="0.25">
      <c r="A259" s="87" t="s">
        <v>351</v>
      </c>
      <c r="B259" s="405"/>
      <c r="C259" s="441"/>
      <c r="D259" s="439"/>
      <c r="E259" s="439"/>
      <c r="F259" s="194"/>
      <c r="G259" s="194"/>
      <c r="H259" s="408"/>
      <c r="I259" s="407"/>
      <c r="J259" s="407"/>
      <c r="K259" s="405"/>
      <c r="L259" s="411"/>
      <c r="M259" s="412"/>
      <c r="N259" s="421" t="e">
        <f t="shared" si="4"/>
        <v>#DIV/0!</v>
      </c>
      <c r="O259" s="242">
        <f>FŐLAP!$G$8</f>
        <v>0</v>
      </c>
      <c r="P259" s="241">
        <f>FŐLAP!$C$10</f>
        <v>0</v>
      </c>
      <c r="Q259" s="243" t="s">
        <v>505</v>
      </c>
    </row>
    <row r="260" spans="1:17" ht="49.5" hidden="1" customHeight="1" x14ac:dyDescent="0.25">
      <c r="A260" s="88" t="s">
        <v>352</v>
      </c>
      <c r="B260" s="405"/>
      <c r="C260" s="441"/>
      <c r="D260" s="439"/>
      <c r="E260" s="439"/>
      <c r="F260" s="194"/>
      <c r="G260" s="194"/>
      <c r="H260" s="408"/>
      <c r="I260" s="407"/>
      <c r="J260" s="407"/>
      <c r="K260" s="405"/>
      <c r="L260" s="411"/>
      <c r="M260" s="412"/>
      <c r="N260" s="421" t="e">
        <f t="shared" si="4"/>
        <v>#DIV/0!</v>
      </c>
      <c r="O260" s="242">
        <f>FŐLAP!$G$8</f>
        <v>0</v>
      </c>
      <c r="P260" s="241">
        <f>FŐLAP!$C$10</f>
        <v>0</v>
      </c>
      <c r="Q260" s="243" t="s">
        <v>505</v>
      </c>
    </row>
    <row r="261" spans="1:17" ht="49.5" hidden="1" customHeight="1" x14ac:dyDescent="0.25">
      <c r="A261" s="87" t="s">
        <v>353</v>
      </c>
      <c r="B261" s="405"/>
      <c r="C261" s="441"/>
      <c r="D261" s="439"/>
      <c r="E261" s="439"/>
      <c r="F261" s="194"/>
      <c r="G261" s="194"/>
      <c r="H261" s="408"/>
      <c r="I261" s="407"/>
      <c r="J261" s="407"/>
      <c r="K261" s="405"/>
      <c r="L261" s="411"/>
      <c r="M261" s="412"/>
      <c r="N261" s="421" t="e">
        <f t="shared" si="4"/>
        <v>#DIV/0!</v>
      </c>
      <c r="O261" s="242">
        <f>FŐLAP!$G$8</f>
        <v>0</v>
      </c>
      <c r="P261" s="241">
        <f>FŐLAP!$C$10</f>
        <v>0</v>
      </c>
      <c r="Q261" s="243" t="s">
        <v>505</v>
      </c>
    </row>
    <row r="262" spans="1:17" ht="49.5" hidden="1" customHeight="1" x14ac:dyDescent="0.25">
      <c r="A262" s="87" t="s">
        <v>354</v>
      </c>
      <c r="B262" s="405"/>
      <c r="C262" s="441"/>
      <c r="D262" s="439"/>
      <c r="E262" s="439"/>
      <c r="F262" s="194"/>
      <c r="G262" s="194"/>
      <c r="H262" s="408"/>
      <c r="I262" s="407"/>
      <c r="J262" s="407"/>
      <c r="K262" s="405"/>
      <c r="L262" s="411"/>
      <c r="M262" s="412"/>
      <c r="N262" s="421" t="e">
        <f t="shared" si="4"/>
        <v>#DIV/0!</v>
      </c>
      <c r="O262" s="242">
        <f>FŐLAP!$G$8</f>
        <v>0</v>
      </c>
      <c r="P262" s="241">
        <f>FŐLAP!$C$10</f>
        <v>0</v>
      </c>
      <c r="Q262" s="243" t="s">
        <v>505</v>
      </c>
    </row>
    <row r="263" spans="1:17" ht="49.5" hidden="1" customHeight="1" x14ac:dyDescent="0.25">
      <c r="A263" s="88" t="s">
        <v>355</v>
      </c>
      <c r="B263" s="405"/>
      <c r="C263" s="441"/>
      <c r="D263" s="439"/>
      <c r="E263" s="439"/>
      <c r="F263" s="194"/>
      <c r="G263" s="194"/>
      <c r="H263" s="408"/>
      <c r="I263" s="407"/>
      <c r="J263" s="407"/>
      <c r="K263" s="405"/>
      <c r="L263" s="411"/>
      <c r="M263" s="412"/>
      <c r="N263" s="421" t="e">
        <f t="shared" si="4"/>
        <v>#DIV/0!</v>
      </c>
      <c r="O263" s="242">
        <f>FŐLAP!$G$8</f>
        <v>0</v>
      </c>
      <c r="P263" s="241">
        <f>FŐLAP!$C$10</f>
        <v>0</v>
      </c>
      <c r="Q263" s="243" t="s">
        <v>505</v>
      </c>
    </row>
    <row r="264" spans="1:17" ht="49.5" hidden="1" customHeight="1" x14ac:dyDescent="0.25">
      <c r="A264" s="87" t="s">
        <v>356</v>
      </c>
      <c r="B264" s="405"/>
      <c r="C264" s="441"/>
      <c r="D264" s="439"/>
      <c r="E264" s="439"/>
      <c r="F264" s="194"/>
      <c r="G264" s="194"/>
      <c r="H264" s="408"/>
      <c r="I264" s="407"/>
      <c r="J264" s="407"/>
      <c r="K264" s="405"/>
      <c r="L264" s="411"/>
      <c r="M264" s="412"/>
      <c r="N264" s="421" t="e">
        <f t="shared" si="4"/>
        <v>#DIV/0!</v>
      </c>
      <c r="O264" s="242">
        <f>FŐLAP!$G$8</f>
        <v>0</v>
      </c>
      <c r="P264" s="241">
        <f>FŐLAP!$C$10</f>
        <v>0</v>
      </c>
      <c r="Q264" s="243" t="s">
        <v>505</v>
      </c>
    </row>
    <row r="265" spans="1:17" ht="49.5" hidden="1" customHeight="1" x14ac:dyDescent="0.25">
      <c r="A265" s="87" t="s">
        <v>357</v>
      </c>
      <c r="B265" s="405"/>
      <c r="C265" s="441"/>
      <c r="D265" s="439"/>
      <c r="E265" s="439"/>
      <c r="F265" s="194"/>
      <c r="G265" s="194"/>
      <c r="H265" s="408"/>
      <c r="I265" s="407"/>
      <c r="J265" s="407"/>
      <c r="K265" s="405"/>
      <c r="L265" s="411"/>
      <c r="M265" s="412"/>
      <c r="N265" s="421" t="e">
        <f t="shared" si="4"/>
        <v>#DIV/0!</v>
      </c>
      <c r="O265" s="242">
        <f>FŐLAP!$G$8</f>
        <v>0</v>
      </c>
      <c r="P265" s="241">
        <f>FŐLAP!$C$10</f>
        <v>0</v>
      </c>
      <c r="Q265" s="243" t="s">
        <v>505</v>
      </c>
    </row>
    <row r="266" spans="1:17" ht="49.5" hidden="1" customHeight="1" x14ac:dyDescent="0.25">
      <c r="A266" s="88" t="s">
        <v>358</v>
      </c>
      <c r="B266" s="405"/>
      <c r="C266" s="441"/>
      <c r="D266" s="439"/>
      <c r="E266" s="439"/>
      <c r="F266" s="194"/>
      <c r="G266" s="194"/>
      <c r="H266" s="408"/>
      <c r="I266" s="407"/>
      <c r="J266" s="407"/>
      <c r="K266" s="405"/>
      <c r="L266" s="411"/>
      <c r="M266" s="412"/>
      <c r="N266" s="421" t="e">
        <f t="shared" si="4"/>
        <v>#DIV/0!</v>
      </c>
      <c r="O266" s="242">
        <f>FŐLAP!$G$8</f>
        <v>0</v>
      </c>
      <c r="P266" s="241">
        <f>FŐLAP!$C$10</f>
        <v>0</v>
      </c>
      <c r="Q266" s="243" t="s">
        <v>505</v>
      </c>
    </row>
    <row r="267" spans="1:17" ht="49.5" hidden="1" customHeight="1" x14ac:dyDescent="0.25">
      <c r="A267" s="87" t="s">
        <v>359</v>
      </c>
      <c r="B267" s="405"/>
      <c r="C267" s="441"/>
      <c r="D267" s="439"/>
      <c r="E267" s="439"/>
      <c r="F267" s="194"/>
      <c r="G267" s="194"/>
      <c r="H267" s="408"/>
      <c r="I267" s="407"/>
      <c r="J267" s="407"/>
      <c r="K267" s="405"/>
      <c r="L267" s="411"/>
      <c r="M267" s="412"/>
      <c r="N267" s="421" t="e">
        <f t="shared" si="4"/>
        <v>#DIV/0!</v>
      </c>
      <c r="O267" s="242">
        <f>FŐLAP!$G$8</f>
        <v>0</v>
      </c>
      <c r="P267" s="241">
        <f>FŐLAP!$C$10</f>
        <v>0</v>
      </c>
      <c r="Q267" s="243" t="s">
        <v>505</v>
      </c>
    </row>
    <row r="268" spans="1:17" ht="49.5" hidden="1" customHeight="1" x14ac:dyDescent="0.25">
      <c r="A268" s="87" t="s">
        <v>360</v>
      </c>
      <c r="B268" s="405"/>
      <c r="C268" s="441"/>
      <c r="D268" s="439"/>
      <c r="E268" s="439"/>
      <c r="F268" s="194"/>
      <c r="G268" s="194"/>
      <c r="H268" s="408"/>
      <c r="I268" s="407"/>
      <c r="J268" s="407"/>
      <c r="K268" s="405"/>
      <c r="L268" s="411"/>
      <c r="M268" s="412"/>
      <c r="N268" s="421" t="e">
        <f t="shared" si="4"/>
        <v>#DIV/0!</v>
      </c>
      <c r="O268" s="242">
        <f>FŐLAP!$G$8</f>
        <v>0</v>
      </c>
      <c r="P268" s="241">
        <f>FŐLAP!$C$10</f>
        <v>0</v>
      </c>
      <c r="Q268" s="243" t="s">
        <v>505</v>
      </c>
    </row>
    <row r="269" spans="1:17" ht="49.5" hidden="1" customHeight="1" x14ac:dyDescent="0.25">
      <c r="A269" s="88" t="s">
        <v>361</v>
      </c>
      <c r="B269" s="405"/>
      <c r="C269" s="441"/>
      <c r="D269" s="439"/>
      <c r="E269" s="439"/>
      <c r="F269" s="194"/>
      <c r="G269" s="194"/>
      <c r="H269" s="408"/>
      <c r="I269" s="407"/>
      <c r="J269" s="407"/>
      <c r="K269" s="405"/>
      <c r="L269" s="411"/>
      <c r="M269" s="412"/>
      <c r="N269" s="421" t="e">
        <f t="shared" si="4"/>
        <v>#DIV/0!</v>
      </c>
      <c r="O269" s="242">
        <f>FŐLAP!$G$8</f>
        <v>0</v>
      </c>
      <c r="P269" s="241">
        <f>FŐLAP!$C$10</f>
        <v>0</v>
      </c>
      <c r="Q269" s="243" t="s">
        <v>505</v>
      </c>
    </row>
    <row r="270" spans="1:17" ht="49.5" hidden="1" customHeight="1" x14ac:dyDescent="0.25">
      <c r="A270" s="87" t="s">
        <v>362</v>
      </c>
      <c r="B270" s="405"/>
      <c r="C270" s="441"/>
      <c r="D270" s="439"/>
      <c r="E270" s="439"/>
      <c r="F270" s="194"/>
      <c r="G270" s="194"/>
      <c r="H270" s="408"/>
      <c r="I270" s="407"/>
      <c r="J270" s="407"/>
      <c r="K270" s="405"/>
      <c r="L270" s="411"/>
      <c r="M270" s="412"/>
      <c r="N270" s="421" t="e">
        <f t="shared" si="4"/>
        <v>#DIV/0!</v>
      </c>
      <c r="O270" s="242">
        <f>FŐLAP!$G$8</f>
        <v>0</v>
      </c>
      <c r="P270" s="241">
        <f>FŐLAP!$C$10</f>
        <v>0</v>
      </c>
      <c r="Q270" s="243" t="s">
        <v>505</v>
      </c>
    </row>
    <row r="271" spans="1:17" ht="49.5" hidden="1" customHeight="1" x14ac:dyDescent="0.25">
      <c r="A271" s="87" t="s">
        <v>363</v>
      </c>
      <c r="B271" s="405"/>
      <c r="C271" s="441"/>
      <c r="D271" s="439"/>
      <c r="E271" s="439"/>
      <c r="F271" s="194"/>
      <c r="G271" s="194"/>
      <c r="H271" s="408"/>
      <c r="I271" s="407"/>
      <c r="J271" s="407"/>
      <c r="K271" s="405"/>
      <c r="L271" s="411"/>
      <c r="M271" s="412"/>
      <c r="N271" s="421" t="e">
        <f t="shared" si="4"/>
        <v>#DIV/0!</v>
      </c>
      <c r="O271" s="242">
        <f>FŐLAP!$G$8</f>
        <v>0</v>
      </c>
      <c r="P271" s="241">
        <f>FŐLAP!$C$10</f>
        <v>0</v>
      </c>
      <c r="Q271" s="243" t="s">
        <v>505</v>
      </c>
    </row>
    <row r="272" spans="1:17" ht="49.5" hidden="1" customHeight="1" x14ac:dyDescent="0.25">
      <c r="A272" s="88" t="s">
        <v>364</v>
      </c>
      <c r="B272" s="405"/>
      <c r="C272" s="441"/>
      <c r="D272" s="439"/>
      <c r="E272" s="439"/>
      <c r="F272" s="194"/>
      <c r="G272" s="194"/>
      <c r="H272" s="408"/>
      <c r="I272" s="407"/>
      <c r="J272" s="407"/>
      <c r="K272" s="405"/>
      <c r="L272" s="411"/>
      <c r="M272" s="412"/>
      <c r="N272" s="421" t="e">
        <f t="shared" si="4"/>
        <v>#DIV/0!</v>
      </c>
      <c r="O272" s="242">
        <f>FŐLAP!$G$8</f>
        <v>0</v>
      </c>
      <c r="P272" s="241">
        <f>FŐLAP!$C$10</f>
        <v>0</v>
      </c>
      <c r="Q272" s="243" t="s">
        <v>505</v>
      </c>
    </row>
    <row r="273" spans="1:17" ht="49.5" hidden="1" customHeight="1" x14ac:dyDescent="0.25">
      <c r="A273" s="87" t="s">
        <v>365</v>
      </c>
      <c r="B273" s="405"/>
      <c r="C273" s="441"/>
      <c r="D273" s="439"/>
      <c r="E273" s="439"/>
      <c r="F273" s="194"/>
      <c r="G273" s="194"/>
      <c r="H273" s="408"/>
      <c r="I273" s="407"/>
      <c r="J273" s="407"/>
      <c r="K273" s="405"/>
      <c r="L273" s="411"/>
      <c r="M273" s="412"/>
      <c r="N273" s="421" t="e">
        <f t="shared" si="4"/>
        <v>#DIV/0!</v>
      </c>
      <c r="O273" s="242">
        <f>FŐLAP!$G$8</f>
        <v>0</v>
      </c>
      <c r="P273" s="241">
        <f>FŐLAP!$C$10</f>
        <v>0</v>
      </c>
      <c r="Q273" s="243" t="s">
        <v>505</v>
      </c>
    </row>
    <row r="274" spans="1:17" ht="49.5" hidden="1" customHeight="1" x14ac:dyDescent="0.25">
      <c r="A274" s="87" t="s">
        <v>366</v>
      </c>
      <c r="B274" s="405"/>
      <c r="C274" s="441"/>
      <c r="D274" s="439"/>
      <c r="E274" s="439"/>
      <c r="F274" s="194"/>
      <c r="G274" s="194"/>
      <c r="H274" s="408"/>
      <c r="I274" s="407"/>
      <c r="J274" s="407"/>
      <c r="K274" s="405"/>
      <c r="L274" s="411"/>
      <c r="M274" s="412"/>
      <c r="N274" s="421" t="e">
        <f t="shared" ref="N274:N337" si="5">IF(M274&lt;0,0,1-(M274/L274))</f>
        <v>#DIV/0!</v>
      </c>
      <c r="O274" s="242">
        <f>FŐLAP!$G$8</f>
        <v>0</v>
      </c>
      <c r="P274" s="241">
        <f>FŐLAP!$C$10</f>
        <v>0</v>
      </c>
      <c r="Q274" s="243" t="s">
        <v>505</v>
      </c>
    </row>
    <row r="275" spans="1:17" ht="49.5" hidden="1" customHeight="1" x14ac:dyDescent="0.25">
      <c r="A275" s="88" t="s">
        <v>367</v>
      </c>
      <c r="B275" s="405"/>
      <c r="C275" s="441"/>
      <c r="D275" s="439"/>
      <c r="E275" s="439"/>
      <c r="F275" s="194"/>
      <c r="G275" s="194"/>
      <c r="H275" s="408"/>
      <c r="I275" s="407"/>
      <c r="J275" s="407"/>
      <c r="K275" s="405"/>
      <c r="L275" s="411"/>
      <c r="M275" s="412"/>
      <c r="N275" s="421" t="e">
        <f t="shared" si="5"/>
        <v>#DIV/0!</v>
      </c>
      <c r="O275" s="242">
        <f>FŐLAP!$G$8</f>
        <v>0</v>
      </c>
      <c r="P275" s="241">
        <f>FŐLAP!$C$10</f>
        <v>0</v>
      </c>
      <c r="Q275" s="243" t="s">
        <v>505</v>
      </c>
    </row>
    <row r="276" spans="1:17" ht="49.5" hidden="1" customHeight="1" x14ac:dyDescent="0.25">
      <c r="A276" s="87" t="s">
        <v>368</v>
      </c>
      <c r="B276" s="405"/>
      <c r="C276" s="441"/>
      <c r="D276" s="439"/>
      <c r="E276" s="439"/>
      <c r="F276" s="194"/>
      <c r="G276" s="194"/>
      <c r="H276" s="408"/>
      <c r="I276" s="407"/>
      <c r="J276" s="407"/>
      <c r="K276" s="405"/>
      <c r="L276" s="411"/>
      <c r="M276" s="412"/>
      <c r="N276" s="421" t="e">
        <f t="shared" si="5"/>
        <v>#DIV/0!</v>
      </c>
      <c r="O276" s="242">
        <f>FŐLAP!$G$8</f>
        <v>0</v>
      </c>
      <c r="P276" s="241">
        <f>FŐLAP!$C$10</f>
        <v>0</v>
      </c>
      <c r="Q276" s="243" t="s">
        <v>505</v>
      </c>
    </row>
    <row r="277" spans="1:17" ht="49.5" hidden="1" customHeight="1" x14ac:dyDescent="0.25">
      <c r="A277" s="87" t="s">
        <v>369</v>
      </c>
      <c r="B277" s="405"/>
      <c r="C277" s="441"/>
      <c r="D277" s="439"/>
      <c r="E277" s="439"/>
      <c r="F277" s="194"/>
      <c r="G277" s="194"/>
      <c r="H277" s="408"/>
      <c r="I277" s="407"/>
      <c r="J277" s="407"/>
      <c r="K277" s="405"/>
      <c r="L277" s="411"/>
      <c r="M277" s="412"/>
      <c r="N277" s="421" t="e">
        <f t="shared" si="5"/>
        <v>#DIV/0!</v>
      </c>
      <c r="O277" s="242">
        <f>FŐLAP!$G$8</f>
        <v>0</v>
      </c>
      <c r="P277" s="241">
        <f>FŐLAP!$C$10</f>
        <v>0</v>
      </c>
      <c r="Q277" s="243" t="s">
        <v>505</v>
      </c>
    </row>
    <row r="278" spans="1:17" ht="49.5" hidden="1" customHeight="1" x14ac:dyDescent="0.25">
      <c r="A278" s="88" t="s">
        <v>370</v>
      </c>
      <c r="B278" s="405"/>
      <c r="C278" s="441"/>
      <c r="D278" s="439"/>
      <c r="E278" s="439"/>
      <c r="F278" s="194"/>
      <c r="G278" s="194"/>
      <c r="H278" s="408"/>
      <c r="I278" s="407"/>
      <c r="J278" s="407"/>
      <c r="K278" s="405"/>
      <c r="L278" s="411"/>
      <c r="M278" s="412"/>
      <c r="N278" s="421" t="e">
        <f t="shared" si="5"/>
        <v>#DIV/0!</v>
      </c>
      <c r="O278" s="242">
        <f>FŐLAP!$G$8</f>
        <v>0</v>
      </c>
      <c r="P278" s="241">
        <f>FŐLAP!$C$10</f>
        <v>0</v>
      </c>
      <c r="Q278" s="243" t="s">
        <v>505</v>
      </c>
    </row>
    <row r="279" spans="1:17" ht="49.5" hidden="1" customHeight="1" x14ac:dyDescent="0.25">
      <c r="A279" s="87" t="s">
        <v>371</v>
      </c>
      <c r="B279" s="405"/>
      <c r="C279" s="441"/>
      <c r="D279" s="439"/>
      <c r="E279" s="439"/>
      <c r="F279" s="194"/>
      <c r="G279" s="194"/>
      <c r="H279" s="408"/>
      <c r="I279" s="407"/>
      <c r="J279" s="407"/>
      <c r="K279" s="405"/>
      <c r="L279" s="411"/>
      <c r="M279" s="412"/>
      <c r="N279" s="421" t="e">
        <f t="shared" si="5"/>
        <v>#DIV/0!</v>
      </c>
      <c r="O279" s="242">
        <f>FŐLAP!$G$8</f>
        <v>0</v>
      </c>
      <c r="P279" s="241">
        <f>FŐLAP!$C$10</f>
        <v>0</v>
      </c>
      <c r="Q279" s="243" t="s">
        <v>505</v>
      </c>
    </row>
    <row r="280" spans="1:17" ht="49.5" hidden="1" customHeight="1" x14ac:dyDescent="0.25">
      <c r="A280" s="87" t="s">
        <v>372</v>
      </c>
      <c r="B280" s="405"/>
      <c r="C280" s="441"/>
      <c r="D280" s="439"/>
      <c r="E280" s="439"/>
      <c r="F280" s="194"/>
      <c r="G280" s="194"/>
      <c r="H280" s="408"/>
      <c r="I280" s="407"/>
      <c r="J280" s="407"/>
      <c r="K280" s="405"/>
      <c r="L280" s="411"/>
      <c r="M280" s="412"/>
      <c r="N280" s="421" t="e">
        <f t="shared" si="5"/>
        <v>#DIV/0!</v>
      </c>
      <c r="O280" s="242">
        <f>FŐLAP!$G$8</f>
        <v>0</v>
      </c>
      <c r="P280" s="241">
        <f>FŐLAP!$C$10</f>
        <v>0</v>
      </c>
      <c r="Q280" s="243" t="s">
        <v>505</v>
      </c>
    </row>
    <row r="281" spans="1:17" ht="49.5" hidden="1" customHeight="1" x14ac:dyDescent="0.25">
      <c r="A281" s="88" t="s">
        <v>373</v>
      </c>
      <c r="B281" s="405"/>
      <c r="C281" s="441"/>
      <c r="D281" s="439"/>
      <c r="E281" s="439"/>
      <c r="F281" s="194"/>
      <c r="G281" s="194"/>
      <c r="H281" s="408"/>
      <c r="I281" s="407"/>
      <c r="J281" s="407"/>
      <c r="K281" s="405"/>
      <c r="L281" s="411"/>
      <c r="M281" s="412"/>
      <c r="N281" s="421" t="e">
        <f t="shared" si="5"/>
        <v>#DIV/0!</v>
      </c>
      <c r="O281" s="242">
        <f>FŐLAP!$G$8</f>
        <v>0</v>
      </c>
      <c r="P281" s="241">
        <f>FŐLAP!$C$10</f>
        <v>0</v>
      </c>
      <c r="Q281" s="243" t="s">
        <v>505</v>
      </c>
    </row>
    <row r="282" spans="1:17" ht="49.5" hidden="1" customHeight="1" x14ac:dyDescent="0.25">
      <c r="A282" s="87" t="s">
        <v>374</v>
      </c>
      <c r="B282" s="405"/>
      <c r="C282" s="441"/>
      <c r="D282" s="439"/>
      <c r="E282" s="439"/>
      <c r="F282" s="194"/>
      <c r="G282" s="194"/>
      <c r="H282" s="408"/>
      <c r="I282" s="407"/>
      <c r="J282" s="407"/>
      <c r="K282" s="405"/>
      <c r="L282" s="411"/>
      <c r="M282" s="412"/>
      <c r="N282" s="421" t="e">
        <f t="shared" si="5"/>
        <v>#DIV/0!</v>
      </c>
      <c r="O282" s="242">
        <f>FŐLAP!$G$8</f>
        <v>0</v>
      </c>
      <c r="P282" s="241">
        <f>FŐLAP!$C$10</f>
        <v>0</v>
      </c>
      <c r="Q282" s="243" t="s">
        <v>505</v>
      </c>
    </row>
    <row r="283" spans="1:17" ht="49.5" hidden="1" customHeight="1" x14ac:dyDescent="0.25">
      <c r="A283" s="87" t="s">
        <v>375</v>
      </c>
      <c r="B283" s="405"/>
      <c r="C283" s="441"/>
      <c r="D283" s="439"/>
      <c r="E283" s="439"/>
      <c r="F283" s="194"/>
      <c r="G283" s="194"/>
      <c r="H283" s="408"/>
      <c r="I283" s="407"/>
      <c r="J283" s="407"/>
      <c r="K283" s="405"/>
      <c r="L283" s="411"/>
      <c r="M283" s="412"/>
      <c r="N283" s="421" t="e">
        <f t="shared" si="5"/>
        <v>#DIV/0!</v>
      </c>
      <c r="O283" s="242">
        <f>FŐLAP!$G$8</f>
        <v>0</v>
      </c>
      <c r="P283" s="241">
        <f>FŐLAP!$C$10</f>
        <v>0</v>
      </c>
      <c r="Q283" s="243" t="s">
        <v>505</v>
      </c>
    </row>
    <row r="284" spans="1:17" ht="49.5" hidden="1" customHeight="1" x14ac:dyDescent="0.25">
      <c r="A284" s="88" t="s">
        <v>376</v>
      </c>
      <c r="B284" s="405"/>
      <c r="C284" s="441"/>
      <c r="D284" s="439"/>
      <c r="E284" s="439"/>
      <c r="F284" s="194"/>
      <c r="G284" s="194"/>
      <c r="H284" s="408"/>
      <c r="I284" s="407"/>
      <c r="J284" s="407"/>
      <c r="K284" s="405"/>
      <c r="L284" s="411"/>
      <c r="M284" s="412"/>
      <c r="N284" s="421" t="e">
        <f t="shared" si="5"/>
        <v>#DIV/0!</v>
      </c>
      <c r="O284" s="242">
        <f>FŐLAP!$G$8</f>
        <v>0</v>
      </c>
      <c r="P284" s="241">
        <f>FŐLAP!$C$10</f>
        <v>0</v>
      </c>
      <c r="Q284" s="243" t="s">
        <v>505</v>
      </c>
    </row>
    <row r="285" spans="1:17" ht="49.5" hidden="1" customHeight="1" x14ac:dyDescent="0.25">
      <c r="A285" s="87" t="s">
        <v>377</v>
      </c>
      <c r="B285" s="405"/>
      <c r="C285" s="441"/>
      <c r="D285" s="439"/>
      <c r="E285" s="439"/>
      <c r="F285" s="194"/>
      <c r="G285" s="194"/>
      <c r="H285" s="408"/>
      <c r="I285" s="407"/>
      <c r="J285" s="407"/>
      <c r="K285" s="405"/>
      <c r="L285" s="411"/>
      <c r="M285" s="412"/>
      <c r="N285" s="421" t="e">
        <f t="shared" si="5"/>
        <v>#DIV/0!</v>
      </c>
      <c r="O285" s="242">
        <f>FŐLAP!$G$8</f>
        <v>0</v>
      </c>
      <c r="P285" s="241">
        <f>FŐLAP!$C$10</f>
        <v>0</v>
      </c>
      <c r="Q285" s="243" t="s">
        <v>505</v>
      </c>
    </row>
    <row r="286" spans="1:17" ht="49.5" hidden="1" customHeight="1" x14ac:dyDescent="0.25">
      <c r="A286" s="87" t="s">
        <v>378</v>
      </c>
      <c r="B286" s="405"/>
      <c r="C286" s="441"/>
      <c r="D286" s="439"/>
      <c r="E286" s="439"/>
      <c r="F286" s="194"/>
      <c r="G286" s="194"/>
      <c r="H286" s="408"/>
      <c r="I286" s="407"/>
      <c r="J286" s="407"/>
      <c r="K286" s="405"/>
      <c r="L286" s="411"/>
      <c r="M286" s="412"/>
      <c r="N286" s="421" t="e">
        <f t="shared" si="5"/>
        <v>#DIV/0!</v>
      </c>
      <c r="O286" s="242">
        <f>FŐLAP!$G$8</f>
        <v>0</v>
      </c>
      <c r="P286" s="241">
        <f>FŐLAP!$C$10</f>
        <v>0</v>
      </c>
      <c r="Q286" s="243" t="s">
        <v>505</v>
      </c>
    </row>
    <row r="287" spans="1:17" ht="49.5" hidden="1" customHeight="1" x14ac:dyDescent="0.25">
      <c r="A287" s="88" t="s">
        <v>379</v>
      </c>
      <c r="B287" s="405"/>
      <c r="C287" s="441"/>
      <c r="D287" s="439"/>
      <c r="E287" s="439"/>
      <c r="F287" s="194"/>
      <c r="G287" s="194"/>
      <c r="H287" s="408"/>
      <c r="I287" s="407"/>
      <c r="J287" s="407"/>
      <c r="K287" s="405"/>
      <c r="L287" s="411"/>
      <c r="M287" s="412"/>
      <c r="N287" s="421" t="e">
        <f t="shared" si="5"/>
        <v>#DIV/0!</v>
      </c>
      <c r="O287" s="242">
        <f>FŐLAP!$G$8</f>
        <v>0</v>
      </c>
      <c r="P287" s="241">
        <f>FŐLAP!$C$10</f>
        <v>0</v>
      </c>
      <c r="Q287" s="243" t="s">
        <v>505</v>
      </c>
    </row>
    <row r="288" spans="1:17" ht="49.5" hidden="1" customHeight="1" x14ac:dyDescent="0.25">
      <c r="A288" s="87" t="s">
        <v>380</v>
      </c>
      <c r="B288" s="405"/>
      <c r="C288" s="441"/>
      <c r="D288" s="439"/>
      <c r="E288" s="439"/>
      <c r="F288" s="194"/>
      <c r="G288" s="194"/>
      <c r="H288" s="408"/>
      <c r="I288" s="407"/>
      <c r="J288" s="407"/>
      <c r="K288" s="405"/>
      <c r="L288" s="411"/>
      <c r="M288" s="412"/>
      <c r="N288" s="421" t="e">
        <f t="shared" si="5"/>
        <v>#DIV/0!</v>
      </c>
      <c r="O288" s="242">
        <f>FŐLAP!$G$8</f>
        <v>0</v>
      </c>
      <c r="P288" s="241">
        <f>FŐLAP!$C$10</f>
        <v>0</v>
      </c>
      <c r="Q288" s="243" t="s">
        <v>505</v>
      </c>
    </row>
    <row r="289" spans="1:17" ht="49.5" hidden="1" customHeight="1" x14ac:dyDescent="0.25">
      <c r="A289" s="87" t="s">
        <v>381</v>
      </c>
      <c r="B289" s="405"/>
      <c r="C289" s="441"/>
      <c r="D289" s="439"/>
      <c r="E289" s="439"/>
      <c r="F289" s="194"/>
      <c r="G289" s="194"/>
      <c r="H289" s="408"/>
      <c r="I289" s="407"/>
      <c r="J289" s="407"/>
      <c r="K289" s="405"/>
      <c r="L289" s="411"/>
      <c r="M289" s="412"/>
      <c r="N289" s="421" t="e">
        <f t="shared" si="5"/>
        <v>#DIV/0!</v>
      </c>
      <c r="O289" s="242">
        <f>FŐLAP!$G$8</f>
        <v>0</v>
      </c>
      <c r="P289" s="241">
        <f>FŐLAP!$C$10</f>
        <v>0</v>
      </c>
      <c r="Q289" s="243" t="s">
        <v>505</v>
      </c>
    </row>
    <row r="290" spans="1:17" ht="49.5" hidden="1" customHeight="1" x14ac:dyDescent="0.25">
      <c r="A290" s="88" t="s">
        <v>382</v>
      </c>
      <c r="B290" s="405"/>
      <c r="C290" s="441"/>
      <c r="D290" s="439"/>
      <c r="E290" s="439"/>
      <c r="F290" s="194"/>
      <c r="G290" s="194"/>
      <c r="H290" s="408"/>
      <c r="I290" s="407"/>
      <c r="J290" s="407"/>
      <c r="K290" s="405"/>
      <c r="L290" s="411"/>
      <c r="M290" s="412"/>
      <c r="N290" s="421" t="e">
        <f t="shared" si="5"/>
        <v>#DIV/0!</v>
      </c>
      <c r="O290" s="242">
        <f>FŐLAP!$G$8</f>
        <v>0</v>
      </c>
      <c r="P290" s="241">
        <f>FŐLAP!$C$10</f>
        <v>0</v>
      </c>
      <c r="Q290" s="243" t="s">
        <v>505</v>
      </c>
    </row>
    <row r="291" spans="1:17" ht="49.5" hidden="1" customHeight="1" x14ac:dyDescent="0.25">
      <c r="A291" s="87" t="s">
        <v>383</v>
      </c>
      <c r="B291" s="405"/>
      <c r="C291" s="441"/>
      <c r="D291" s="439"/>
      <c r="E291" s="439"/>
      <c r="F291" s="194"/>
      <c r="G291" s="194"/>
      <c r="H291" s="408"/>
      <c r="I291" s="407"/>
      <c r="J291" s="407"/>
      <c r="K291" s="405"/>
      <c r="L291" s="411"/>
      <c r="M291" s="412"/>
      <c r="N291" s="421" t="e">
        <f t="shared" si="5"/>
        <v>#DIV/0!</v>
      </c>
      <c r="O291" s="242">
        <f>FŐLAP!$G$8</f>
        <v>0</v>
      </c>
      <c r="P291" s="241">
        <f>FŐLAP!$C$10</f>
        <v>0</v>
      </c>
      <c r="Q291" s="243" t="s">
        <v>505</v>
      </c>
    </row>
    <row r="292" spans="1:17" ht="49.5" hidden="1" customHeight="1" x14ac:dyDescent="0.25">
      <c r="A292" s="87" t="s">
        <v>384</v>
      </c>
      <c r="B292" s="405"/>
      <c r="C292" s="441"/>
      <c r="D292" s="439"/>
      <c r="E292" s="439"/>
      <c r="F292" s="194"/>
      <c r="G292" s="194"/>
      <c r="H292" s="408"/>
      <c r="I292" s="407"/>
      <c r="J292" s="407"/>
      <c r="K292" s="405"/>
      <c r="L292" s="411"/>
      <c r="M292" s="412"/>
      <c r="N292" s="421" t="e">
        <f t="shared" si="5"/>
        <v>#DIV/0!</v>
      </c>
      <c r="O292" s="242">
        <f>FŐLAP!$G$8</f>
        <v>0</v>
      </c>
      <c r="P292" s="241">
        <f>FŐLAP!$C$10</f>
        <v>0</v>
      </c>
      <c r="Q292" s="243" t="s">
        <v>505</v>
      </c>
    </row>
    <row r="293" spans="1:17" ht="49.5" hidden="1" customHeight="1" x14ac:dyDescent="0.25">
      <c r="A293" s="88" t="s">
        <v>385</v>
      </c>
      <c r="B293" s="405"/>
      <c r="C293" s="441"/>
      <c r="D293" s="439"/>
      <c r="E293" s="439"/>
      <c r="F293" s="194"/>
      <c r="G293" s="194"/>
      <c r="H293" s="408"/>
      <c r="I293" s="407"/>
      <c r="J293" s="407"/>
      <c r="K293" s="405"/>
      <c r="L293" s="411"/>
      <c r="M293" s="412"/>
      <c r="N293" s="421" t="e">
        <f t="shared" si="5"/>
        <v>#DIV/0!</v>
      </c>
      <c r="O293" s="242">
        <f>FŐLAP!$G$8</f>
        <v>0</v>
      </c>
      <c r="P293" s="241">
        <f>FŐLAP!$C$10</f>
        <v>0</v>
      </c>
      <c r="Q293" s="243" t="s">
        <v>505</v>
      </c>
    </row>
    <row r="294" spans="1:17" ht="49.5" hidden="1" customHeight="1" x14ac:dyDescent="0.25">
      <c r="A294" s="87" t="s">
        <v>386</v>
      </c>
      <c r="B294" s="405"/>
      <c r="C294" s="441"/>
      <c r="D294" s="439"/>
      <c r="E294" s="439"/>
      <c r="F294" s="194"/>
      <c r="G294" s="194"/>
      <c r="H294" s="408"/>
      <c r="I294" s="407"/>
      <c r="J294" s="407"/>
      <c r="K294" s="405"/>
      <c r="L294" s="411"/>
      <c r="M294" s="412"/>
      <c r="N294" s="421" t="e">
        <f t="shared" si="5"/>
        <v>#DIV/0!</v>
      </c>
      <c r="O294" s="242">
        <f>FŐLAP!$G$8</f>
        <v>0</v>
      </c>
      <c r="P294" s="241">
        <f>FŐLAP!$C$10</f>
        <v>0</v>
      </c>
      <c r="Q294" s="243" t="s">
        <v>505</v>
      </c>
    </row>
    <row r="295" spans="1:17" ht="49.5" hidden="1" customHeight="1" x14ac:dyDescent="0.25">
      <c r="A295" s="87" t="s">
        <v>387</v>
      </c>
      <c r="B295" s="405"/>
      <c r="C295" s="441"/>
      <c r="D295" s="439"/>
      <c r="E295" s="439"/>
      <c r="F295" s="194"/>
      <c r="G295" s="194"/>
      <c r="H295" s="408"/>
      <c r="I295" s="407"/>
      <c r="J295" s="407"/>
      <c r="K295" s="405"/>
      <c r="L295" s="411"/>
      <c r="M295" s="412"/>
      <c r="N295" s="421" t="e">
        <f t="shared" si="5"/>
        <v>#DIV/0!</v>
      </c>
      <c r="O295" s="242">
        <f>FŐLAP!$G$8</f>
        <v>0</v>
      </c>
      <c r="P295" s="241">
        <f>FŐLAP!$C$10</f>
        <v>0</v>
      </c>
      <c r="Q295" s="243" t="s">
        <v>505</v>
      </c>
    </row>
    <row r="296" spans="1:17" ht="49.5" hidden="1" customHeight="1" x14ac:dyDescent="0.25">
      <c r="A296" s="88" t="s">
        <v>388</v>
      </c>
      <c r="B296" s="405"/>
      <c r="C296" s="441"/>
      <c r="D296" s="439"/>
      <c r="E296" s="439"/>
      <c r="F296" s="194"/>
      <c r="G296" s="194"/>
      <c r="H296" s="408"/>
      <c r="I296" s="407"/>
      <c r="J296" s="407"/>
      <c r="K296" s="405"/>
      <c r="L296" s="411"/>
      <c r="M296" s="412"/>
      <c r="N296" s="421" t="e">
        <f t="shared" si="5"/>
        <v>#DIV/0!</v>
      </c>
      <c r="O296" s="242">
        <f>FŐLAP!$G$8</f>
        <v>0</v>
      </c>
      <c r="P296" s="241">
        <f>FŐLAP!$C$10</f>
        <v>0</v>
      </c>
      <c r="Q296" s="243" t="s">
        <v>505</v>
      </c>
    </row>
    <row r="297" spans="1:17" ht="49.5" hidden="1" customHeight="1" x14ac:dyDescent="0.25">
      <c r="A297" s="87" t="s">
        <v>389</v>
      </c>
      <c r="B297" s="405"/>
      <c r="C297" s="441"/>
      <c r="D297" s="439"/>
      <c r="E297" s="439"/>
      <c r="F297" s="194"/>
      <c r="G297" s="194"/>
      <c r="H297" s="408"/>
      <c r="I297" s="407"/>
      <c r="J297" s="407"/>
      <c r="K297" s="405"/>
      <c r="L297" s="411"/>
      <c r="M297" s="412"/>
      <c r="N297" s="421" t="e">
        <f t="shared" si="5"/>
        <v>#DIV/0!</v>
      </c>
      <c r="O297" s="242">
        <f>FŐLAP!$G$8</f>
        <v>0</v>
      </c>
      <c r="P297" s="241">
        <f>FŐLAP!$C$10</f>
        <v>0</v>
      </c>
      <c r="Q297" s="243" t="s">
        <v>505</v>
      </c>
    </row>
    <row r="298" spans="1:17" ht="49.5" hidden="1" customHeight="1" x14ac:dyDescent="0.25">
      <c r="A298" s="87" t="s">
        <v>390</v>
      </c>
      <c r="B298" s="405"/>
      <c r="C298" s="441"/>
      <c r="D298" s="439"/>
      <c r="E298" s="439"/>
      <c r="F298" s="194"/>
      <c r="G298" s="194"/>
      <c r="H298" s="408"/>
      <c r="I298" s="407"/>
      <c r="J298" s="407"/>
      <c r="K298" s="405"/>
      <c r="L298" s="411"/>
      <c r="M298" s="412"/>
      <c r="N298" s="421" t="e">
        <f t="shared" si="5"/>
        <v>#DIV/0!</v>
      </c>
      <c r="O298" s="242">
        <f>FŐLAP!$G$8</f>
        <v>0</v>
      </c>
      <c r="P298" s="241">
        <f>FŐLAP!$C$10</f>
        <v>0</v>
      </c>
      <c r="Q298" s="243" t="s">
        <v>505</v>
      </c>
    </row>
    <row r="299" spans="1:17" ht="49.5" hidden="1" customHeight="1" x14ac:dyDescent="0.25">
      <c r="A299" s="88" t="s">
        <v>391</v>
      </c>
      <c r="B299" s="405"/>
      <c r="C299" s="441"/>
      <c r="D299" s="439"/>
      <c r="E299" s="439"/>
      <c r="F299" s="194"/>
      <c r="G299" s="194"/>
      <c r="H299" s="408"/>
      <c r="I299" s="407"/>
      <c r="J299" s="407"/>
      <c r="K299" s="405"/>
      <c r="L299" s="411"/>
      <c r="M299" s="412"/>
      <c r="N299" s="421" t="e">
        <f t="shared" si="5"/>
        <v>#DIV/0!</v>
      </c>
      <c r="O299" s="242">
        <f>FŐLAP!$G$8</f>
        <v>0</v>
      </c>
      <c r="P299" s="241">
        <f>FŐLAP!$C$10</f>
        <v>0</v>
      </c>
      <c r="Q299" s="243" t="s">
        <v>505</v>
      </c>
    </row>
    <row r="300" spans="1:17" ht="49.5" hidden="1" customHeight="1" x14ac:dyDescent="0.25">
      <c r="A300" s="87" t="s">
        <v>392</v>
      </c>
      <c r="B300" s="405"/>
      <c r="C300" s="441"/>
      <c r="D300" s="439"/>
      <c r="E300" s="439"/>
      <c r="F300" s="194"/>
      <c r="G300" s="194"/>
      <c r="H300" s="408"/>
      <c r="I300" s="407"/>
      <c r="J300" s="407"/>
      <c r="K300" s="405"/>
      <c r="L300" s="411"/>
      <c r="M300" s="412"/>
      <c r="N300" s="421" t="e">
        <f t="shared" si="5"/>
        <v>#DIV/0!</v>
      </c>
      <c r="O300" s="242">
        <f>FŐLAP!$G$8</f>
        <v>0</v>
      </c>
      <c r="P300" s="241">
        <f>FŐLAP!$C$10</f>
        <v>0</v>
      </c>
      <c r="Q300" s="243" t="s">
        <v>505</v>
      </c>
    </row>
    <row r="301" spans="1:17" ht="49.5" hidden="1" customHeight="1" x14ac:dyDescent="0.25">
      <c r="A301" s="87" t="s">
        <v>393</v>
      </c>
      <c r="B301" s="405"/>
      <c r="C301" s="441"/>
      <c r="D301" s="439"/>
      <c r="E301" s="439"/>
      <c r="F301" s="194"/>
      <c r="G301" s="194"/>
      <c r="H301" s="408"/>
      <c r="I301" s="407"/>
      <c r="J301" s="407"/>
      <c r="K301" s="405"/>
      <c r="L301" s="411"/>
      <c r="M301" s="412"/>
      <c r="N301" s="421" t="e">
        <f t="shared" si="5"/>
        <v>#DIV/0!</v>
      </c>
      <c r="O301" s="242">
        <f>FŐLAP!$G$8</f>
        <v>0</v>
      </c>
      <c r="P301" s="241">
        <f>FŐLAP!$C$10</f>
        <v>0</v>
      </c>
      <c r="Q301" s="243" t="s">
        <v>505</v>
      </c>
    </row>
    <row r="302" spans="1:17" ht="49.5" hidden="1" customHeight="1" x14ac:dyDescent="0.25">
      <c r="A302" s="88" t="s">
        <v>394</v>
      </c>
      <c r="B302" s="405"/>
      <c r="C302" s="441"/>
      <c r="D302" s="439"/>
      <c r="E302" s="439"/>
      <c r="F302" s="194"/>
      <c r="G302" s="194"/>
      <c r="H302" s="408"/>
      <c r="I302" s="407"/>
      <c r="J302" s="407"/>
      <c r="K302" s="405"/>
      <c r="L302" s="411"/>
      <c r="M302" s="412"/>
      <c r="N302" s="421" t="e">
        <f t="shared" si="5"/>
        <v>#DIV/0!</v>
      </c>
      <c r="O302" s="242">
        <f>FŐLAP!$G$8</f>
        <v>0</v>
      </c>
      <c r="P302" s="241">
        <f>FŐLAP!$C$10</f>
        <v>0</v>
      </c>
      <c r="Q302" s="243" t="s">
        <v>505</v>
      </c>
    </row>
    <row r="303" spans="1:17" ht="49.5" hidden="1" customHeight="1" x14ac:dyDescent="0.25">
      <c r="A303" s="87" t="s">
        <v>395</v>
      </c>
      <c r="B303" s="405"/>
      <c r="C303" s="441"/>
      <c r="D303" s="439"/>
      <c r="E303" s="439"/>
      <c r="F303" s="194"/>
      <c r="G303" s="194"/>
      <c r="H303" s="408"/>
      <c r="I303" s="407"/>
      <c r="J303" s="407"/>
      <c r="K303" s="405"/>
      <c r="L303" s="411"/>
      <c r="M303" s="412"/>
      <c r="N303" s="421" t="e">
        <f t="shared" si="5"/>
        <v>#DIV/0!</v>
      </c>
      <c r="O303" s="242">
        <f>FŐLAP!$G$8</f>
        <v>0</v>
      </c>
      <c r="P303" s="241">
        <f>FŐLAP!$C$10</f>
        <v>0</v>
      </c>
      <c r="Q303" s="243" t="s">
        <v>505</v>
      </c>
    </row>
    <row r="304" spans="1:17" ht="49.5" hidden="1" customHeight="1" x14ac:dyDescent="0.25">
      <c r="A304" s="87" t="s">
        <v>396</v>
      </c>
      <c r="B304" s="405"/>
      <c r="C304" s="441"/>
      <c r="D304" s="439"/>
      <c r="E304" s="439"/>
      <c r="F304" s="194"/>
      <c r="G304" s="194"/>
      <c r="H304" s="408"/>
      <c r="I304" s="407"/>
      <c r="J304" s="407"/>
      <c r="K304" s="405"/>
      <c r="L304" s="411"/>
      <c r="M304" s="412"/>
      <c r="N304" s="421" t="e">
        <f t="shared" si="5"/>
        <v>#DIV/0!</v>
      </c>
      <c r="O304" s="242">
        <f>FŐLAP!$G$8</f>
        <v>0</v>
      </c>
      <c r="P304" s="241">
        <f>FŐLAP!$C$10</f>
        <v>0</v>
      </c>
      <c r="Q304" s="243" t="s">
        <v>505</v>
      </c>
    </row>
    <row r="305" spans="1:17" ht="49.5" hidden="1" customHeight="1" x14ac:dyDescent="0.25">
      <c r="A305" s="88" t="s">
        <v>397</v>
      </c>
      <c r="B305" s="405"/>
      <c r="C305" s="441"/>
      <c r="D305" s="439"/>
      <c r="E305" s="439"/>
      <c r="F305" s="194"/>
      <c r="G305" s="194"/>
      <c r="H305" s="408"/>
      <c r="I305" s="407"/>
      <c r="J305" s="407"/>
      <c r="K305" s="405"/>
      <c r="L305" s="411"/>
      <c r="M305" s="412"/>
      <c r="N305" s="421" t="e">
        <f t="shared" si="5"/>
        <v>#DIV/0!</v>
      </c>
      <c r="O305" s="242">
        <f>FŐLAP!$G$8</f>
        <v>0</v>
      </c>
      <c r="P305" s="241">
        <f>FŐLAP!$C$10</f>
        <v>0</v>
      </c>
      <c r="Q305" s="243" t="s">
        <v>505</v>
      </c>
    </row>
    <row r="306" spans="1:17" ht="49.5" hidden="1" customHeight="1" x14ac:dyDescent="0.25">
      <c r="A306" s="87" t="s">
        <v>398</v>
      </c>
      <c r="B306" s="405"/>
      <c r="C306" s="441"/>
      <c r="D306" s="439"/>
      <c r="E306" s="439"/>
      <c r="F306" s="194"/>
      <c r="G306" s="194"/>
      <c r="H306" s="408"/>
      <c r="I306" s="407"/>
      <c r="J306" s="407"/>
      <c r="K306" s="405"/>
      <c r="L306" s="411"/>
      <c r="M306" s="412"/>
      <c r="N306" s="421" t="e">
        <f t="shared" si="5"/>
        <v>#DIV/0!</v>
      </c>
      <c r="O306" s="242">
        <f>FŐLAP!$G$8</f>
        <v>0</v>
      </c>
      <c r="P306" s="241">
        <f>FŐLAP!$C$10</f>
        <v>0</v>
      </c>
      <c r="Q306" s="243" t="s">
        <v>505</v>
      </c>
    </row>
    <row r="307" spans="1:17" ht="49.5" hidden="1" customHeight="1" x14ac:dyDescent="0.25">
      <c r="A307" s="87" t="s">
        <v>399</v>
      </c>
      <c r="B307" s="405"/>
      <c r="C307" s="441"/>
      <c r="D307" s="439"/>
      <c r="E307" s="439"/>
      <c r="F307" s="194"/>
      <c r="G307" s="194"/>
      <c r="H307" s="408"/>
      <c r="I307" s="407"/>
      <c r="J307" s="407"/>
      <c r="K307" s="405"/>
      <c r="L307" s="411"/>
      <c r="M307" s="412"/>
      <c r="N307" s="421" t="e">
        <f t="shared" si="5"/>
        <v>#DIV/0!</v>
      </c>
      <c r="O307" s="242">
        <f>FŐLAP!$G$8</f>
        <v>0</v>
      </c>
      <c r="P307" s="241">
        <f>FŐLAP!$C$10</f>
        <v>0</v>
      </c>
      <c r="Q307" s="243" t="s">
        <v>505</v>
      </c>
    </row>
    <row r="308" spans="1:17" ht="49.5" hidden="1" customHeight="1" x14ac:dyDescent="0.25">
      <c r="A308" s="88" t="s">
        <v>400</v>
      </c>
      <c r="B308" s="405"/>
      <c r="C308" s="441"/>
      <c r="D308" s="439"/>
      <c r="E308" s="439"/>
      <c r="F308" s="194"/>
      <c r="G308" s="194"/>
      <c r="H308" s="408"/>
      <c r="I308" s="407"/>
      <c r="J308" s="407"/>
      <c r="K308" s="405"/>
      <c r="L308" s="411"/>
      <c r="M308" s="412"/>
      <c r="N308" s="421" t="e">
        <f t="shared" si="5"/>
        <v>#DIV/0!</v>
      </c>
      <c r="O308" s="242">
        <f>FŐLAP!$G$8</f>
        <v>0</v>
      </c>
      <c r="P308" s="241">
        <f>FŐLAP!$C$10</f>
        <v>0</v>
      </c>
      <c r="Q308" s="243" t="s">
        <v>505</v>
      </c>
    </row>
    <row r="309" spans="1:17" ht="49.5" hidden="1" customHeight="1" x14ac:dyDescent="0.25">
      <c r="A309" s="87" t="s">
        <v>631</v>
      </c>
      <c r="B309" s="405"/>
      <c r="C309" s="441"/>
      <c r="D309" s="439"/>
      <c r="E309" s="439"/>
      <c r="F309" s="194"/>
      <c r="G309" s="194"/>
      <c r="H309" s="408"/>
      <c r="I309" s="407"/>
      <c r="J309" s="407"/>
      <c r="K309" s="405"/>
      <c r="L309" s="411"/>
      <c r="M309" s="412"/>
      <c r="N309" s="421" t="e">
        <f t="shared" si="5"/>
        <v>#DIV/0!</v>
      </c>
      <c r="O309" s="242">
        <f>FŐLAP!$G$8</f>
        <v>0</v>
      </c>
      <c r="P309" s="241">
        <f>FŐLAP!$C$10</f>
        <v>0</v>
      </c>
      <c r="Q309" s="243" t="s">
        <v>505</v>
      </c>
    </row>
    <row r="310" spans="1:17" ht="49.5" hidden="1" customHeight="1" x14ac:dyDescent="0.25">
      <c r="A310" s="87" t="s">
        <v>632</v>
      </c>
      <c r="B310" s="405"/>
      <c r="C310" s="441"/>
      <c r="D310" s="439"/>
      <c r="E310" s="439"/>
      <c r="F310" s="194"/>
      <c r="G310" s="194"/>
      <c r="H310" s="408"/>
      <c r="I310" s="407"/>
      <c r="J310" s="407"/>
      <c r="K310" s="405"/>
      <c r="L310" s="411"/>
      <c r="M310" s="412"/>
      <c r="N310" s="421" t="e">
        <f t="shared" si="5"/>
        <v>#DIV/0!</v>
      </c>
      <c r="O310" s="242">
        <f>FŐLAP!$G$8</f>
        <v>0</v>
      </c>
      <c r="P310" s="241">
        <f>FŐLAP!$C$10</f>
        <v>0</v>
      </c>
      <c r="Q310" s="243" t="s">
        <v>505</v>
      </c>
    </row>
    <row r="311" spans="1:17" ht="49.5" hidden="1" customHeight="1" x14ac:dyDescent="0.25">
      <c r="A311" s="88" t="s">
        <v>633</v>
      </c>
      <c r="B311" s="405"/>
      <c r="C311" s="441"/>
      <c r="D311" s="439"/>
      <c r="E311" s="439"/>
      <c r="F311" s="194"/>
      <c r="G311" s="194"/>
      <c r="H311" s="408"/>
      <c r="I311" s="407"/>
      <c r="J311" s="407"/>
      <c r="K311" s="405"/>
      <c r="L311" s="411"/>
      <c r="M311" s="412"/>
      <c r="N311" s="421" t="e">
        <f t="shared" si="5"/>
        <v>#DIV/0!</v>
      </c>
      <c r="O311" s="242">
        <f>FŐLAP!$G$8</f>
        <v>0</v>
      </c>
      <c r="P311" s="241">
        <f>FŐLAP!$C$10</f>
        <v>0</v>
      </c>
      <c r="Q311" s="243" t="s">
        <v>505</v>
      </c>
    </row>
    <row r="312" spans="1:17" ht="49.5" hidden="1" customHeight="1" x14ac:dyDescent="0.25">
      <c r="A312" s="87" t="s">
        <v>634</v>
      </c>
      <c r="B312" s="405"/>
      <c r="C312" s="441"/>
      <c r="D312" s="439"/>
      <c r="E312" s="439"/>
      <c r="F312" s="194"/>
      <c r="G312" s="194"/>
      <c r="H312" s="408"/>
      <c r="I312" s="407"/>
      <c r="J312" s="407"/>
      <c r="K312" s="405"/>
      <c r="L312" s="411"/>
      <c r="M312" s="412"/>
      <c r="N312" s="421" t="e">
        <f t="shared" si="5"/>
        <v>#DIV/0!</v>
      </c>
      <c r="O312" s="242">
        <f>FŐLAP!$G$8</f>
        <v>0</v>
      </c>
      <c r="P312" s="241">
        <f>FŐLAP!$C$10</f>
        <v>0</v>
      </c>
      <c r="Q312" s="243" t="s">
        <v>505</v>
      </c>
    </row>
    <row r="313" spans="1:17" ht="49.5" hidden="1" customHeight="1" x14ac:dyDescent="0.25">
      <c r="A313" s="87" t="s">
        <v>635</v>
      </c>
      <c r="B313" s="405"/>
      <c r="C313" s="441"/>
      <c r="D313" s="439"/>
      <c r="E313" s="439"/>
      <c r="F313" s="194"/>
      <c r="G313" s="194"/>
      <c r="H313" s="408"/>
      <c r="I313" s="407"/>
      <c r="J313" s="407"/>
      <c r="K313" s="405"/>
      <c r="L313" s="411"/>
      <c r="M313" s="412"/>
      <c r="N313" s="421" t="e">
        <f t="shared" si="5"/>
        <v>#DIV/0!</v>
      </c>
      <c r="O313" s="242">
        <f>FŐLAP!$G$8</f>
        <v>0</v>
      </c>
      <c r="P313" s="241">
        <f>FŐLAP!$C$10</f>
        <v>0</v>
      </c>
      <c r="Q313" s="243" t="s">
        <v>505</v>
      </c>
    </row>
    <row r="314" spans="1:17" ht="49.5" hidden="1" customHeight="1" x14ac:dyDescent="0.25">
      <c r="A314" s="88" t="s">
        <v>636</v>
      </c>
      <c r="B314" s="405"/>
      <c r="C314" s="441"/>
      <c r="D314" s="439"/>
      <c r="E314" s="439"/>
      <c r="F314" s="194"/>
      <c r="G314" s="194"/>
      <c r="H314" s="408"/>
      <c r="I314" s="407"/>
      <c r="J314" s="407"/>
      <c r="K314" s="405"/>
      <c r="L314" s="411"/>
      <c r="M314" s="412"/>
      <c r="N314" s="421" t="e">
        <f t="shared" si="5"/>
        <v>#DIV/0!</v>
      </c>
      <c r="O314" s="242">
        <f>FŐLAP!$G$8</f>
        <v>0</v>
      </c>
      <c r="P314" s="241">
        <f>FŐLAP!$C$10</f>
        <v>0</v>
      </c>
      <c r="Q314" s="243" t="s">
        <v>505</v>
      </c>
    </row>
    <row r="315" spans="1:17" ht="49.5" hidden="1" customHeight="1" x14ac:dyDescent="0.25">
      <c r="A315" s="87" t="s">
        <v>637</v>
      </c>
      <c r="B315" s="405"/>
      <c r="C315" s="441"/>
      <c r="D315" s="439"/>
      <c r="E315" s="439"/>
      <c r="F315" s="194"/>
      <c r="G315" s="194"/>
      <c r="H315" s="408"/>
      <c r="I315" s="407"/>
      <c r="J315" s="407"/>
      <c r="K315" s="405"/>
      <c r="L315" s="411"/>
      <c r="M315" s="412"/>
      <c r="N315" s="421" t="e">
        <f t="shared" si="5"/>
        <v>#DIV/0!</v>
      </c>
      <c r="O315" s="242">
        <f>FŐLAP!$G$8</f>
        <v>0</v>
      </c>
      <c r="P315" s="241">
        <f>FŐLAP!$C$10</f>
        <v>0</v>
      </c>
      <c r="Q315" s="243" t="s">
        <v>505</v>
      </c>
    </row>
    <row r="316" spans="1:17" ht="49.5" hidden="1" customHeight="1" x14ac:dyDescent="0.25">
      <c r="A316" s="87" t="s">
        <v>638</v>
      </c>
      <c r="B316" s="405"/>
      <c r="C316" s="441"/>
      <c r="D316" s="439"/>
      <c r="E316" s="439"/>
      <c r="F316" s="194"/>
      <c r="G316" s="194"/>
      <c r="H316" s="408"/>
      <c r="I316" s="407"/>
      <c r="J316" s="407"/>
      <c r="K316" s="405"/>
      <c r="L316" s="411"/>
      <c r="M316" s="412"/>
      <c r="N316" s="421" t="e">
        <f t="shared" si="5"/>
        <v>#DIV/0!</v>
      </c>
      <c r="O316" s="242">
        <f>FŐLAP!$G$8</f>
        <v>0</v>
      </c>
      <c r="P316" s="241">
        <f>FŐLAP!$C$10</f>
        <v>0</v>
      </c>
      <c r="Q316" s="243" t="s">
        <v>505</v>
      </c>
    </row>
    <row r="317" spans="1:17" ht="49.5" hidden="1" customHeight="1" x14ac:dyDescent="0.25">
      <c r="A317" s="88" t="s">
        <v>639</v>
      </c>
      <c r="B317" s="405"/>
      <c r="C317" s="441"/>
      <c r="D317" s="439"/>
      <c r="E317" s="439"/>
      <c r="F317" s="194"/>
      <c r="G317" s="194"/>
      <c r="H317" s="408"/>
      <c r="I317" s="407"/>
      <c r="J317" s="407"/>
      <c r="K317" s="405"/>
      <c r="L317" s="411"/>
      <c r="M317" s="412"/>
      <c r="N317" s="421" t="e">
        <f t="shared" si="5"/>
        <v>#DIV/0!</v>
      </c>
      <c r="O317" s="242">
        <f>FŐLAP!$G$8</f>
        <v>0</v>
      </c>
      <c r="P317" s="241">
        <f>FŐLAP!$C$10</f>
        <v>0</v>
      </c>
      <c r="Q317" s="243" t="s">
        <v>505</v>
      </c>
    </row>
    <row r="318" spans="1:17" ht="49.5" hidden="1" customHeight="1" x14ac:dyDescent="0.25">
      <c r="A318" s="87" t="s">
        <v>640</v>
      </c>
      <c r="B318" s="405"/>
      <c r="C318" s="441"/>
      <c r="D318" s="439"/>
      <c r="E318" s="439"/>
      <c r="F318" s="194"/>
      <c r="G318" s="194"/>
      <c r="H318" s="408"/>
      <c r="I318" s="407"/>
      <c r="J318" s="407"/>
      <c r="K318" s="405"/>
      <c r="L318" s="411"/>
      <c r="M318" s="412"/>
      <c r="N318" s="421" t="e">
        <f t="shared" si="5"/>
        <v>#DIV/0!</v>
      </c>
      <c r="O318" s="242">
        <f>FŐLAP!$G$8</f>
        <v>0</v>
      </c>
      <c r="P318" s="241">
        <f>FŐLAP!$C$10</f>
        <v>0</v>
      </c>
      <c r="Q318" s="243" t="s">
        <v>505</v>
      </c>
    </row>
    <row r="319" spans="1:17" ht="49.5" hidden="1" customHeight="1" x14ac:dyDescent="0.25">
      <c r="A319" s="87" t="s">
        <v>641</v>
      </c>
      <c r="B319" s="405"/>
      <c r="C319" s="441"/>
      <c r="D319" s="439"/>
      <c r="E319" s="439"/>
      <c r="F319" s="194"/>
      <c r="G319" s="194"/>
      <c r="H319" s="408"/>
      <c r="I319" s="407"/>
      <c r="J319" s="407"/>
      <c r="K319" s="405"/>
      <c r="L319" s="411"/>
      <c r="M319" s="412"/>
      <c r="N319" s="421" t="e">
        <f t="shared" si="5"/>
        <v>#DIV/0!</v>
      </c>
      <c r="O319" s="242">
        <f>FŐLAP!$G$8</f>
        <v>0</v>
      </c>
      <c r="P319" s="241">
        <f>FŐLAP!$C$10</f>
        <v>0</v>
      </c>
      <c r="Q319" s="243" t="s">
        <v>505</v>
      </c>
    </row>
    <row r="320" spans="1:17" ht="49.5" hidden="1" customHeight="1" x14ac:dyDescent="0.25">
      <c r="A320" s="88" t="s">
        <v>642</v>
      </c>
      <c r="B320" s="405"/>
      <c r="C320" s="441"/>
      <c r="D320" s="439"/>
      <c r="E320" s="439"/>
      <c r="F320" s="194"/>
      <c r="G320" s="194"/>
      <c r="H320" s="408"/>
      <c r="I320" s="407"/>
      <c r="J320" s="407"/>
      <c r="K320" s="405"/>
      <c r="L320" s="411"/>
      <c r="M320" s="412"/>
      <c r="N320" s="421" t="e">
        <f t="shared" si="5"/>
        <v>#DIV/0!</v>
      </c>
      <c r="O320" s="242">
        <f>FŐLAP!$G$8</f>
        <v>0</v>
      </c>
      <c r="P320" s="241">
        <f>FŐLAP!$C$10</f>
        <v>0</v>
      </c>
      <c r="Q320" s="243" t="s">
        <v>505</v>
      </c>
    </row>
    <row r="321" spans="1:17" ht="49.5" hidden="1" customHeight="1" x14ac:dyDescent="0.25">
      <c r="A321" s="87" t="s">
        <v>643</v>
      </c>
      <c r="B321" s="405"/>
      <c r="C321" s="441"/>
      <c r="D321" s="439"/>
      <c r="E321" s="439"/>
      <c r="F321" s="194"/>
      <c r="G321" s="194"/>
      <c r="H321" s="408"/>
      <c r="I321" s="407"/>
      <c r="J321" s="407"/>
      <c r="K321" s="405"/>
      <c r="L321" s="411"/>
      <c r="M321" s="412"/>
      <c r="N321" s="421" t="e">
        <f t="shared" si="5"/>
        <v>#DIV/0!</v>
      </c>
      <c r="O321" s="242">
        <f>FŐLAP!$G$8</f>
        <v>0</v>
      </c>
      <c r="P321" s="241">
        <f>FŐLAP!$C$10</f>
        <v>0</v>
      </c>
      <c r="Q321" s="243" t="s">
        <v>505</v>
      </c>
    </row>
    <row r="322" spans="1:17" ht="49.5" hidden="1" customHeight="1" x14ac:dyDescent="0.25">
      <c r="A322" s="87" t="s">
        <v>644</v>
      </c>
      <c r="B322" s="405"/>
      <c r="C322" s="441"/>
      <c r="D322" s="439"/>
      <c r="E322" s="439"/>
      <c r="F322" s="194"/>
      <c r="G322" s="194"/>
      <c r="H322" s="408"/>
      <c r="I322" s="407"/>
      <c r="J322" s="407"/>
      <c r="K322" s="405"/>
      <c r="L322" s="411"/>
      <c r="M322" s="412"/>
      <c r="N322" s="421" t="e">
        <f t="shared" si="5"/>
        <v>#DIV/0!</v>
      </c>
      <c r="O322" s="242">
        <f>FŐLAP!$G$8</f>
        <v>0</v>
      </c>
      <c r="P322" s="241">
        <f>FŐLAP!$C$10</f>
        <v>0</v>
      </c>
      <c r="Q322" s="243" t="s">
        <v>505</v>
      </c>
    </row>
    <row r="323" spans="1:17" ht="49.5" hidden="1" customHeight="1" x14ac:dyDescent="0.25">
      <c r="A323" s="88" t="s">
        <v>645</v>
      </c>
      <c r="B323" s="405"/>
      <c r="C323" s="441"/>
      <c r="D323" s="439"/>
      <c r="E323" s="439"/>
      <c r="F323" s="194"/>
      <c r="G323" s="194"/>
      <c r="H323" s="408"/>
      <c r="I323" s="407"/>
      <c r="J323" s="407"/>
      <c r="K323" s="405"/>
      <c r="L323" s="411"/>
      <c r="M323" s="412"/>
      <c r="N323" s="421" t="e">
        <f t="shared" si="5"/>
        <v>#DIV/0!</v>
      </c>
      <c r="O323" s="242">
        <f>FŐLAP!$G$8</f>
        <v>0</v>
      </c>
      <c r="P323" s="241">
        <f>FŐLAP!$C$10</f>
        <v>0</v>
      </c>
      <c r="Q323" s="243" t="s">
        <v>505</v>
      </c>
    </row>
    <row r="324" spans="1:17" ht="49.5" hidden="1" customHeight="1" x14ac:dyDescent="0.25">
      <c r="A324" s="87" t="s">
        <v>646</v>
      </c>
      <c r="B324" s="405"/>
      <c r="C324" s="441"/>
      <c r="D324" s="439"/>
      <c r="E324" s="439"/>
      <c r="F324" s="194"/>
      <c r="G324" s="194"/>
      <c r="H324" s="408"/>
      <c r="I324" s="407"/>
      <c r="J324" s="407"/>
      <c r="K324" s="405"/>
      <c r="L324" s="411"/>
      <c r="M324" s="412"/>
      <c r="N324" s="421" t="e">
        <f t="shared" si="5"/>
        <v>#DIV/0!</v>
      </c>
      <c r="O324" s="242">
        <f>FŐLAP!$G$8</f>
        <v>0</v>
      </c>
      <c r="P324" s="241">
        <f>FŐLAP!$C$10</f>
        <v>0</v>
      </c>
      <c r="Q324" s="243" t="s">
        <v>505</v>
      </c>
    </row>
    <row r="325" spans="1:17" ht="49.5" hidden="1" customHeight="1" x14ac:dyDescent="0.25">
      <c r="A325" s="87" t="s">
        <v>647</v>
      </c>
      <c r="B325" s="405"/>
      <c r="C325" s="441"/>
      <c r="D325" s="439"/>
      <c r="E325" s="439"/>
      <c r="F325" s="194"/>
      <c r="G325" s="194"/>
      <c r="H325" s="408"/>
      <c r="I325" s="407"/>
      <c r="J325" s="407"/>
      <c r="K325" s="405"/>
      <c r="L325" s="411"/>
      <c r="M325" s="412"/>
      <c r="N325" s="421" t="e">
        <f t="shared" si="5"/>
        <v>#DIV/0!</v>
      </c>
      <c r="O325" s="242">
        <f>FŐLAP!$G$8</f>
        <v>0</v>
      </c>
      <c r="P325" s="241">
        <f>FŐLAP!$C$10</f>
        <v>0</v>
      </c>
      <c r="Q325" s="243" t="s">
        <v>505</v>
      </c>
    </row>
    <row r="326" spans="1:17" ht="49.5" hidden="1" customHeight="1" x14ac:dyDescent="0.25">
      <c r="A326" s="88" t="s">
        <v>648</v>
      </c>
      <c r="B326" s="405"/>
      <c r="C326" s="441"/>
      <c r="D326" s="439"/>
      <c r="E326" s="439"/>
      <c r="F326" s="194"/>
      <c r="G326" s="194"/>
      <c r="H326" s="408"/>
      <c r="I326" s="407"/>
      <c r="J326" s="407"/>
      <c r="K326" s="405"/>
      <c r="L326" s="411"/>
      <c r="M326" s="412"/>
      <c r="N326" s="421" t="e">
        <f t="shared" si="5"/>
        <v>#DIV/0!</v>
      </c>
      <c r="O326" s="242">
        <f>FŐLAP!$G$8</f>
        <v>0</v>
      </c>
      <c r="P326" s="241">
        <f>FŐLAP!$C$10</f>
        <v>0</v>
      </c>
      <c r="Q326" s="243" t="s">
        <v>505</v>
      </c>
    </row>
    <row r="327" spans="1:17" ht="49.5" hidden="1" customHeight="1" x14ac:dyDescent="0.25">
      <c r="A327" s="87" t="s">
        <v>649</v>
      </c>
      <c r="B327" s="405"/>
      <c r="C327" s="441"/>
      <c r="D327" s="439"/>
      <c r="E327" s="439"/>
      <c r="F327" s="194"/>
      <c r="G327" s="194"/>
      <c r="H327" s="408"/>
      <c r="I327" s="407"/>
      <c r="J327" s="407"/>
      <c r="K327" s="405"/>
      <c r="L327" s="411"/>
      <c r="M327" s="412"/>
      <c r="N327" s="421" t="e">
        <f t="shared" si="5"/>
        <v>#DIV/0!</v>
      </c>
      <c r="O327" s="242">
        <f>FŐLAP!$G$8</f>
        <v>0</v>
      </c>
      <c r="P327" s="241">
        <f>FŐLAP!$C$10</f>
        <v>0</v>
      </c>
      <c r="Q327" s="243" t="s">
        <v>505</v>
      </c>
    </row>
    <row r="328" spans="1:17" ht="49.5" hidden="1" customHeight="1" x14ac:dyDescent="0.25">
      <c r="A328" s="87" t="s">
        <v>650</v>
      </c>
      <c r="B328" s="405"/>
      <c r="C328" s="441"/>
      <c r="D328" s="439"/>
      <c r="E328" s="439"/>
      <c r="F328" s="194"/>
      <c r="G328" s="194"/>
      <c r="H328" s="408"/>
      <c r="I328" s="407"/>
      <c r="J328" s="407"/>
      <c r="K328" s="405"/>
      <c r="L328" s="411"/>
      <c r="M328" s="412"/>
      <c r="N328" s="421" t="e">
        <f t="shared" si="5"/>
        <v>#DIV/0!</v>
      </c>
      <c r="O328" s="242">
        <f>FŐLAP!$G$8</f>
        <v>0</v>
      </c>
      <c r="P328" s="241">
        <f>FŐLAP!$C$10</f>
        <v>0</v>
      </c>
      <c r="Q328" s="243" t="s">
        <v>505</v>
      </c>
    </row>
    <row r="329" spans="1:17" ht="49.5" hidden="1" customHeight="1" x14ac:dyDescent="0.25">
      <c r="A329" s="88" t="s">
        <v>651</v>
      </c>
      <c r="B329" s="405"/>
      <c r="C329" s="441"/>
      <c r="D329" s="439"/>
      <c r="E329" s="439"/>
      <c r="F329" s="194"/>
      <c r="G329" s="194"/>
      <c r="H329" s="408"/>
      <c r="I329" s="407"/>
      <c r="J329" s="407"/>
      <c r="K329" s="405"/>
      <c r="L329" s="411"/>
      <c r="M329" s="412"/>
      <c r="N329" s="421" t="e">
        <f t="shared" si="5"/>
        <v>#DIV/0!</v>
      </c>
      <c r="O329" s="242">
        <f>FŐLAP!$G$8</f>
        <v>0</v>
      </c>
      <c r="P329" s="241">
        <f>FŐLAP!$C$10</f>
        <v>0</v>
      </c>
      <c r="Q329" s="243" t="s">
        <v>505</v>
      </c>
    </row>
    <row r="330" spans="1:17" ht="49.5" hidden="1" customHeight="1" x14ac:dyDescent="0.25">
      <c r="A330" s="87" t="s">
        <v>652</v>
      </c>
      <c r="B330" s="405"/>
      <c r="C330" s="441"/>
      <c r="D330" s="439"/>
      <c r="E330" s="439"/>
      <c r="F330" s="194"/>
      <c r="G330" s="194"/>
      <c r="H330" s="408"/>
      <c r="I330" s="407"/>
      <c r="J330" s="407"/>
      <c r="K330" s="405"/>
      <c r="L330" s="411"/>
      <c r="M330" s="412"/>
      <c r="N330" s="421" t="e">
        <f t="shared" si="5"/>
        <v>#DIV/0!</v>
      </c>
      <c r="O330" s="242">
        <f>FŐLAP!$G$8</f>
        <v>0</v>
      </c>
      <c r="P330" s="241">
        <f>FŐLAP!$C$10</f>
        <v>0</v>
      </c>
      <c r="Q330" s="243" t="s">
        <v>505</v>
      </c>
    </row>
    <row r="331" spans="1:17" ht="49.5" hidden="1" customHeight="1" x14ac:dyDescent="0.25">
      <c r="A331" s="87" t="s">
        <v>653</v>
      </c>
      <c r="B331" s="405"/>
      <c r="C331" s="441"/>
      <c r="D331" s="439"/>
      <c r="E331" s="439"/>
      <c r="F331" s="194"/>
      <c r="G331" s="194"/>
      <c r="H331" s="408"/>
      <c r="I331" s="407"/>
      <c r="J331" s="407"/>
      <c r="K331" s="405"/>
      <c r="L331" s="411"/>
      <c r="M331" s="412"/>
      <c r="N331" s="421" t="e">
        <f t="shared" si="5"/>
        <v>#DIV/0!</v>
      </c>
      <c r="O331" s="242">
        <f>FŐLAP!$G$8</f>
        <v>0</v>
      </c>
      <c r="P331" s="241">
        <f>FŐLAP!$C$10</f>
        <v>0</v>
      </c>
      <c r="Q331" s="243" t="s">
        <v>505</v>
      </c>
    </row>
    <row r="332" spans="1:17" ht="49.5" hidden="1" customHeight="1" x14ac:dyDescent="0.25">
      <c r="A332" s="88" t="s">
        <v>654</v>
      </c>
      <c r="B332" s="405"/>
      <c r="C332" s="441"/>
      <c r="D332" s="439"/>
      <c r="E332" s="439"/>
      <c r="F332" s="194"/>
      <c r="G332" s="194"/>
      <c r="H332" s="408"/>
      <c r="I332" s="407"/>
      <c r="J332" s="407"/>
      <c r="K332" s="405"/>
      <c r="L332" s="411"/>
      <c r="M332" s="412"/>
      <c r="N332" s="421" t="e">
        <f t="shared" si="5"/>
        <v>#DIV/0!</v>
      </c>
      <c r="O332" s="242">
        <f>FŐLAP!$G$8</f>
        <v>0</v>
      </c>
      <c r="P332" s="241">
        <f>FŐLAP!$C$10</f>
        <v>0</v>
      </c>
      <c r="Q332" s="243" t="s">
        <v>505</v>
      </c>
    </row>
    <row r="333" spans="1:17" ht="49.5" hidden="1" customHeight="1" x14ac:dyDescent="0.25">
      <c r="A333" s="87" t="s">
        <v>655</v>
      </c>
      <c r="B333" s="405"/>
      <c r="C333" s="441"/>
      <c r="D333" s="439"/>
      <c r="E333" s="439"/>
      <c r="F333" s="194"/>
      <c r="G333" s="194"/>
      <c r="H333" s="408"/>
      <c r="I333" s="407"/>
      <c r="J333" s="407"/>
      <c r="K333" s="405"/>
      <c r="L333" s="411"/>
      <c r="M333" s="412"/>
      <c r="N333" s="421" t="e">
        <f t="shared" si="5"/>
        <v>#DIV/0!</v>
      </c>
      <c r="O333" s="242">
        <f>FŐLAP!$G$8</f>
        <v>0</v>
      </c>
      <c r="P333" s="241">
        <f>FŐLAP!$C$10</f>
        <v>0</v>
      </c>
      <c r="Q333" s="243" t="s">
        <v>505</v>
      </c>
    </row>
    <row r="334" spans="1:17" ht="49.5" hidden="1" customHeight="1" x14ac:dyDescent="0.25">
      <c r="A334" s="87" t="s">
        <v>656</v>
      </c>
      <c r="B334" s="405"/>
      <c r="C334" s="441"/>
      <c r="D334" s="439"/>
      <c r="E334" s="439"/>
      <c r="F334" s="194"/>
      <c r="G334" s="194"/>
      <c r="H334" s="408"/>
      <c r="I334" s="407"/>
      <c r="J334" s="407"/>
      <c r="K334" s="405"/>
      <c r="L334" s="411"/>
      <c r="M334" s="412"/>
      <c r="N334" s="421" t="e">
        <f t="shared" si="5"/>
        <v>#DIV/0!</v>
      </c>
      <c r="O334" s="242">
        <f>FŐLAP!$G$8</f>
        <v>0</v>
      </c>
      <c r="P334" s="241">
        <f>FŐLAP!$C$10</f>
        <v>0</v>
      </c>
      <c r="Q334" s="243" t="s">
        <v>505</v>
      </c>
    </row>
    <row r="335" spans="1:17" ht="49.5" hidden="1" customHeight="1" x14ac:dyDescent="0.25">
      <c r="A335" s="88" t="s">
        <v>657</v>
      </c>
      <c r="B335" s="405"/>
      <c r="C335" s="441"/>
      <c r="D335" s="439"/>
      <c r="E335" s="439"/>
      <c r="F335" s="194"/>
      <c r="G335" s="194"/>
      <c r="H335" s="408"/>
      <c r="I335" s="407"/>
      <c r="J335" s="407"/>
      <c r="K335" s="405"/>
      <c r="L335" s="411"/>
      <c r="M335" s="412"/>
      <c r="N335" s="421" t="e">
        <f t="shared" si="5"/>
        <v>#DIV/0!</v>
      </c>
      <c r="O335" s="242">
        <f>FŐLAP!$G$8</f>
        <v>0</v>
      </c>
      <c r="P335" s="241">
        <f>FŐLAP!$C$10</f>
        <v>0</v>
      </c>
      <c r="Q335" s="243" t="s">
        <v>505</v>
      </c>
    </row>
    <row r="336" spans="1:17" ht="49.5" hidden="1" customHeight="1" x14ac:dyDescent="0.25">
      <c r="A336" s="87" t="s">
        <v>658</v>
      </c>
      <c r="B336" s="405"/>
      <c r="C336" s="441"/>
      <c r="D336" s="439"/>
      <c r="E336" s="439"/>
      <c r="F336" s="194"/>
      <c r="G336" s="194"/>
      <c r="H336" s="408"/>
      <c r="I336" s="407"/>
      <c r="J336" s="407"/>
      <c r="K336" s="405"/>
      <c r="L336" s="411"/>
      <c r="M336" s="412"/>
      <c r="N336" s="421" t="e">
        <f t="shared" si="5"/>
        <v>#DIV/0!</v>
      </c>
      <c r="O336" s="242">
        <f>FŐLAP!$G$8</f>
        <v>0</v>
      </c>
      <c r="P336" s="241">
        <f>FŐLAP!$C$10</f>
        <v>0</v>
      </c>
      <c r="Q336" s="243" t="s">
        <v>505</v>
      </c>
    </row>
    <row r="337" spans="1:17" ht="49.5" hidden="1" customHeight="1" x14ac:dyDescent="0.25">
      <c r="A337" s="87" t="s">
        <v>659</v>
      </c>
      <c r="B337" s="405"/>
      <c r="C337" s="441"/>
      <c r="D337" s="439"/>
      <c r="E337" s="439"/>
      <c r="F337" s="194"/>
      <c r="G337" s="194"/>
      <c r="H337" s="408"/>
      <c r="I337" s="407"/>
      <c r="J337" s="407"/>
      <c r="K337" s="405"/>
      <c r="L337" s="411"/>
      <c r="M337" s="412"/>
      <c r="N337" s="421" t="e">
        <f t="shared" si="5"/>
        <v>#DIV/0!</v>
      </c>
      <c r="O337" s="242">
        <f>FŐLAP!$G$8</f>
        <v>0</v>
      </c>
      <c r="P337" s="241">
        <f>FŐLAP!$C$10</f>
        <v>0</v>
      </c>
      <c r="Q337" s="243" t="s">
        <v>505</v>
      </c>
    </row>
    <row r="338" spans="1:17" ht="49.5" hidden="1" customHeight="1" x14ac:dyDescent="0.25">
      <c r="A338" s="88" t="s">
        <v>660</v>
      </c>
      <c r="B338" s="405"/>
      <c r="C338" s="441"/>
      <c r="D338" s="439"/>
      <c r="E338" s="439"/>
      <c r="F338" s="194"/>
      <c r="G338" s="194"/>
      <c r="H338" s="408"/>
      <c r="I338" s="407"/>
      <c r="J338" s="407"/>
      <c r="K338" s="405"/>
      <c r="L338" s="411"/>
      <c r="M338" s="412"/>
      <c r="N338" s="421" t="e">
        <f t="shared" ref="N338:N401" si="6">IF(M338&lt;0,0,1-(M338/L338))</f>
        <v>#DIV/0!</v>
      </c>
      <c r="O338" s="242">
        <f>FŐLAP!$G$8</f>
        <v>0</v>
      </c>
      <c r="P338" s="241">
        <f>FŐLAP!$C$10</f>
        <v>0</v>
      </c>
      <c r="Q338" s="243" t="s">
        <v>505</v>
      </c>
    </row>
    <row r="339" spans="1:17" ht="49.5" hidden="1" customHeight="1" x14ac:dyDescent="0.25">
      <c r="A339" s="87" t="s">
        <v>661</v>
      </c>
      <c r="B339" s="405"/>
      <c r="C339" s="441"/>
      <c r="D339" s="439"/>
      <c r="E339" s="439"/>
      <c r="F339" s="194"/>
      <c r="G339" s="194"/>
      <c r="H339" s="408"/>
      <c r="I339" s="407"/>
      <c r="J339" s="407"/>
      <c r="K339" s="405"/>
      <c r="L339" s="411"/>
      <c r="M339" s="412"/>
      <c r="N339" s="421" t="e">
        <f t="shared" si="6"/>
        <v>#DIV/0!</v>
      </c>
      <c r="O339" s="242">
        <f>FŐLAP!$G$8</f>
        <v>0</v>
      </c>
      <c r="P339" s="241">
        <f>FŐLAP!$C$10</f>
        <v>0</v>
      </c>
      <c r="Q339" s="243" t="s">
        <v>505</v>
      </c>
    </row>
    <row r="340" spans="1:17" ht="49.5" hidden="1" customHeight="1" x14ac:dyDescent="0.25">
      <c r="A340" s="87" t="s">
        <v>662</v>
      </c>
      <c r="B340" s="405"/>
      <c r="C340" s="441"/>
      <c r="D340" s="439"/>
      <c r="E340" s="439"/>
      <c r="F340" s="194"/>
      <c r="G340" s="194"/>
      <c r="H340" s="408"/>
      <c r="I340" s="407"/>
      <c r="J340" s="407"/>
      <c r="K340" s="405"/>
      <c r="L340" s="411"/>
      <c r="M340" s="412"/>
      <c r="N340" s="421" t="e">
        <f t="shared" si="6"/>
        <v>#DIV/0!</v>
      </c>
      <c r="O340" s="242">
        <f>FŐLAP!$G$8</f>
        <v>0</v>
      </c>
      <c r="P340" s="241">
        <f>FŐLAP!$C$10</f>
        <v>0</v>
      </c>
      <c r="Q340" s="243" t="s">
        <v>505</v>
      </c>
    </row>
    <row r="341" spans="1:17" ht="49.5" hidden="1" customHeight="1" x14ac:dyDescent="0.25">
      <c r="A341" s="88" t="s">
        <v>663</v>
      </c>
      <c r="B341" s="405"/>
      <c r="C341" s="441"/>
      <c r="D341" s="439"/>
      <c r="E341" s="439"/>
      <c r="F341" s="194"/>
      <c r="G341" s="194"/>
      <c r="H341" s="408"/>
      <c r="I341" s="407"/>
      <c r="J341" s="407"/>
      <c r="K341" s="405"/>
      <c r="L341" s="411"/>
      <c r="M341" s="412"/>
      <c r="N341" s="421" t="e">
        <f t="shared" si="6"/>
        <v>#DIV/0!</v>
      </c>
      <c r="O341" s="242">
        <f>FŐLAP!$G$8</f>
        <v>0</v>
      </c>
      <c r="P341" s="241">
        <f>FŐLAP!$C$10</f>
        <v>0</v>
      </c>
      <c r="Q341" s="243" t="s">
        <v>505</v>
      </c>
    </row>
    <row r="342" spans="1:17" ht="49.5" hidden="1" customHeight="1" x14ac:dyDescent="0.25">
      <c r="A342" s="87" t="s">
        <v>664</v>
      </c>
      <c r="B342" s="405"/>
      <c r="C342" s="441"/>
      <c r="D342" s="439"/>
      <c r="E342" s="439"/>
      <c r="F342" s="194"/>
      <c r="G342" s="194"/>
      <c r="H342" s="408"/>
      <c r="I342" s="407"/>
      <c r="J342" s="407"/>
      <c r="K342" s="405"/>
      <c r="L342" s="411"/>
      <c r="M342" s="412"/>
      <c r="N342" s="421" t="e">
        <f t="shared" si="6"/>
        <v>#DIV/0!</v>
      </c>
      <c r="O342" s="242">
        <f>FŐLAP!$G$8</f>
        <v>0</v>
      </c>
      <c r="P342" s="241">
        <f>FŐLAP!$C$10</f>
        <v>0</v>
      </c>
      <c r="Q342" s="243" t="s">
        <v>505</v>
      </c>
    </row>
    <row r="343" spans="1:17" ht="49.5" hidden="1" customHeight="1" x14ac:dyDescent="0.25">
      <c r="A343" s="87" t="s">
        <v>665</v>
      </c>
      <c r="B343" s="405"/>
      <c r="C343" s="441"/>
      <c r="D343" s="439"/>
      <c r="E343" s="439"/>
      <c r="F343" s="194"/>
      <c r="G343" s="194"/>
      <c r="H343" s="408"/>
      <c r="I343" s="407"/>
      <c r="J343" s="407"/>
      <c r="K343" s="405"/>
      <c r="L343" s="411"/>
      <c r="M343" s="412"/>
      <c r="N343" s="421" t="e">
        <f t="shared" si="6"/>
        <v>#DIV/0!</v>
      </c>
      <c r="O343" s="242">
        <f>FŐLAP!$G$8</f>
        <v>0</v>
      </c>
      <c r="P343" s="241">
        <f>FŐLAP!$C$10</f>
        <v>0</v>
      </c>
      <c r="Q343" s="243" t="s">
        <v>505</v>
      </c>
    </row>
    <row r="344" spans="1:17" ht="49.5" hidden="1" customHeight="1" x14ac:dyDescent="0.25">
      <c r="A344" s="88" t="s">
        <v>666</v>
      </c>
      <c r="B344" s="405"/>
      <c r="C344" s="441"/>
      <c r="D344" s="439"/>
      <c r="E344" s="439"/>
      <c r="F344" s="194"/>
      <c r="G344" s="194"/>
      <c r="H344" s="408"/>
      <c r="I344" s="407"/>
      <c r="J344" s="407"/>
      <c r="K344" s="405"/>
      <c r="L344" s="411"/>
      <c r="M344" s="412"/>
      <c r="N344" s="421" t="e">
        <f t="shared" si="6"/>
        <v>#DIV/0!</v>
      </c>
      <c r="O344" s="242">
        <f>FŐLAP!$G$8</f>
        <v>0</v>
      </c>
      <c r="P344" s="241">
        <f>FŐLAP!$C$10</f>
        <v>0</v>
      </c>
      <c r="Q344" s="243" t="s">
        <v>505</v>
      </c>
    </row>
    <row r="345" spans="1:17" ht="49.5" hidden="1" customHeight="1" x14ac:dyDescent="0.25">
      <c r="A345" s="87" t="s">
        <v>667</v>
      </c>
      <c r="B345" s="405"/>
      <c r="C345" s="441"/>
      <c r="D345" s="439"/>
      <c r="E345" s="439"/>
      <c r="F345" s="194"/>
      <c r="G345" s="194"/>
      <c r="H345" s="408"/>
      <c r="I345" s="407"/>
      <c r="J345" s="407"/>
      <c r="K345" s="405"/>
      <c r="L345" s="411"/>
      <c r="M345" s="412"/>
      <c r="N345" s="421" t="e">
        <f t="shared" si="6"/>
        <v>#DIV/0!</v>
      </c>
      <c r="O345" s="242">
        <f>FŐLAP!$G$8</f>
        <v>0</v>
      </c>
      <c r="P345" s="241">
        <f>FŐLAP!$C$10</f>
        <v>0</v>
      </c>
      <c r="Q345" s="243" t="s">
        <v>505</v>
      </c>
    </row>
    <row r="346" spans="1:17" ht="49.5" hidden="1" customHeight="1" x14ac:dyDescent="0.25">
      <c r="A346" s="87" t="s">
        <v>668</v>
      </c>
      <c r="B346" s="405"/>
      <c r="C346" s="441"/>
      <c r="D346" s="439"/>
      <c r="E346" s="439"/>
      <c r="F346" s="194"/>
      <c r="G346" s="194"/>
      <c r="H346" s="408"/>
      <c r="I346" s="407"/>
      <c r="J346" s="407"/>
      <c r="K346" s="405"/>
      <c r="L346" s="411"/>
      <c r="M346" s="412"/>
      <c r="N346" s="421" t="e">
        <f t="shared" si="6"/>
        <v>#DIV/0!</v>
      </c>
      <c r="O346" s="242">
        <f>FŐLAP!$G$8</f>
        <v>0</v>
      </c>
      <c r="P346" s="241">
        <f>FŐLAP!$C$10</f>
        <v>0</v>
      </c>
      <c r="Q346" s="243" t="s">
        <v>505</v>
      </c>
    </row>
    <row r="347" spans="1:17" ht="49.5" hidden="1" customHeight="1" x14ac:dyDescent="0.25">
      <c r="A347" s="88" t="s">
        <v>669</v>
      </c>
      <c r="B347" s="405"/>
      <c r="C347" s="441"/>
      <c r="D347" s="439"/>
      <c r="E347" s="439"/>
      <c r="F347" s="194"/>
      <c r="G347" s="194"/>
      <c r="H347" s="408"/>
      <c r="I347" s="407"/>
      <c r="J347" s="407"/>
      <c r="K347" s="405"/>
      <c r="L347" s="411"/>
      <c r="M347" s="412"/>
      <c r="N347" s="421" t="e">
        <f t="shared" si="6"/>
        <v>#DIV/0!</v>
      </c>
      <c r="O347" s="242">
        <f>FŐLAP!$G$8</f>
        <v>0</v>
      </c>
      <c r="P347" s="241">
        <f>FŐLAP!$C$10</f>
        <v>0</v>
      </c>
      <c r="Q347" s="243" t="s">
        <v>505</v>
      </c>
    </row>
    <row r="348" spans="1:17" ht="49.5" hidden="1" customHeight="1" x14ac:dyDescent="0.25">
      <c r="A348" s="87" t="s">
        <v>670</v>
      </c>
      <c r="B348" s="405"/>
      <c r="C348" s="441"/>
      <c r="D348" s="439"/>
      <c r="E348" s="439"/>
      <c r="F348" s="194"/>
      <c r="G348" s="194"/>
      <c r="H348" s="408"/>
      <c r="I348" s="407"/>
      <c r="J348" s="407"/>
      <c r="K348" s="405"/>
      <c r="L348" s="411"/>
      <c r="M348" s="412"/>
      <c r="N348" s="421" t="e">
        <f t="shared" si="6"/>
        <v>#DIV/0!</v>
      </c>
      <c r="O348" s="242">
        <f>FŐLAP!$G$8</f>
        <v>0</v>
      </c>
      <c r="P348" s="241">
        <f>FŐLAP!$C$10</f>
        <v>0</v>
      </c>
      <c r="Q348" s="243" t="s">
        <v>505</v>
      </c>
    </row>
    <row r="349" spans="1:17" ht="49.5" hidden="1" customHeight="1" x14ac:dyDescent="0.25">
      <c r="A349" s="87" t="s">
        <v>671</v>
      </c>
      <c r="B349" s="405"/>
      <c r="C349" s="441"/>
      <c r="D349" s="439"/>
      <c r="E349" s="439"/>
      <c r="F349" s="194"/>
      <c r="G349" s="194"/>
      <c r="H349" s="408"/>
      <c r="I349" s="407"/>
      <c r="J349" s="407"/>
      <c r="K349" s="405"/>
      <c r="L349" s="411"/>
      <c r="M349" s="412"/>
      <c r="N349" s="421" t="e">
        <f t="shared" si="6"/>
        <v>#DIV/0!</v>
      </c>
      <c r="O349" s="242">
        <f>FŐLAP!$G$8</f>
        <v>0</v>
      </c>
      <c r="P349" s="241">
        <f>FŐLAP!$C$10</f>
        <v>0</v>
      </c>
      <c r="Q349" s="243" t="s">
        <v>505</v>
      </c>
    </row>
    <row r="350" spans="1:17" ht="49.5" hidden="1" customHeight="1" x14ac:dyDescent="0.25">
      <c r="A350" s="88" t="s">
        <v>672</v>
      </c>
      <c r="B350" s="405"/>
      <c r="C350" s="441"/>
      <c r="D350" s="439"/>
      <c r="E350" s="439"/>
      <c r="F350" s="194"/>
      <c r="G350" s="194"/>
      <c r="H350" s="408"/>
      <c r="I350" s="407"/>
      <c r="J350" s="407"/>
      <c r="K350" s="405"/>
      <c r="L350" s="411"/>
      <c r="M350" s="412"/>
      <c r="N350" s="421" t="e">
        <f t="shared" si="6"/>
        <v>#DIV/0!</v>
      </c>
      <c r="O350" s="242">
        <f>FŐLAP!$G$8</f>
        <v>0</v>
      </c>
      <c r="P350" s="241">
        <f>FŐLAP!$C$10</f>
        <v>0</v>
      </c>
      <c r="Q350" s="243" t="s">
        <v>505</v>
      </c>
    </row>
    <row r="351" spans="1:17" ht="49.5" hidden="1" customHeight="1" x14ac:dyDescent="0.25">
      <c r="A351" s="87" t="s">
        <v>673</v>
      </c>
      <c r="B351" s="405"/>
      <c r="C351" s="441"/>
      <c r="D351" s="439"/>
      <c r="E351" s="439"/>
      <c r="F351" s="194"/>
      <c r="G351" s="194"/>
      <c r="H351" s="408"/>
      <c r="I351" s="407"/>
      <c r="J351" s="407"/>
      <c r="K351" s="405"/>
      <c r="L351" s="411"/>
      <c r="M351" s="412"/>
      <c r="N351" s="421" t="e">
        <f t="shared" si="6"/>
        <v>#DIV/0!</v>
      </c>
      <c r="O351" s="242">
        <f>FŐLAP!$G$8</f>
        <v>0</v>
      </c>
      <c r="P351" s="241">
        <f>FŐLAP!$C$10</f>
        <v>0</v>
      </c>
      <c r="Q351" s="243" t="s">
        <v>505</v>
      </c>
    </row>
    <row r="352" spans="1:17" ht="49.5" hidden="1" customHeight="1" x14ac:dyDescent="0.25">
      <c r="A352" s="87" t="s">
        <v>674</v>
      </c>
      <c r="B352" s="405"/>
      <c r="C352" s="441"/>
      <c r="D352" s="439"/>
      <c r="E352" s="439"/>
      <c r="F352" s="194"/>
      <c r="G352" s="194"/>
      <c r="H352" s="408"/>
      <c r="I352" s="407"/>
      <c r="J352" s="407"/>
      <c r="K352" s="405"/>
      <c r="L352" s="411"/>
      <c r="M352" s="412"/>
      <c r="N352" s="421" t="e">
        <f t="shared" si="6"/>
        <v>#DIV/0!</v>
      </c>
      <c r="O352" s="242">
        <f>FŐLAP!$G$8</f>
        <v>0</v>
      </c>
      <c r="P352" s="241">
        <f>FŐLAP!$C$10</f>
        <v>0</v>
      </c>
      <c r="Q352" s="243" t="s">
        <v>505</v>
      </c>
    </row>
    <row r="353" spans="1:17" ht="49.5" hidden="1" customHeight="1" x14ac:dyDescent="0.25">
      <c r="A353" s="88" t="s">
        <v>675</v>
      </c>
      <c r="B353" s="405"/>
      <c r="C353" s="441"/>
      <c r="D353" s="439"/>
      <c r="E353" s="439"/>
      <c r="F353" s="194"/>
      <c r="G353" s="194"/>
      <c r="H353" s="408"/>
      <c r="I353" s="407"/>
      <c r="J353" s="407"/>
      <c r="K353" s="405"/>
      <c r="L353" s="411"/>
      <c r="M353" s="412"/>
      <c r="N353" s="421" t="e">
        <f t="shared" si="6"/>
        <v>#DIV/0!</v>
      </c>
      <c r="O353" s="242">
        <f>FŐLAP!$G$8</f>
        <v>0</v>
      </c>
      <c r="P353" s="241">
        <f>FŐLAP!$C$10</f>
        <v>0</v>
      </c>
      <c r="Q353" s="243" t="s">
        <v>505</v>
      </c>
    </row>
    <row r="354" spans="1:17" ht="49.5" hidden="1" customHeight="1" x14ac:dyDescent="0.25">
      <c r="A354" s="87" t="s">
        <v>676</v>
      </c>
      <c r="B354" s="405"/>
      <c r="C354" s="441"/>
      <c r="D354" s="439"/>
      <c r="E354" s="439"/>
      <c r="F354" s="194"/>
      <c r="G354" s="194"/>
      <c r="H354" s="408"/>
      <c r="I354" s="407"/>
      <c r="J354" s="407"/>
      <c r="K354" s="405"/>
      <c r="L354" s="411"/>
      <c r="M354" s="412"/>
      <c r="N354" s="421" t="e">
        <f t="shared" si="6"/>
        <v>#DIV/0!</v>
      </c>
      <c r="O354" s="242">
        <f>FŐLAP!$G$8</f>
        <v>0</v>
      </c>
      <c r="P354" s="241">
        <f>FŐLAP!$C$10</f>
        <v>0</v>
      </c>
      <c r="Q354" s="243" t="s">
        <v>505</v>
      </c>
    </row>
    <row r="355" spans="1:17" ht="49.5" hidden="1" customHeight="1" x14ac:dyDescent="0.25">
      <c r="A355" s="87" t="s">
        <v>677</v>
      </c>
      <c r="B355" s="405"/>
      <c r="C355" s="441"/>
      <c r="D355" s="439"/>
      <c r="E355" s="439"/>
      <c r="F355" s="194"/>
      <c r="G355" s="194"/>
      <c r="H355" s="408"/>
      <c r="I355" s="407"/>
      <c r="J355" s="407"/>
      <c r="K355" s="405"/>
      <c r="L355" s="411"/>
      <c r="M355" s="412"/>
      <c r="N355" s="421" t="e">
        <f t="shared" si="6"/>
        <v>#DIV/0!</v>
      </c>
      <c r="O355" s="242">
        <f>FŐLAP!$G$8</f>
        <v>0</v>
      </c>
      <c r="P355" s="241">
        <f>FŐLAP!$C$10</f>
        <v>0</v>
      </c>
      <c r="Q355" s="243" t="s">
        <v>505</v>
      </c>
    </row>
    <row r="356" spans="1:17" ht="49.5" hidden="1" customHeight="1" x14ac:dyDescent="0.25">
      <c r="A356" s="88" t="s">
        <v>678</v>
      </c>
      <c r="B356" s="405"/>
      <c r="C356" s="441"/>
      <c r="D356" s="439"/>
      <c r="E356" s="439"/>
      <c r="F356" s="194"/>
      <c r="G356" s="194"/>
      <c r="H356" s="408"/>
      <c r="I356" s="407"/>
      <c r="J356" s="407"/>
      <c r="K356" s="405"/>
      <c r="L356" s="411"/>
      <c r="M356" s="412"/>
      <c r="N356" s="421" t="e">
        <f t="shared" si="6"/>
        <v>#DIV/0!</v>
      </c>
      <c r="O356" s="242">
        <f>FŐLAP!$G$8</f>
        <v>0</v>
      </c>
      <c r="P356" s="241">
        <f>FŐLAP!$C$10</f>
        <v>0</v>
      </c>
      <c r="Q356" s="243" t="s">
        <v>505</v>
      </c>
    </row>
    <row r="357" spans="1:17" ht="49.5" hidden="1" customHeight="1" x14ac:dyDescent="0.25">
      <c r="A357" s="87" t="s">
        <v>679</v>
      </c>
      <c r="B357" s="405"/>
      <c r="C357" s="441"/>
      <c r="D357" s="439"/>
      <c r="E357" s="439"/>
      <c r="F357" s="194"/>
      <c r="G357" s="194"/>
      <c r="H357" s="408"/>
      <c r="I357" s="407"/>
      <c r="J357" s="407"/>
      <c r="K357" s="405"/>
      <c r="L357" s="411"/>
      <c r="M357" s="412"/>
      <c r="N357" s="421" t="e">
        <f t="shared" si="6"/>
        <v>#DIV/0!</v>
      </c>
      <c r="O357" s="242">
        <f>FŐLAP!$G$8</f>
        <v>0</v>
      </c>
      <c r="P357" s="241">
        <f>FŐLAP!$C$10</f>
        <v>0</v>
      </c>
      <c r="Q357" s="243" t="s">
        <v>505</v>
      </c>
    </row>
    <row r="358" spans="1:17" ht="49.5" hidden="1" customHeight="1" x14ac:dyDescent="0.25">
      <c r="A358" s="87" t="s">
        <v>680</v>
      </c>
      <c r="B358" s="405"/>
      <c r="C358" s="441"/>
      <c r="D358" s="439"/>
      <c r="E358" s="439"/>
      <c r="F358" s="194"/>
      <c r="G358" s="194"/>
      <c r="H358" s="408"/>
      <c r="I358" s="407"/>
      <c r="J358" s="407"/>
      <c r="K358" s="405"/>
      <c r="L358" s="411"/>
      <c r="M358" s="412"/>
      <c r="N358" s="421" t="e">
        <f t="shared" si="6"/>
        <v>#DIV/0!</v>
      </c>
      <c r="O358" s="242">
        <f>FŐLAP!$G$8</f>
        <v>0</v>
      </c>
      <c r="P358" s="241">
        <f>FŐLAP!$C$10</f>
        <v>0</v>
      </c>
      <c r="Q358" s="243" t="s">
        <v>505</v>
      </c>
    </row>
    <row r="359" spans="1:17" ht="49.5" hidden="1" customHeight="1" x14ac:dyDescent="0.25">
      <c r="A359" s="88" t="s">
        <v>681</v>
      </c>
      <c r="B359" s="405"/>
      <c r="C359" s="441"/>
      <c r="D359" s="439"/>
      <c r="E359" s="439"/>
      <c r="F359" s="194"/>
      <c r="G359" s="194"/>
      <c r="H359" s="408"/>
      <c r="I359" s="407"/>
      <c r="J359" s="407"/>
      <c r="K359" s="405"/>
      <c r="L359" s="411"/>
      <c r="M359" s="412"/>
      <c r="N359" s="421" t="e">
        <f t="shared" si="6"/>
        <v>#DIV/0!</v>
      </c>
      <c r="O359" s="242">
        <f>FŐLAP!$G$8</f>
        <v>0</v>
      </c>
      <c r="P359" s="241">
        <f>FŐLAP!$C$10</f>
        <v>0</v>
      </c>
      <c r="Q359" s="243" t="s">
        <v>505</v>
      </c>
    </row>
    <row r="360" spans="1:17" ht="49.5" hidden="1" customHeight="1" x14ac:dyDescent="0.25">
      <c r="A360" s="87" t="s">
        <v>682</v>
      </c>
      <c r="B360" s="405"/>
      <c r="C360" s="441"/>
      <c r="D360" s="439"/>
      <c r="E360" s="439"/>
      <c r="F360" s="194"/>
      <c r="G360" s="194"/>
      <c r="H360" s="408"/>
      <c r="I360" s="407"/>
      <c r="J360" s="407"/>
      <c r="K360" s="405"/>
      <c r="L360" s="411"/>
      <c r="M360" s="412"/>
      <c r="N360" s="421" t="e">
        <f t="shared" si="6"/>
        <v>#DIV/0!</v>
      </c>
      <c r="O360" s="242">
        <f>FŐLAP!$G$8</f>
        <v>0</v>
      </c>
      <c r="P360" s="241">
        <f>FŐLAP!$C$10</f>
        <v>0</v>
      </c>
      <c r="Q360" s="243" t="s">
        <v>505</v>
      </c>
    </row>
    <row r="361" spans="1:17" ht="49.5" hidden="1" customHeight="1" x14ac:dyDescent="0.25">
      <c r="A361" s="87" t="s">
        <v>683</v>
      </c>
      <c r="B361" s="405"/>
      <c r="C361" s="441"/>
      <c r="D361" s="439"/>
      <c r="E361" s="439"/>
      <c r="F361" s="194"/>
      <c r="G361" s="194"/>
      <c r="H361" s="408"/>
      <c r="I361" s="407"/>
      <c r="J361" s="407"/>
      <c r="K361" s="405"/>
      <c r="L361" s="411"/>
      <c r="M361" s="412"/>
      <c r="N361" s="421" t="e">
        <f t="shared" si="6"/>
        <v>#DIV/0!</v>
      </c>
      <c r="O361" s="242">
        <f>FŐLAP!$G$8</f>
        <v>0</v>
      </c>
      <c r="P361" s="241">
        <f>FŐLAP!$C$10</f>
        <v>0</v>
      </c>
      <c r="Q361" s="243" t="s">
        <v>505</v>
      </c>
    </row>
    <row r="362" spans="1:17" ht="49.5" hidden="1" customHeight="1" x14ac:dyDescent="0.25">
      <c r="A362" s="88" t="s">
        <v>684</v>
      </c>
      <c r="B362" s="405"/>
      <c r="C362" s="441"/>
      <c r="D362" s="439"/>
      <c r="E362" s="439"/>
      <c r="F362" s="194"/>
      <c r="G362" s="194"/>
      <c r="H362" s="408"/>
      <c r="I362" s="407"/>
      <c r="J362" s="407"/>
      <c r="K362" s="405"/>
      <c r="L362" s="411"/>
      <c r="M362" s="412"/>
      <c r="N362" s="421" t="e">
        <f t="shared" si="6"/>
        <v>#DIV/0!</v>
      </c>
      <c r="O362" s="242">
        <f>FŐLAP!$G$8</f>
        <v>0</v>
      </c>
      <c r="P362" s="241">
        <f>FŐLAP!$C$10</f>
        <v>0</v>
      </c>
      <c r="Q362" s="243" t="s">
        <v>505</v>
      </c>
    </row>
    <row r="363" spans="1:17" ht="49.5" hidden="1" customHeight="1" x14ac:dyDescent="0.25">
      <c r="A363" s="87" t="s">
        <v>685</v>
      </c>
      <c r="B363" s="405"/>
      <c r="C363" s="441"/>
      <c r="D363" s="439"/>
      <c r="E363" s="439"/>
      <c r="F363" s="194"/>
      <c r="G363" s="194"/>
      <c r="H363" s="408"/>
      <c r="I363" s="407"/>
      <c r="J363" s="407"/>
      <c r="K363" s="405"/>
      <c r="L363" s="411"/>
      <c r="M363" s="412"/>
      <c r="N363" s="421" t="e">
        <f t="shared" si="6"/>
        <v>#DIV/0!</v>
      </c>
      <c r="O363" s="242">
        <f>FŐLAP!$G$8</f>
        <v>0</v>
      </c>
      <c r="P363" s="241">
        <f>FŐLAP!$C$10</f>
        <v>0</v>
      </c>
      <c r="Q363" s="243" t="s">
        <v>505</v>
      </c>
    </row>
    <row r="364" spans="1:17" ht="49.5" hidden="1" customHeight="1" x14ac:dyDescent="0.25">
      <c r="A364" s="87" t="s">
        <v>686</v>
      </c>
      <c r="B364" s="405"/>
      <c r="C364" s="441"/>
      <c r="D364" s="439"/>
      <c r="E364" s="439"/>
      <c r="F364" s="194"/>
      <c r="G364" s="194"/>
      <c r="H364" s="408"/>
      <c r="I364" s="407"/>
      <c r="J364" s="407"/>
      <c r="K364" s="405"/>
      <c r="L364" s="411"/>
      <c r="M364" s="412"/>
      <c r="N364" s="421" t="e">
        <f t="shared" si="6"/>
        <v>#DIV/0!</v>
      </c>
      <c r="O364" s="242">
        <f>FŐLAP!$G$8</f>
        <v>0</v>
      </c>
      <c r="P364" s="241">
        <f>FŐLAP!$C$10</f>
        <v>0</v>
      </c>
      <c r="Q364" s="243" t="s">
        <v>505</v>
      </c>
    </row>
    <row r="365" spans="1:17" ht="49.5" hidden="1" customHeight="1" x14ac:dyDescent="0.25">
      <c r="A365" s="88" t="s">
        <v>687</v>
      </c>
      <c r="B365" s="405"/>
      <c r="C365" s="441"/>
      <c r="D365" s="439"/>
      <c r="E365" s="439"/>
      <c r="F365" s="194"/>
      <c r="G365" s="194"/>
      <c r="H365" s="408"/>
      <c r="I365" s="407"/>
      <c r="J365" s="407"/>
      <c r="K365" s="405"/>
      <c r="L365" s="411"/>
      <c r="M365" s="412"/>
      <c r="N365" s="421" t="e">
        <f t="shared" si="6"/>
        <v>#DIV/0!</v>
      </c>
      <c r="O365" s="242">
        <f>FŐLAP!$G$8</f>
        <v>0</v>
      </c>
      <c r="P365" s="241">
        <f>FŐLAP!$C$10</f>
        <v>0</v>
      </c>
      <c r="Q365" s="243" t="s">
        <v>505</v>
      </c>
    </row>
    <row r="366" spans="1:17" ht="49.5" hidden="1" customHeight="1" x14ac:dyDescent="0.25">
      <c r="A366" s="87" t="s">
        <v>688</v>
      </c>
      <c r="B366" s="405"/>
      <c r="C366" s="441"/>
      <c r="D366" s="439"/>
      <c r="E366" s="439"/>
      <c r="F366" s="194"/>
      <c r="G366" s="194"/>
      <c r="H366" s="408"/>
      <c r="I366" s="407"/>
      <c r="J366" s="407"/>
      <c r="K366" s="405"/>
      <c r="L366" s="411"/>
      <c r="M366" s="412"/>
      <c r="N366" s="421" t="e">
        <f t="shared" si="6"/>
        <v>#DIV/0!</v>
      </c>
      <c r="O366" s="242">
        <f>FŐLAP!$G$8</f>
        <v>0</v>
      </c>
      <c r="P366" s="241">
        <f>FŐLAP!$C$10</f>
        <v>0</v>
      </c>
      <c r="Q366" s="243" t="s">
        <v>505</v>
      </c>
    </row>
    <row r="367" spans="1:17" ht="49.5" hidden="1" customHeight="1" x14ac:dyDescent="0.25">
      <c r="A367" s="87" t="s">
        <v>689</v>
      </c>
      <c r="B367" s="405"/>
      <c r="C367" s="441"/>
      <c r="D367" s="439"/>
      <c r="E367" s="439"/>
      <c r="F367" s="194"/>
      <c r="G367" s="194"/>
      <c r="H367" s="408"/>
      <c r="I367" s="407"/>
      <c r="J367" s="407"/>
      <c r="K367" s="405"/>
      <c r="L367" s="411"/>
      <c r="M367" s="412"/>
      <c r="N367" s="421" t="e">
        <f t="shared" si="6"/>
        <v>#DIV/0!</v>
      </c>
      <c r="O367" s="242">
        <f>FŐLAP!$G$8</f>
        <v>0</v>
      </c>
      <c r="P367" s="241">
        <f>FŐLAP!$C$10</f>
        <v>0</v>
      </c>
      <c r="Q367" s="243" t="s">
        <v>505</v>
      </c>
    </row>
    <row r="368" spans="1:17" ht="49.5" hidden="1" customHeight="1" x14ac:dyDescent="0.25">
      <c r="A368" s="88" t="s">
        <v>690</v>
      </c>
      <c r="B368" s="405"/>
      <c r="C368" s="441"/>
      <c r="D368" s="439"/>
      <c r="E368" s="439"/>
      <c r="F368" s="194"/>
      <c r="G368" s="194"/>
      <c r="H368" s="408"/>
      <c r="I368" s="407"/>
      <c r="J368" s="407"/>
      <c r="K368" s="405"/>
      <c r="L368" s="411"/>
      <c r="M368" s="412"/>
      <c r="N368" s="421" t="e">
        <f t="shared" si="6"/>
        <v>#DIV/0!</v>
      </c>
      <c r="O368" s="242">
        <f>FŐLAP!$G$8</f>
        <v>0</v>
      </c>
      <c r="P368" s="241">
        <f>FŐLAP!$C$10</f>
        <v>0</v>
      </c>
      <c r="Q368" s="243" t="s">
        <v>505</v>
      </c>
    </row>
    <row r="369" spans="1:17" ht="49.5" hidden="1" customHeight="1" x14ac:dyDescent="0.25">
      <c r="A369" s="87" t="s">
        <v>691</v>
      </c>
      <c r="B369" s="405"/>
      <c r="C369" s="441"/>
      <c r="D369" s="439"/>
      <c r="E369" s="439"/>
      <c r="F369" s="194"/>
      <c r="G369" s="194"/>
      <c r="H369" s="408"/>
      <c r="I369" s="407"/>
      <c r="J369" s="407"/>
      <c r="K369" s="405"/>
      <c r="L369" s="411"/>
      <c r="M369" s="412"/>
      <c r="N369" s="421" t="e">
        <f t="shared" si="6"/>
        <v>#DIV/0!</v>
      </c>
      <c r="O369" s="242">
        <f>FŐLAP!$G$8</f>
        <v>0</v>
      </c>
      <c r="P369" s="241">
        <f>FŐLAP!$C$10</f>
        <v>0</v>
      </c>
      <c r="Q369" s="243" t="s">
        <v>505</v>
      </c>
    </row>
    <row r="370" spans="1:17" ht="49.5" hidden="1" customHeight="1" x14ac:dyDescent="0.25">
      <c r="A370" s="87" t="s">
        <v>692</v>
      </c>
      <c r="B370" s="405"/>
      <c r="C370" s="441"/>
      <c r="D370" s="439"/>
      <c r="E370" s="439"/>
      <c r="F370" s="194"/>
      <c r="G370" s="194"/>
      <c r="H370" s="408"/>
      <c r="I370" s="407"/>
      <c r="J370" s="407"/>
      <c r="K370" s="405"/>
      <c r="L370" s="411"/>
      <c r="M370" s="412"/>
      <c r="N370" s="421" t="e">
        <f t="shared" si="6"/>
        <v>#DIV/0!</v>
      </c>
      <c r="O370" s="242">
        <f>FŐLAP!$G$8</f>
        <v>0</v>
      </c>
      <c r="P370" s="241">
        <f>FŐLAP!$C$10</f>
        <v>0</v>
      </c>
      <c r="Q370" s="243" t="s">
        <v>505</v>
      </c>
    </row>
    <row r="371" spans="1:17" ht="49.5" hidden="1" customHeight="1" x14ac:dyDescent="0.25">
      <c r="A371" s="88" t="s">
        <v>693</v>
      </c>
      <c r="B371" s="405"/>
      <c r="C371" s="441"/>
      <c r="D371" s="439"/>
      <c r="E371" s="439"/>
      <c r="F371" s="194"/>
      <c r="G371" s="194"/>
      <c r="H371" s="408"/>
      <c r="I371" s="407"/>
      <c r="J371" s="407"/>
      <c r="K371" s="405"/>
      <c r="L371" s="411"/>
      <c r="M371" s="412"/>
      <c r="N371" s="421" t="e">
        <f t="shared" si="6"/>
        <v>#DIV/0!</v>
      </c>
      <c r="O371" s="242">
        <f>FŐLAP!$G$8</f>
        <v>0</v>
      </c>
      <c r="P371" s="241">
        <f>FŐLAP!$C$10</f>
        <v>0</v>
      </c>
      <c r="Q371" s="243" t="s">
        <v>505</v>
      </c>
    </row>
    <row r="372" spans="1:17" ht="49.5" hidden="1" customHeight="1" x14ac:dyDescent="0.25">
      <c r="A372" s="87" t="s">
        <v>694</v>
      </c>
      <c r="B372" s="405"/>
      <c r="C372" s="441"/>
      <c r="D372" s="439"/>
      <c r="E372" s="439"/>
      <c r="F372" s="194"/>
      <c r="G372" s="194"/>
      <c r="H372" s="408"/>
      <c r="I372" s="407"/>
      <c r="J372" s="407"/>
      <c r="K372" s="405"/>
      <c r="L372" s="411"/>
      <c r="M372" s="412"/>
      <c r="N372" s="421" t="e">
        <f t="shared" si="6"/>
        <v>#DIV/0!</v>
      </c>
      <c r="O372" s="242">
        <f>FŐLAP!$G$8</f>
        <v>0</v>
      </c>
      <c r="P372" s="241">
        <f>FŐLAP!$C$10</f>
        <v>0</v>
      </c>
      <c r="Q372" s="243" t="s">
        <v>505</v>
      </c>
    </row>
    <row r="373" spans="1:17" ht="49.5" hidden="1" customHeight="1" x14ac:dyDescent="0.25">
      <c r="A373" s="87" t="s">
        <v>695</v>
      </c>
      <c r="B373" s="405"/>
      <c r="C373" s="441"/>
      <c r="D373" s="439"/>
      <c r="E373" s="439"/>
      <c r="F373" s="194"/>
      <c r="G373" s="194"/>
      <c r="H373" s="408"/>
      <c r="I373" s="407"/>
      <c r="J373" s="407"/>
      <c r="K373" s="405"/>
      <c r="L373" s="411"/>
      <c r="M373" s="412"/>
      <c r="N373" s="421" t="e">
        <f t="shared" si="6"/>
        <v>#DIV/0!</v>
      </c>
      <c r="O373" s="242">
        <f>FŐLAP!$G$8</f>
        <v>0</v>
      </c>
      <c r="P373" s="241">
        <f>FŐLAP!$C$10</f>
        <v>0</v>
      </c>
      <c r="Q373" s="243" t="s">
        <v>505</v>
      </c>
    </row>
    <row r="374" spans="1:17" ht="49.5" hidden="1" customHeight="1" x14ac:dyDescent="0.25">
      <c r="A374" s="88" t="s">
        <v>696</v>
      </c>
      <c r="B374" s="405"/>
      <c r="C374" s="441"/>
      <c r="D374" s="439"/>
      <c r="E374" s="439"/>
      <c r="F374" s="194"/>
      <c r="G374" s="194"/>
      <c r="H374" s="408"/>
      <c r="I374" s="407"/>
      <c r="J374" s="407"/>
      <c r="K374" s="405"/>
      <c r="L374" s="411"/>
      <c r="M374" s="412"/>
      <c r="N374" s="421" t="e">
        <f t="shared" si="6"/>
        <v>#DIV/0!</v>
      </c>
      <c r="O374" s="242">
        <f>FŐLAP!$G$8</f>
        <v>0</v>
      </c>
      <c r="P374" s="241">
        <f>FŐLAP!$C$10</f>
        <v>0</v>
      </c>
      <c r="Q374" s="243" t="s">
        <v>505</v>
      </c>
    </row>
    <row r="375" spans="1:17" ht="49.5" hidden="1" customHeight="1" x14ac:dyDescent="0.25">
      <c r="A375" s="87" t="s">
        <v>697</v>
      </c>
      <c r="B375" s="405"/>
      <c r="C375" s="441"/>
      <c r="D375" s="439"/>
      <c r="E375" s="439"/>
      <c r="F375" s="194"/>
      <c r="G375" s="194"/>
      <c r="H375" s="408"/>
      <c r="I375" s="407"/>
      <c r="J375" s="407"/>
      <c r="K375" s="405"/>
      <c r="L375" s="411"/>
      <c r="M375" s="412"/>
      <c r="N375" s="421" t="e">
        <f t="shared" si="6"/>
        <v>#DIV/0!</v>
      </c>
      <c r="O375" s="242">
        <f>FŐLAP!$G$8</f>
        <v>0</v>
      </c>
      <c r="P375" s="241">
        <f>FŐLAP!$C$10</f>
        <v>0</v>
      </c>
      <c r="Q375" s="243" t="s">
        <v>505</v>
      </c>
    </row>
    <row r="376" spans="1:17" ht="49.5" hidden="1" customHeight="1" x14ac:dyDescent="0.25">
      <c r="A376" s="87" t="s">
        <v>698</v>
      </c>
      <c r="B376" s="405"/>
      <c r="C376" s="441"/>
      <c r="D376" s="439"/>
      <c r="E376" s="439"/>
      <c r="F376" s="194"/>
      <c r="G376" s="194"/>
      <c r="H376" s="408"/>
      <c r="I376" s="407"/>
      <c r="J376" s="407"/>
      <c r="K376" s="405"/>
      <c r="L376" s="411"/>
      <c r="M376" s="412"/>
      <c r="N376" s="421" t="e">
        <f t="shared" si="6"/>
        <v>#DIV/0!</v>
      </c>
      <c r="O376" s="242">
        <f>FŐLAP!$G$8</f>
        <v>0</v>
      </c>
      <c r="P376" s="241">
        <f>FŐLAP!$C$10</f>
        <v>0</v>
      </c>
      <c r="Q376" s="243" t="s">
        <v>505</v>
      </c>
    </row>
    <row r="377" spans="1:17" ht="49.5" hidden="1" customHeight="1" x14ac:dyDescent="0.25">
      <c r="A377" s="88" t="s">
        <v>699</v>
      </c>
      <c r="B377" s="405"/>
      <c r="C377" s="441"/>
      <c r="D377" s="439"/>
      <c r="E377" s="439"/>
      <c r="F377" s="194"/>
      <c r="G377" s="194"/>
      <c r="H377" s="408"/>
      <c r="I377" s="407"/>
      <c r="J377" s="407"/>
      <c r="K377" s="405"/>
      <c r="L377" s="411"/>
      <c r="M377" s="412"/>
      <c r="N377" s="421" t="e">
        <f t="shared" si="6"/>
        <v>#DIV/0!</v>
      </c>
      <c r="O377" s="242">
        <f>FŐLAP!$G$8</f>
        <v>0</v>
      </c>
      <c r="P377" s="241">
        <f>FŐLAP!$C$10</f>
        <v>0</v>
      </c>
      <c r="Q377" s="243" t="s">
        <v>505</v>
      </c>
    </row>
    <row r="378" spans="1:17" ht="49.5" hidden="1" customHeight="1" x14ac:dyDescent="0.25">
      <c r="A378" s="87" t="s">
        <v>700</v>
      </c>
      <c r="B378" s="405"/>
      <c r="C378" s="441"/>
      <c r="D378" s="439"/>
      <c r="E378" s="439"/>
      <c r="F378" s="194"/>
      <c r="G378" s="194"/>
      <c r="H378" s="408"/>
      <c r="I378" s="407"/>
      <c r="J378" s="407"/>
      <c r="K378" s="405"/>
      <c r="L378" s="411"/>
      <c r="M378" s="412"/>
      <c r="N378" s="421" t="e">
        <f t="shared" si="6"/>
        <v>#DIV/0!</v>
      </c>
      <c r="O378" s="242">
        <f>FŐLAP!$G$8</f>
        <v>0</v>
      </c>
      <c r="P378" s="241">
        <f>FŐLAP!$C$10</f>
        <v>0</v>
      </c>
      <c r="Q378" s="243" t="s">
        <v>505</v>
      </c>
    </row>
    <row r="379" spans="1:17" ht="49.5" hidden="1" customHeight="1" x14ac:dyDescent="0.25">
      <c r="A379" s="87" t="s">
        <v>701</v>
      </c>
      <c r="B379" s="405"/>
      <c r="C379" s="441"/>
      <c r="D379" s="439"/>
      <c r="E379" s="439"/>
      <c r="F379" s="194"/>
      <c r="G379" s="194"/>
      <c r="H379" s="408"/>
      <c r="I379" s="407"/>
      <c r="J379" s="407"/>
      <c r="K379" s="405"/>
      <c r="L379" s="411"/>
      <c r="M379" s="412"/>
      <c r="N379" s="421" t="e">
        <f t="shared" si="6"/>
        <v>#DIV/0!</v>
      </c>
      <c r="O379" s="242">
        <f>FŐLAP!$G$8</f>
        <v>0</v>
      </c>
      <c r="P379" s="241">
        <f>FŐLAP!$C$10</f>
        <v>0</v>
      </c>
      <c r="Q379" s="243" t="s">
        <v>505</v>
      </c>
    </row>
    <row r="380" spans="1:17" ht="49.5" hidden="1" customHeight="1" x14ac:dyDescent="0.25">
      <c r="A380" s="88" t="s">
        <v>702</v>
      </c>
      <c r="B380" s="405"/>
      <c r="C380" s="441"/>
      <c r="D380" s="439"/>
      <c r="E380" s="439"/>
      <c r="F380" s="194"/>
      <c r="G380" s="194"/>
      <c r="H380" s="408"/>
      <c r="I380" s="407"/>
      <c r="J380" s="407"/>
      <c r="K380" s="405"/>
      <c r="L380" s="411"/>
      <c r="M380" s="412"/>
      <c r="N380" s="421" t="e">
        <f t="shared" si="6"/>
        <v>#DIV/0!</v>
      </c>
      <c r="O380" s="242">
        <f>FŐLAP!$G$8</f>
        <v>0</v>
      </c>
      <c r="P380" s="241">
        <f>FŐLAP!$C$10</f>
        <v>0</v>
      </c>
      <c r="Q380" s="243" t="s">
        <v>505</v>
      </c>
    </row>
    <row r="381" spans="1:17" ht="49.5" hidden="1" customHeight="1" x14ac:dyDescent="0.25">
      <c r="A381" s="87" t="s">
        <v>703</v>
      </c>
      <c r="B381" s="405"/>
      <c r="C381" s="441"/>
      <c r="D381" s="439"/>
      <c r="E381" s="439"/>
      <c r="F381" s="194"/>
      <c r="G381" s="194"/>
      <c r="H381" s="408"/>
      <c r="I381" s="407"/>
      <c r="J381" s="407"/>
      <c r="K381" s="405"/>
      <c r="L381" s="411"/>
      <c r="M381" s="412"/>
      <c r="N381" s="421" t="e">
        <f t="shared" si="6"/>
        <v>#DIV/0!</v>
      </c>
      <c r="O381" s="242">
        <f>FŐLAP!$G$8</f>
        <v>0</v>
      </c>
      <c r="P381" s="241">
        <f>FŐLAP!$C$10</f>
        <v>0</v>
      </c>
      <c r="Q381" s="243" t="s">
        <v>505</v>
      </c>
    </row>
    <row r="382" spans="1:17" ht="49.5" hidden="1" customHeight="1" x14ac:dyDescent="0.25">
      <c r="A382" s="87" t="s">
        <v>704</v>
      </c>
      <c r="B382" s="405"/>
      <c r="C382" s="441"/>
      <c r="D382" s="439"/>
      <c r="E382" s="439"/>
      <c r="F382" s="194"/>
      <c r="G382" s="194"/>
      <c r="H382" s="408"/>
      <c r="I382" s="407"/>
      <c r="J382" s="407"/>
      <c r="K382" s="405"/>
      <c r="L382" s="411"/>
      <c r="M382" s="412"/>
      <c r="N382" s="421" t="e">
        <f t="shared" si="6"/>
        <v>#DIV/0!</v>
      </c>
      <c r="O382" s="242">
        <f>FŐLAP!$G$8</f>
        <v>0</v>
      </c>
      <c r="P382" s="241">
        <f>FŐLAP!$C$10</f>
        <v>0</v>
      </c>
      <c r="Q382" s="243" t="s">
        <v>505</v>
      </c>
    </row>
    <row r="383" spans="1:17" ht="49.5" hidden="1" customHeight="1" x14ac:dyDescent="0.25">
      <c r="A383" s="88" t="s">
        <v>705</v>
      </c>
      <c r="B383" s="405"/>
      <c r="C383" s="441"/>
      <c r="D383" s="439"/>
      <c r="E383" s="439"/>
      <c r="F383" s="194"/>
      <c r="G383" s="194"/>
      <c r="H383" s="408"/>
      <c r="I383" s="407"/>
      <c r="J383" s="407"/>
      <c r="K383" s="405"/>
      <c r="L383" s="411"/>
      <c r="M383" s="412"/>
      <c r="N383" s="421" t="e">
        <f t="shared" si="6"/>
        <v>#DIV/0!</v>
      </c>
      <c r="O383" s="242">
        <f>FŐLAP!$G$8</f>
        <v>0</v>
      </c>
      <c r="P383" s="241">
        <f>FŐLAP!$C$10</f>
        <v>0</v>
      </c>
      <c r="Q383" s="243" t="s">
        <v>505</v>
      </c>
    </row>
    <row r="384" spans="1:17" ht="49.5" hidden="1" customHeight="1" x14ac:dyDescent="0.25">
      <c r="A384" s="87" t="s">
        <v>706</v>
      </c>
      <c r="B384" s="405"/>
      <c r="C384" s="441"/>
      <c r="D384" s="439"/>
      <c r="E384" s="439"/>
      <c r="F384" s="194"/>
      <c r="G384" s="194"/>
      <c r="H384" s="408"/>
      <c r="I384" s="407"/>
      <c r="J384" s="407"/>
      <c r="K384" s="405"/>
      <c r="L384" s="411"/>
      <c r="M384" s="412"/>
      <c r="N384" s="421" t="e">
        <f t="shared" si="6"/>
        <v>#DIV/0!</v>
      </c>
      <c r="O384" s="242">
        <f>FŐLAP!$G$8</f>
        <v>0</v>
      </c>
      <c r="P384" s="241">
        <f>FŐLAP!$C$10</f>
        <v>0</v>
      </c>
      <c r="Q384" s="243" t="s">
        <v>505</v>
      </c>
    </row>
    <row r="385" spans="1:17" ht="49.5" hidden="1" customHeight="1" x14ac:dyDescent="0.25">
      <c r="A385" s="87" t="s">
        <v>707</v>
      </c>
      <c r="B385" s="405"/>
      <c r="C385" s="441"/>
      <c r="D385" s="439"/>
      <c r="E385" s="439"/>
      <c r="F385" s="194"/>
      <c r="G385" s="194"/>
      <c r="H385" s="408"/>
      <c r="I385" s="407"/>
      <c r="J385" s="407"/>
      <c r="K385" s="405"/>
      <c r="L385" s="411"/>
      <c r="M385" s="412"/>
      <c r="N385" s="421" t="e">
        <f t="shared" si="6"/>
        <v>#DIV/0!</v>
      </c>
      <c r="O385" s="242">
        <f>FŐLAP!$G$8</f>
        <v>0</v>
      </c>
      <c r="P385" s="241">
        <f>FŐLAP!$C$10</f>
        <v>0</v>
      </c>
      <c r="Q385" s="243" t="s">
        <v>505</v>
      </c>
    </row>
    <row r="386" spans="1:17" ht="49.5" hidden="1" customHeight="1" x14ac:dyDescent="0.25">
      <c r="A386" s="88" t="s">
        <v>708</v>
      </c>
      <c r="B386" s="405"/>
      <c r="C386" s="441"/>
      <c r="D386" s="439"/>
      <c r="E386" s="439"/>
      <c r="F386" s="194"/>
      <c r="G386" s="194"/>
      <c r="H386" s="408"/>
      <c r="I386" s="407"/>
      <c r="J386" s="407"/>
      <c r="K386" s="405"/>
      <c r="L386" s="411"/>
      <c r="M386" s="412"/>
      <c r="N386" s="421" t="e">
        <f t="shared" si="6"/>
        <v>#DIV/0!</v>
      </c>
      <c r="O386" s="242">
        <f>FŐLAP!$G$8</f>
        <v>0</v>
      </c>
      <c r="P386" s="241">
        <f>FŐLAP!$C$10</f>
        <v>0</v>
      </c>
      <c r="Q386" s="243" t="s">
        <v>505</v>
      </c>
    </row>
    <row r="387" spans="1:17" ht="49.5" hidden="1" customHeight="1" x14ac:dyDescent="0.25">
      <c r="A387" s="87" t="s">
        <v>709</v>
      </c>
      <c r="B387" s="405"/>
      <c r="C387" s="441"/>
      <c r="D387" s="439"/>
      <c r="E387" s="439"/>
      <c r="F387" s="194"/>
      <c r="G387" s="194"/>
      <c r="H387" s="408"/>
      <c r="I387" s="407"/>
      <c r="J387" s="407"/>
      <c r="K387" s="405"/>
      <c r="L387" s="411"/>
      <c r="M387" s="412"/>
      <c r="N387" s="421" t="e">
        <f t="shared" si="6"/>
        <v>#DIV/0!</v>
      </c>
      <c r="O387" s="242">
        <f>FŐLAP!$G$8</f>
        <v>0</v>
      </c>
      <c r="P387" s="241">
        <f>FŐLAP!$C$10</f>
        <v>0</v>
      </c>
      <c r="Q387" s="243" t="s">
        <v>505</v>
      </c>
    </row>
    <row r="388" spans="1:17" ht="49.5" hidden="1" customHeight="1" x14ac:dyDescent="0.25">
      <c r="A388" s="87" t="s">
        <v>710</v>
      </c>
      <c r="B388" s="405"/>
      <c r="C388" s="441"/>
      <c r="D388" s="439"/>
      <c r="E388" s="439"/>
      <c r="F388" s="194"/>
      <c r="G388" s="194"/>
      <c r="H388" s="408"/>
      <c r="I388" s="407"/>
      <c r="J388" s="407"/>
      <c r="K388" s="405"/>
      <c r="L388" s="411"/>
      <c r="M388" s="412"/>
      <c r="N388" s="421" t="e">
        <f t="shared" si="6"/>
        <v>#DIV/0!</v>
      </c>
      <c r="O388" s="242">
        <f>FŐLAP!$G$8</f>
        <v>0</v>
      </c>
      <c r="P388" s="241">
        <f>FŐLAP!$C$10</f>
        <v>0</v>
      </c>
      <c r="Q388" s="243" t="s">
        <v>505</v>
      </c>
    </row>
    <row r="389" spans="1:17" ht="49.5" hidden="1" customHeight="1" x14ac:dyDescent="0.25">
      <c r="A389" s="88" t="s">
        <v>711</v>
      </c>
      <c r="B389" s="405"/>
      <c r="C389" s="441"/>
      <c r="D389" s="439"/>
      <c r="E389" s="439"/>
      <c r="F389" s="194"/>
      <c r="G389" s="194"/>
      <c r="H389" s="408"/>
      <c r="I389" s="407"/>
      <c r="J389" s="407"/>
      <c r="K389" s="405"/>
      <c r="L389" s="411"/>
      <c r="M389" s="412"/>
      <c r="N389" s="421" t="e">
        <f t="shared" si="6"/>
        <v>#DIV/0!</v>
      </c>
      <c r="O389" s="242">
        <f>FŐLAP!$G$8</f>
        <v>0</v>
      </c>
      <c r="P389" s="241">
        <f>FŐLAP!$C$10</f>
        <v>0</v>
      </c>
      <c r="Q389" s="243" t="s">
        <v>505</v>
      </c>
    </row>
    <row r="390" spans="1:17" ht="49.5" hidden="1" customHeight="1" x14ac:dyDescent="0.25">
      <c r="A390" s="87" t="s">
        <v>712</v>
      </c>
      <c r="B390" s="405"/>
      <c r="C390" s="441"/>
      <c r="D390" s="439"/>
      <c r="E390" s="439"/>
      <c r="F390" s="194"/>
      <c r="G390" s="194"/>
      <c r="H390" s="408"/>
      <c r="I390" s="407"/>
      <c r="J390" s="407"/>
      <c r="K390" s="405"/>
      <c r="L390" s="411"/>
      <c r="M390" s="412"/>
      <c r="N390" s="421" t="e">
        <f t="shared" si="6"/>
        <v>#DIV/0!</v>
      </c>
      <c r="O390" s="242">
        <f>FŐLAP!$G$8</f>
        <v>0</v>
      </c>
      <c r="P390" s="241">
        <f>FŐLAP!$C$10</f>
        <v>0</v>
      </c>
      <c r="Q390" s="243" t="s">
        <v>505</v>
      </c>
    </row>
    <row r="391" spans="1:17" ht="49.5" hidden="1" customHeight="1" x14ac:dyDescent="0.25">
      <c r="A391" s="87" t="s">
        <v>713</v>
      </c>
      <c r="B391" s="405"/>
      <c r="C391" s="441"/>
      <c r="D391" s="439"/>
      <c r="E391" s="439"/>
      <c r="F391" s="194"/>
      <c r="G391" s="194"/>
      <c r="H391" s="408"/>
      <c r="I391" s="407"/>
      <c r="J391" s="407"/>
      <c r="K391" s="405"/>
      <c r="L391" s="411"/>
      <c r="M391" s="412"/>
      <c r="N391" s="421" t="e">
        <f t="shared" si="6"/>
        <v>#DIV/0!</v>
      </c>
      <c r="O391" s="242">
        <f>FŐLAP!$G$8</f>
        <v>0</v>
      </c>
      <c r="P391" s="241">
        <f>FŐLAP!$C$10</f>
        <v>0</v>
      </c>
      <c r="Q391" s="243" t="s">
        <v>505</v>
      </c>
    </row>
    <row r="392" spans="1:17" ht="49.5" hidden="1" customHeight="1" x14ac:dyDescent="0.25">
      <c r="A392" s="88" t="s">
        <v>714</v>
      </c>
      <c r="B392" s="405"/>
      <c r="C392" s="441"/>
      <c r="D392" s="439"/>
      <c r="E392" s="439"/>
      <c r="F392" s="194"/>
      <c r="G392" s="194"/>
      <c r="H392" s="408"/>
      <c r="I392" s="407"/>
      <c r="J392" s="407"/>
      <c r="K392" s="405"/>
      <c r="L392" s="411"/>
      <c r="M392" s="412"/>
      <c r="N392" s="421" t="e">
        <f t="shared" si="6"/>
        <v>#DIV/0!</v>
      </c>
      <c r="O392" s="242">
        <f>FŐLAP!$G$8</f>
        <v>0</v>
      </c>
      <c r="P392" s="241">
        <f>FŐLAP!$C$10</f>
        <v>0</v>
      </c>
      <c r="Q392" s="243" t="s">
        <v>505</v>
      </c>
    </row>
    <row r="393" spans="1:17" ht="49.5" hidden="1" customHeight="1" x14ac:dyDescent="0.25">
      <c r="A393" s="87" t="s">
        <v>715</v>
      </c>
      <c r="B393" s="405"/>
      <c r="C393" s="441"/>
      <c r="D393" s="439"/>
      <c r="E393" s="439"/>
      <c r="F393" s="194"/>
      <c r="G393" s="194"/>
      <c r="H393" s="408"/>
      <c r="I393" s="407"/>
      <c r="J393" s="407"/>
      <c r="K393" s="405"/>
      <c r="L393" s="411"/>
      <c r="M393" s="412"/>
      <c r="N393" s="421" t="e">
        <f t="shared" si="6"/>
        <v>#DIV/0!</v>
      </c>
      <c r="O393" s="242">
        <f>FŐLAP!$G$8</f>
        <v>0</v>
      </c>
      <c r="P393" s="241">
        <f>FŐLAP!$C$10</f>
        <v>0</v>
      </c>
      <c r="Q393" s="243" t="s">
        <v>505</v>
      </c>
    </row>
    <row r="394" spans="1:17" ht="49.5" hidden="1" customHeight="1" x14ac:dyDescent="0.25">
      <c r="A394" s="87" t="s">
        <v>716</v>
      </c>
      <c r="B394" s="405"/>
      <c r="C394" s="441"/>
      <c r="D394" s="439"/>
      <c r="E394" s="439"/>
      <c r="F394" s="194"/>
      <c r="G394" s="194"/>
      <c r="H394" s="408"/>
      <c r="I394" s="407"/>
      <c r="J394" s="407"/>
      <c r="K394" s="405"/>
      <c r="L394" s="411"/>
      <c r="M394" s="412"/>
      <c r="N394" s="421" t="e">
        <f t="shared" si="6"/>
        <v>#DIV/0!</v>
      </c>
      <c r="O394" s="242">
        <f>FŐLAP!$G$8</f>
        <v>0</v>
      </c>
      <c r="P394" s="241">
        <f>FŐLAP!$C$10</f>
        <v>0</v>
      </c>
      <c r="Q394" s="243" t="s">
        <v>505</v>
      </c>
    </row>
    <row r="395" spans="1:17" ht="49.5" hidden="1" customHeight="1" x14ac:dyDescent="0.25">
      <c r="A395" s="88" t="s">
        <v>717</v>
      </c>
      <c r="B395" s="405"/>
      <c r="C395" s="441"/>
      <c r="D395" s="439"/>
      <c r="E395" s="439"/>
      <c r="F395" s="194"/>
      <c r="G395" s="194"/>
      <c r="H395" s="408"/>
      <c r="I395" s="407"/>
      <c r="J395" s="407"/>
      <c r="K395" s="405"/>
      <c r="L395" s="411"/>
      <c r="M395" s="412"/>
      <c r="N395" s="421" t="e">
        <f t="shared" si="6"/>
        <v>#DIV/0!</v>
      </c>
      <c r="O395" s="242">
        <f>FŐLAP!$G$8</f>
        <v>0</v>
      </c>
      <c r="P395" s="241">
        <f>FŐLAP!$C$10</f>
        <v>0</v>
      </c>
      <c r="Q395" s="243" t="s">
        <v>505</v>
      </c>
    </row>
    <row r="396" spans="1:17" ht="49.5" hidden="1" customHeight="1" x14ac:dyDescent="0.25">
      <c r="A396" s="87" t="s">
        <v>718</v>
      </c>
      <c r="B396" s="405"/>
      <c r="C396" s="441"/>
      <c r="D396" s="439"/>
      <c r="E396" s="439"/>
      <c r="F396" s="194"/>
      <c r="G396" s="194"/>
      <c r="H396" s="408"/>
      <c r="I396" s="407"/>
      <c r="J396" s="407"/>
      <c r="K396" s="405"/>
      <c r="L396" s="411"/>
      <c r="M396" s="412"/>
      <c r="N396" s="421" t="e">
        <f t="shared" si="6"/>
        <v>#DIV/0!</v>
      </c>
      <c r="O396" s="242">
        <f>FŐLAP!$G$8</f>
        <v>0</v>
      </c>
      <c r="P396" s="241">
        <f>FŐLAP!$C$10</f>
        <v>0</v>
      </c>
      <c r="Q396" s="243" t="s">
        <v>505</v>
      </c>
    </row>
    <row r="397" spans="1:17" ht="49.5" hidden="1" customHeight="1" x14ac:dyDescent="0.25">
      <c r="A397" s="87" t="s">
        <v>719</v>
      </c>
      <c r="B397" s="405"/>
      <c r="C397" s="441"/>
      <c r="D397" s="439"/>
      <c r="E397" s="439"/>
      <c r="F397" s="194"/>
      <c r="G397" s="194"/>
      <c r="H397" s="408"/>
      <c r="I397" s="407"/>
      <c r="J397" s="407"/>
      <c r="K397" s="405"/>
      <c r="L397" s="411"/>
      <c r="M397" s="412"/>
      <c r="N397" s="421" t="e">
        <f t="shared" si="6"/>
        <v>#DIV/0!</v>
      </c>
      <c r="O397" s="242">
        <f>FŐLAP!$G$8</f>
        <v>0</v>
      </c>
      <c r="P397" s="241">
        <f>FŐLAP!$C$10</f>
        <v>0</v>
      </c>
      <c r="Q397" s="243" t="s">
        <v>505</v>
      </c>
    </row>
    <row r="398" spans="1:17" ht="49.5" hidden="1" customHeight="1" x14ac:dyDescent="0.25">
      <c r="A398" s="88" t="s">
        <v>720</v>
      </c>
      <c r="B398" s="405"/>
      <c r="C398" s="441"/>
      <c r="D398" s="439"/>
      <c r="E398" s="439"/>
      <c r="F398" s="194"/>
      <c r="G398" s="194"/>
      <c r="H398" s="408"/>
      <c r="I398" s="407"/>
      <c r="J398" s="407"/>
      <c r="K398" s="405"/>
      <c r="L398" s="411"/>
      <c r="M398" s="412"/>
      <c r="N398" s="421" t="e">
        <f t="shared" si="6"/>
        <v>#DIV/0!</v>
      </c>
      <c r="O398" s="242">
        <f>FŐLAP!$G$8</f>
        <v>0</v>
      </c>
      <c r="P398" s="241">
        <f>FŐLAP!$C$10</f>
        <v>0</v>
      </c>
      <c r="Q398" s="243" t="s">
        <v>505</v>
      </c>
    </row>
    <row r="399" spans="1:17" ht="49.5" hidden="1" customHeight="1" x14ac:dyDescent="0.25">
      <c r="A399" s="87" t="s">
        <v>721</v>
      </c>
      <c r="B399" s="405"/>
      <c r="C399" s="441"/>
      <c r="D399" s="439"/>
      <c r="E399" s="439"/>
      <c r="F399" s="194"/>
      <c r="G399" s="194"/>
      <c r="H399" s="408"/>
      <c r="I399" s="407"/>
      <c r="J399" s="407"/>
      <c r="K399" s="405"/>
      <c r="L399" s="411"/>
      <c r="M399" s="412"/>
      <c r="N399" s="421" t="e">
        <f t="shared" si="6"/>
        <v>#DIV/0!</v>
      </c>
      <c r="O399" s="242">
        <f>FŐLAP!$G$8</f>
        <v>0</v>
      </c>
      <c r="P399" s="241">
        <f>FŐLAP!$C$10</f>
        <v>0</v>
      </c>
      <c r="Q399" s="243" t="s">
        <v>505</v>
      </c>
    </row>
    <row r="400" spans="1:17" ht="49.5" hidden="1" customHeight="1" x14ac:dyDescent="0.25">
      <c r="A400" s="87" t="s">
        <v>722</v>
      </c>
      <c r="B400" s="405"/>
      <c r="C400" s="441"/>
      <c r="D400" s="439"/>
      <c r="E400" s="439"/>
      <c r="F400" s="194"/>
      <c r="G400" s="194"/>
      <c r="H400" s="408"/>
      <c r="I400" s="407"/>
      <c r="J400" s="407"/>
      <c r="K400" s="405"/>
      <c r="L400" s="411"/>
      <c r="M400" s="412"/>
      <c r="N400" s="421" t="e">
        <f t="shared" si="6"/>
        <v>#DIV/0!</v>
      </c>
      <c r="O400" s="242">
        <f>FŐLAP!$G$8</f>
        <v>0</v>
      </c>
      <c r="P400" s="241">
        <f>FŐLAP!$C$10</f>
        <v>0</v>
      </c>
      <c r="Q400" s="243" t="s">
        <v>505</v>
      </c>
    </row>
    <row r="401" spans="1:17" ht="49.5" hidden="1" customHeight="1" x14ac:dyDescent="0.25">
      <c r="A401" s="88" t="s">
        <v>723</v>
      </c>
      <c r="B401" s="405"/>
      <c r="C401" s="441"/>
      <c r="D401" s="439"/>
      <c r="E401" s="439"/>
      <c r="F401" s="194"/>
      <c r="G401" s="194"/>
      <c r="H401" s="408"/>
      <c r="I401" s="407"/>
      <c r="J401" s="407"/>
      <c r="K401" s="405"/>
      <c r="L401" s="411"/>
      <c r="M401" s="412"/>
      <c r="N401" s="421" t="e">
        <f t="shared" si="6"/>
        <v>#DIV/0!</v>
      </c>
      <c r="O401" s="242">
        <f>FŐLAP!$G$8</f>
        <v>0</v>
      </c>
      <c r="P401" s="241">
        <f>FŐLAP!$C$10</f>
        <v>0</v>
      </c>
      <c r="Q401" s="243" t="s">
        <v>505</v>
      </c>
    </row>
    <row r="402" spans="1:17" ht="49.5" hidden="1" customHeight="1" x14ac:dyDescent="0.25">
      <c r="A402" s="87" t="s">
        <v>724</v>
      </c>
      <c r="B402" s="405"/>
      <c r="C402" s="441"/>
      <c r="D402" s="439"/>
      <c r="E402" s="439"/>
      <c r="F402" s="194"/>
      <c r="G402" s="194"/>
      <c r="H402" s="408"/>
      <c r="I402" s="407"/>
      <c r="J402" s="407"/>
      <c r="K402" s="405"/>
      <c r="L402" s="411"/>
      <c r="M402" s="412"/>
      <c r="N402" s="421" t="e">
        <f t="shared" ref="N402:N465" si="7">IF(M402&lt;0,0,1-(M402/L402))</f>
        <v>#DIV/0!</v>
      </c>
      <c r="O402" s="242">
        <f>FŐLAP!$G$8</f>
        <v>0</v>
      </c>
      <c r="P402" s="241">
        <f>FŐLAP!$C$10</f>
        <v>0</v>
      </c>
      <c r="Q402" s="243" t="s">
        <v>505</v>
      </c>
    </row>
    <row r="403" spans="1:17" ht="49.5" hidden="1" customHeight="1" x14ac:dyDescent="0.25">
      <c r="A403" s="87" t="s">
        <v>725</v>
      </c>
      <c r="B403" s="405"/>
      <c r="C403" s="441"/>
      <c r="D403" s="439"/>
      <c r="E403" s="439"/>
      <c r="F403" s="194"/>
      <c r="G403" s="194"/>
      <c r="H403" s="408"/>
      <c r="I403" s="407"/>
      <c r="J403" s="407"/>
      <c r="K403" s="405"/>
      <c r="L403" s="411"/>
      <c r="M403" s="412"/>
      <c r="N403" s="421" t="e">
        <f t="shared" si="7"/>
        <v>#DIV/0!</v>
      </c>
      <c r="O403" s="242">
        <f>FŐLAP!$G$8</f>
        <v>0</v>
      </c>
      <c r="P403" s="241">
        <f>FŐLAP!$C$10</f>
        <v>0</v>
      </c>
      <c r="Q403" s="243" t="s">
        <v>505</v>
      </c>
    </row>
    <row r="404" spans="1:17" ht="49.5" hidden="1" customHeight="1" x14ac:dyDescent="0.25">
      <c r="A404" s="88" t="s">
        <v>726</v>
      </c>
      <c r="B404" s="405"/>
      <c r="C404" s="441"/>
      <c r="D404" s="439"/>
      <c r="E404" s="439"/>
      <c r="F404" s="194"/>
      <c r="G404" s="194"/>
      <c r="H404" s="408"/>
      <c r="I404" s="407"/>
      <c r="J404" s="407"/>
      <c r="K404" s="405"/>
      <c r="L404" s="411"/>
      <c r="M404" s="412"/>
      <c r="N404" s="421" t="e">
        <f t="shared" si="7"/>
        <v>#DIV/0!</v>
      </c>
      <c r="O404" s="242">
        <f>FŐLAP!$G$8</f>
        <v>0</v>
      </c>
      <c r="P404" s="241">
        <f>FŐLAP!$C$10</f>
        <v>0</v>
      </c>
      <c r="Q404" s="243" t="s">
        <v>505</v>
      </c>
    </row>
    <row r="405" spans="1:17" ht="49.5" hidden="1" customHeight="1" x14ac:dyDescent="0.25">
      <c r="A405" s="87" t="s">
        <v>727</v>
      </c>
      <c r="B405" s="405"/>
      <c r="C405" s="441"/>
      <c r="D405" s="439"/>
      <c r="E405" s="439"/>
      <c r="F405" s="194"/>
      <c r="G405" s="194"/>
      <c r="H405" s="408"/>
      <c r="I405" s="407"/>
      <c r="J405" s="407"/>
      <c r="K405" s="405"/>
      <c r="L405" s="411"/>
      <c r="M405" s="412"/>
      <c r="N405" s="421" t="e">
        <f t="shared" si="7"/>
        <v>#DIV/0!</v>
      </c>
      <c r="O405" s="242">
        <f>FŐLAP!$G$8</f>
        <v>0</v>
      </c>
      <c r="P405" s="241">
        <f>FŐLAP!$C$10</f>
        <v>0</v>
      </c>
      <c r="Q405" s="243" t="s">
        <v>505</v>
      </c>
    </row>
    <row r="406" spans="1:17" ht="49.5" hidden="1" customHeight="1" x14ac:dyDescent="0.25">
      <c r="A406" s="87" t="s">
        <v>728</v>
      </c>
      <c r="B406" s="405"/>
      <c r="C406" s="441"/>
      <c r="D406" s="439"/>
      <c r="E406" s="439"/>
      <c r="F406" s="194"/>
      <c r="G406" s="194"/>
      <c r="H406" s="408"/>
      <c r="I406" s="407"/>
      <c r="J406" s="407"/>
      <c r="K406" s="405"/>
      <c r="L406" s="411"/>
      <c r="M406" s="412"/>
      <c r="N406" s="421" t="e">
        <f t="shared" si="7"/>
        <v>#DIV/0!</v>
      </c>
      <c r="O406" s="242">
        <f>FŐLAP!$G$8</f>
        <v>0</v>
      </c>
      <c r="P406" s="241">
        <f>FŐLAP!$C$10</f>
        <v>0</v>
      </c>
      <c r="Q406" s="243" t="s">
        <v>505</v>
      </c>
    </row>
    <row r="407" spans="1:17" ht="49.5" hidden="1" customHeight="1" x14ac:dyDescent="0.25">
      <c r="A407" s="88" t="s">
        <v>729</v>
      </c>
      <c r="B407" s="405"/>
      <c r="C407" s="441"/>
      <c r="D407" s="439"/>
      <c r="E407" s="439"/>
      <c r="F407" s="194"/>
      <c r="G407" s="194"/>
      <c r="H407" s="408"/>
      <c r="I407" s="407"/>
      <c r="J407" s="407"/>
      <c r="K407" s="405"/>
      <c r="L407" s="411"/>
      <c r="M407" s="412"/>
      <c r="N407" s="421" t="e">
        <f t="shared" si="7"/>
        <v>#DIV/0!</v>
      </c>
      <c r="O407" s="242">
        <f>FŐLAP!$G$8</f>
        <v>0</v>
      </c>
      <c r="P407" s="241">
        <f>FŐLAP!$C$10</f>
        <v>0</v>
      </c>
      <c r="Q407" s="243" t="s">
        <v>505</v>
      </c>
    </row>
    <row r="408" spans="1:17" ht="49.5" hidden="1" customHeight="1" x14ac:dyDescent="0.25">
      <c r="A408" s="87" t="s">
        <v>730</v>
      </c>
      <c r="B408" s="405"/>
      <c r="C408" s="441"/>
      <c r="D408" s="439"/>
      <c r="E408" s="439"/>
      <c r="F408" s="194"/>
      <c r="G408" s="194"/>
      <c r="H408" s="408"/>
      <c r="I408" s="407"/>
      <c r="J408" s="407"/>
      <c r="K408" s="405"/>
      <c r="L408" s="411"/>
      <c r="M408" s="412"/>
      <c r="N408" s="421" t="e">
        <f t="shared" si="7"/>
        <v>#DIV/0!</v>
      </c>
      <c r="O408" s="242">
        <f>FŐLAP!$G$8</f>
        <v>0</v>
      </c>
      <c r="P408" s="241">
        <f>FŐLAP!$C$10</f>
        <v>0</v>
      </c>
      <c r="Q408" s="243" t="s">
        <v>505</v>
      </c>
    </row>
    <row r="409" spans="1:17" ht="49.5" hidden="1" customHeight="1" x14ac:dyDescent="0.25">
      <c r="A409" s="87" t="s">
        <v>731</v>
      </c>
      <c r="B409" s="405"/>
      <c r="C409" s="441"/>
      <c r="D409" s="439"/>
      <c r="E409" s="439"/>
      <c r="F409" s="194"/>
      <c r="G409" s="194"/>
      <c r="H409" s="408"/>
      <c r="I409" s="407"/>
      <c r="J409" s="407"/>
      <c r="K409" s="405"/>
      <c r="L409" s="411"/>
      <c r="M409" s="412"/>
      <c r="N409" s="421" t="e">
        <f t="shared" si="7"/>
        <v>#DIV/0!</v>
      </c>
      <c r="O409" s="242">
        <f>FŐLAP!$G$8</f>
        <v>0</v>
      </c>
      <c r="P409" s="241">
        <f>FŐLAP!$C$10</f>
        <v>0</v>
      </c>
      <c r="Q409" s="243" t="s">
        <v>505</v>
      </c>
    </row>
    <row r="410" spans="1:17" ht="49.5" hidden="1" customHeight="1" x14ac:dyDescent="0.25">
      <c r="A410" s="88" t="s">
        <v>732</v>
      </c>
      <c r="B410" s="405"/>
      <c r="C410" s="441"/>
      <c r="D410" s="439"/>
      <c r="E410" s="439"/>
      <c r="F410" s="194"/>
      <c r="G410" s="194"/>
      <c r="H410" s="408"/>
      <c r="I410" s="407"/>
      <c r="J410" s="407"/>
      <c r="K410" s="405"/>
      <c r="L410" s="411"/>
      <c r="M410" s="412"/>
      <c r="N410" s="421" t="e">
        <f t="shared" si="7"/>
        <v>#DIV/0!</v>
      </c>
      <c r="O410" s="242">
        <f>FŐLAP!$G$8</f>
        <v>0</v>
      </c>
      <c r="P410" s="241">
        <f>FŐLAP!$C$10</f>
        <v>0</v>
      </c>
      <c r="Q410" s="243" t="s">
        <v>505</v>
      </c>
    </row>
    <row r="411" spans="1:17" ht="49.5" hidden="1" customHeight="1" x14ac:dyDescent="0.25">
      <c r="A411" s="87" t="s">
        <v>733</v>
      </c>
      <c r="B411" s="405"/>
      <c r="C411" s="441"/>
      <c r="D411" s="439"/>
      <c r="E411" s="439"/>
      <c r="F411" s="194"/>
      <c r="G411" s="194"/>
      <c r="H411" s="408"/>
      <c r="I411" s="407"/>
      <c r="J411" s="407"/>
      <c r="K411" s="405"/>
      <c r="L411" s="411"/>
      <c r="M411" s="412"/>
      <c r="N411" s="421" t="e">
        <f t="shared" si="7"/>
        <v>#DIV/0!</v>
      </c>
      <c r="O411" s="242">
        <f>FŐLAP!$G$8</f>
        <v>0</v>
      </c>
      <c r="P411" s="241">
        <f>FŐLAP!$C$10</f>
        <v>0</v>
      </c>
      <c r="Q411" s="243" t="s">
        <v>505</v>
      </c>
    </row>
    <row r="412" spans="1:17" ht="49.5" hidden="1" customHeight="1" x14ac:dyDescent="0.25">
      <c r="A412" s="87" t="s">
        <v>734</v>
      </c>
      <c r="B412" s="405"/>
      <c r="C412" s="441"/>
      <c r="D412" s="439"/>
      <c r="E412" s="439"/>
      <c r="F412" s="194"/>
      <c r="G412" s="194"/>
      <c r="H412" s="408"/>
      <c r="I412" s="407"/>
      <c r="J412" s="407"/>
      <c r="K412" s="405"/>
      <c r="L412" s="411"/>
      <c r="M412" s="412"/>
      <c r="N412" s="421" t="e">
        <f t="shared" si="7"/>
        <v>#DIV/0!</v>
      </c>
      <c r="O412" s="242">
        <f>FŐLAP!$G$8</f>
        <v>0</v>
      </c>
      <c r="P412" s="241">
        <f>FŐLAP!$C$10</f>
        <v>0</v>
      </c>
      <c r="Q412" s="243" t="s">
        <v>505</v>
      </c>
    </row>
    <row r="413" spans="1:17" ht="49.5" hidden="1" customHeight="1" x14ac:dyDescent="0.25">
      <c r="A413" s="88" t="s">
        <v>735</v>
      </c>
      <c r="B413" s="405"/>
      <c r="C413" s="441"/>
      <c r="D413" s="439"/>
      <c r="E413" s="439"/>
      <c r="F413" s="194"/>
      <c r="G413" s="194"/>
      <c r="H413" s="408"/>
      <c r="I413" s="407"/>
      <c r="J413" s="407"/>
      <c r="K413" s="405"/>
      <c r="L413" s="411"/>
      <c r="M413" s="412"/>
      <c r="N413" s="421" t="e">
        <f t="shared" si="7"/>
        <v>#DIV/0!</v>
      </c>
      <c r="O413" s="242">
        <f>FŐLAP!$G$8</f>
        <v>0</v>
      </c>
      <c r="P413" s="241">
        <f>FŐLAP!$C$10</f>
        <v>0</v>
      </c>
      <c r="Q413" s="243" t="s">
        <v>505</v>
      </c>
    </row>
    <row r="414" spans="1:17" ht="49.5" hidden="1" customHeight="1" x14ac:dyDescent="0.25">
      <c r="A414" s="87" t="s">
        <v>736</v>
      </c>
      <c r="B414" s="405"/>
      <c r="C414" s="441"/>
      <c r="D414" s="439"/>
      <c r="E414" s="439"/>
      <c r="F414" s="194"/>
      <c r="G414" s="194"/>
      <c r="H414" s="408"/>
      <c r="I414" s="407"/>
      <c r="J414" s="407"/>
      <c r="K414" s="405"/>
      <c r="L414" s="411"/>
      <c r="M414" s="412"/>
      <c r="N414" s="421" t="e">
        <f t="shared" si="7"/>
        <v>#DIV/0!</v>
      </c>
      <c r="O414" s="242">
        <f>FŐLAP!$G$8</f>
        <v>0</v>
      </c>
      <c r="P414" s="241">
        <f>FŐLAP!$C$10</f>
        <v>0</v>
      </c>
      <c r="Q414" s="243" t="s">
        <v>505</v>
      </c>
    </row>
    <row r="415" spans="1:17" ht="49.5" hidden="1" customHeight="1" x14ac:dyDescent="0.25">
      <c r="A415" s="87" t="s">
        <v>737</v>
      </c>
      <c r="B415" s="405"/>
      <c r="C415" s="441"/>
      <c r="D415" s="439"/>
      <c r="E415" s="439"/>
      <c r="F415" s="194"/>
      <c r="G415" s="194"/>
      <c r="H415" s="408"/>
      <c r="I415" s="407"/>
      <c r="J415" s="407"/>
      <c r="K415" s="405"/>
      <c r="L415" s="411"/>
      <c r="M415" s="412"/>
      <c r="N415" s="421" t="e">
        <f t="shared" si="7"/>
        <v>#DIV/0!</v>
      </c>
      <c r="O415" s="242">
        <f>FŐLAP!$G$8</f>
        <v>0</v>
      </c>
      <c r="P415" s="241">
        <f>FŐLAP!$C$10</f>
        <v>0</v>
      </c>
      <c r="Q415" s="243" t="s">
        <v>505</v>
      </c>
    </row>
    <row r="416" spans="1:17" ht="49.5" hidden="1" customHeight="1" x14ac:dyDescent="0.25">
      <c r="A416" s="88" t="s">
        <v>738</v>
      </c>
      <c r="B416" s="405"/>
      <c r="C416" s="441"/>
      <c r="D416" s="439"/>
      <c r="E416" s="439"/>
      <c r="F416" s="194"/>
      <c r="G416" s="194"/>
      <c r="H416" s="408"/>
      <c r="I416" s="407"/>
      <c r="J416" s="407"/>
      <c r="K416" s="405"/>
      <c r="L416" s="411"/>
      <c r="M416" s="412"/>
      <c r="N416" s="421" t="e">
        <f t="shared" si="7"/>
        <v>#DIV/0!</v>
      </c>
      <c r="O416" s="242">
        <f>FŐLAP!$G$8</f>
        <v>0</v>
      </c>
      <c r="P416" s="241">
        <f>FŐLAP!$C$10</f>
        <v>0</v>
      </c>
      <c r="Q416" s="243" t="s">
        <v>505</v>
      </c>
    </row>
    <row r="417" spans="1:17" ht="49.5" hidden="1" customHeight="1" x14ac:dyDescent="0.25">
      <c r="A417" s="87" t="s">
        <v>739</v>
      </c>
      <c r="B417" s="405"/>
      <c r="C417" s="441"/>
      <c r="D417" s="439"/>
      <c r="E417" s="439"/>
      <c r="F417" s="194"/>
      <c r="G417" s="194"/>
      <c r="H417" s="408"/>
      <c r="I417" s="407"/>
      <c r="J417" s="407"/>
      <c r="K417" s="405"/>
      <c r="L417" s="411"/>
      <c r="M417" s="412"/>
      <c r="N417" s="421" t="e">
        <f t="shared" si="7"/>
        <v>#DIV/0!</v>
      </c>
      <c r="O417" s="242">
        <f>FŐLAP!$G$8</f>
        <v>0</v>
      </c>
      <c r="P417" s="241">
        <f>FŐLAP!$C$10</f>
        <v>0</v>
      </c>
      <c r="Q417" s="243" t="s">
        <v>505</v>
      </c>
    </row>
    <row r="418" spans="1:17" ht="49.5" hidden="1" customHeight="1" x14ac:dyDescent="0.25">
      <c r="A418" s="87" t="s">
        <v>740</v>
      </c>
      <c r="B418" s="405"/>
      <c r="C418" s="441"/>
      <c r="D418" s="439"/>
      <c r="E418" s="439"/>
      <c r="F418" s="194"/>
      <c r="G418" s="194"/>
      <c r="H418" s="408"/>
      <c r="I418" s="407"/>
      <c r="J418" s="407"/>
      <c r="K418" s="405"/>
      <c r="L418" s="411"/>
      <c r="M418" s="412"/>
      <c r="N418" s="421" t="e">
        <f t="shared" si="7"/>
        <v>#DIV/0!</v>
      </c>
      <c r="O418" s="242">
        <f>FŐLAP!$G$8</f>
        <v>0</v>
      </c>
      <c r="P418" s="241">
        <f>FŐLAP!$C$10</f>
        <v>0</v>
      </c>
      <c r="Q418" s="243" t="s">
        <v>505</v>
      </c>
    </row>
    <row r="419" spans="1:17" ht="49.5" hidden="1" customHeight="1" x14ac:dyDescent="0.25">
      <c r="A419" s="88" t="s">
        <v>741</v>
      </c>
      <c r="B419" s="405"/>
      <c r="C419" s="441"/>
      <c r="D419" s="439"/>
      <c r="E419" s="439"/>
      <c r="F419" s="194"/>
      <c r="G419" s="194"/>
      <c r="H419" s="408"/>
      <c r="I419" s="407"/>
      <c r="J419" s="407"/>
      <c r="K419" s="405"/>
      <c r="L419" s="411"/>
      <c r="M419" s="412"/>
      <c r="N419" s="421" t="e">
        <f t="shared" si="7"/>
        <v>#DIV/0!</v>
      </c>
      <c r="O419" s="242">
        <f>FŐLAP!$G$8</f>
        <v>0</v>
      </c>
      <c r="P419" s="241">
        <f>FŐLAP!$C$10</f>
        <v>0</v>
      </c>
      <c r="Q419" s="243" t="s">
        <v>505</v>
      </c>
    </row>
    <row r="420" spans="1:17" ht="49.5" hidden="1" customHeight="1" x14ac:dyDescent="0.25">
      <c r="A420" s="87" t="s">
        <v>742</v>
      </c>
      <c r="B420" s="405"/>
      <c r="C420" s="441"/>
      <c r="D420" s="439"/>
      <c r="E420" s="439"/>
      <c r="F420" s="194"/>
      <c r="G420" s="194"/>
      <c r="H420" s="408"/>
      <c r="I420" s="407"/>
      <c r="J420" s="407"/>
      <c r="K420" s="405"/>
      <c r="L420" s="411"/>
      <c r="M420" s="412"/>
      <c r="N420" s="421" t="e">
        <f t="shared" si="7"/>
        <v>#DIV/0!</v>
      </c>
      <c r="O420" s="242">
        <f>FŐLAP!$G$8</f>
        <v>0</v>
      </c>
      <c r="P420" s="241">
        <f>FŐLAP!$C$10</f>
        <v>0</v>
      </c>
      <c r="Q420" s="243" t="s">
        <v>505</v>
      </c>
    </row>
    <row r="421" spans="1:17" ht="49.5" hidden="1" customHeight="1" x14ac:dyDescent="0.25">
      <c r="A421" s="87" t="s">
        <v>743</v>
      </c>
      <c r="B421" s="405"/>
      <c r="C421" s="441"/>
      <c r="D421" s="439"/>
      <c r="E421" s="439"/>
      <c r="F421" s="194"/>
      <c r="G421" s="194"/>
      <c r="H421" s="408"/>
      <c r="I421" s="407"/>
      <c r="J421" s="407"/>
      <c r="K421" s="405"/>
      <c r="L421" s="411"/>
      <c r="M421" s="412"/>
      <c r="N421" s="421" t="e">
        <f t="shared" si="7"/>
        <v>#DIV/0!</v>
      </c>
      <c r="O421" s="242">
        <f>FŐLAP!$G$8</f>
        <v>0</v>
      </c>
      <c r="P421" s="241">
        <f>FŐLAP!$C$10</f>
        <v>0</v>
      </c>
      <c r="Q421" s="243" t="s">
        <v>505</v>
      </c>
    </row>
    <row r="422" spans="1:17" ht="49.5" hidden="1" customHeight="1" x14ac:dyDescent="0.25">
      <c r="A422" s="88" t="s">
        <v>744</v>
      </c>
      <c r="B422" s="405"/>
      <c r="C422" s="441"/>
      <c r="D422" s="439"/>
      <c r="E422" s="439"/>
      <c r="F422" s="194"/>
      <c r="G422" s="194"/>
      <c r="H422" s="408"/>
      <c r="I422" s="407"/>
      <c r="J422" s="407"/>
      <c r="K422" s="405"/>
      <c r="L422" s="411"/>
      <c r="M422" s="412"/>
      <c r="N422" s="421" t="e">
        <f t="shared" si="7"/>
        <v>#DIV/0!</v>
      </c>
      <c r="O422" s="242">
        <f>FŐLAP!$G$8</f>
        <v>0</v>
      </c>
      <c r="P422" s="241">
        <f>FŐLAP!$C$10</f>
        <v>0</v>
      </c>
      <c r="Q422" s="243" t="s">
        <v>505</v>
      </c>
    </row>
    <row r="423" spans="1:17" ht="49.5" hidden="1" customHeight="1" x14ac:dyDescent="0.25">
      <c r="A423" s="87" t="s">
        <v>745</v>
      </c>
      <c r="B423" s="405"/>
      <c r="C423" s="441"/>
      <c r="D423" s="439"/>
      <c r="E423" s="439"/>
      <c r="F423" s="194"/>
      <c r="G423" s="194"/>
      <c r="H423" s="408"/>
      <c r="I423" s="407"/>
      <c r="J423" s="407"/>
      <c r="K423" s="405"/>
      <c r="L423" s="411"/>
      <c r="M423" s="412"/>
      <c r="N423" s="421" t="e">
        <f t="shared" si="7"/>
        <v>#DIV/0!</v>
      </c>
      <c r="O423" s="242">
        <f>FŐLAP!$G$8</f>
        <v>0</v>
      </c>
      <c r="P423" s="241">
        <f>FŐLAP!$C$10</f>
        <v>0</v>
      </c>
      <c r="Q423" s="243" t="s">
        <v>505</v>
      </c>
    </row>
    <row r="424" spans="1:17" ht="49.5" hidden="1" customHeight="1" x14ac:dyDescent="0.25">
      <c r="A424" s="87" t="s">
        <v>746</v>
      </c>
      <c r="B424" s="405"/>
      <c r="C424" s="441"/>
      <c r="D424" s="439"/>
      <c r="E424" s="439"/>
      <c r="F424" s="194"/>
      <c r="G424" s="194"/>
      <c r="H424" s="408"/>
      <c r="I424" s="407"/>
      <c r="J424" s="407"/>
      <c r="K424" s="405"/>
      <c r="L424" s="411"/>
      <c r="M424" s="412"/>
      <c r="N424" s="421" t="e">
        <f t="shared" si="7"/>
        <v>#DIV/0!</v>
      </c>
      <c r="O424" s="242">
        <f>FŐLAP!$G$8</f>
        <v>0</v>
      </c>
      <c r="P424" s="241">
        <f>FŐLAP!$C$10</f>
        <v>0</v>
      </c>
      <c r="Q424" s="243" t="s">
        <v>505</v>
      </c>
    </row>
    <row r="425" spans="1:17" ht="49.5" hidden="1" customHeight="1" x14ac:dyDescent="0.25">
      <c r="A425" s="88" t="s">
        <v>747</v>
      </c>
      <c r="B425" s="405"/>
      <c r="C425" s="441"/>
      <c r="D425" s="439"/>
      <c r="E425" s="439"/>
      <c r="F425" s="194"/>
      <c r="G425" s="194"/>
      <c r="H425" s="408"/>
      <c r="I425" s="407"/>
      <c r="J425" s="407"/>
      <c r="K425" s="405"/>
      <c r="L425" s="411"/>
      <c r="M425" s="412"/>
      <c r="N425" s="421" t="e">
        <f t="shared" si="7"/>
        <v>#DIV/0!</v>
      </c>
      <c r="O425" s="242">
        <f>FŐLAP!$G$8</f>
        <v>0</v>
      </c>
      <c r="P425" s="241">
        <f>FŐLAP!$C$10</f>
        <v>0</v>
      </c>
      <c r="Q425" s="243" t="s">
        <v>505</v>
      </c>
    </row>
    <row r="426" spans="1:17" ht="49.5" hidden="1" customHeight="1" x14ac:dyDescent="0.25">
      <c r="A426" s="87" t="s">
        <v>748</v>
      </c>
      <c r="B426" s="405"/>
      <c r="C426" s="441"/>
      <c r="D426" s="439"/>
      <c r="E426" s="439"/>
      <c r="F426" s="194"/>
      <c r="G426" s="194"/>
      <c r="H426" s="408"/>
      <c r="I426" s="407"/>
      <c r="J426" s="407"/>
      <c r="K426" s="405"/>
      <c r="L426" s="411"/>
      <c r="M426" s="412"/>
      <c r="N426" s="421" t="e">
        <f t="shared" si="7"/>
        <v>#DIV/0!</v>
      </c>
      <c r="O426" s="242">
        <f>FŐLAP!$G$8</f>
        <v>0</v>
      </c>
      <c r="P426" s="241">
        <f>FŐLAP!$C$10</f>
        <v>0</v>
      </c>
      <c r="Q426" s="243" t="s">
        <v>505</v>
      </c>
    </row>
    <row r="427" spans="1:17" ht="49.5" hidden="1" customHeight="1" x14ac:dyDescent="0.25">
      <c r="A427" s="87" t="s">
        <v>749</v>
      </c>
      <c r="B427" s="405"/>
      <c r="C427" s="441"/>
      <c r="D427" s="439"/>
      <c r="E427" s="439"/>
      <c r="F427" s="194"/>
      <c r="G427" s="194"/>
      <c r="H427" s="408"/>
      <c r="I427" s="407"/>
      <c r="J427" s="407"/>
      <c r="K427" s="405"/>
      <c r="L427" s="411"/>
      <c r="M427" s="412"/>
      <c r="N427" s="421" t="e">
        <f t="shared" si="7"/>
        <v>#DIV/0!</v>
      </c>
      <c r="O427" s="242">
        <f>FŐLAP!$G$8</f>
        <v>0</v>
      </c>
      <c r="P427" s="241">
        <f>FŐLAP!$C$10</f>
        <v>0</v>
      </c>
      <c r="Q427" s="243" t="s">
        <v>505</v>
      </c>
    </row>
    <row r="428" spans="1:17" ht="49.5" hidden="1" customHeight="1" x14ac:dyDescent="0.25">
      <c r="A428" s="88" t="s">
        <v>750</v>
      </c>
      <c r="B428" s="405"/>
      <c r="C428" s="441"/>
      <c r="D428" s="439"/>
      <c r="E428" s="439"/>
      <c r="F428" s="194"/>
      <c r="G428" s="194"/>
      <c r="H428" s="408"/>
      <c r="I428" s="407"/>
      <c r="J428" s="407"/>
      <c r="K428" s="405"/>
      <c r="L428" s="411"/>
      <c r="M428" s="412"/>
      <c r="N428" s="421" t="e">
        <f t="shared" si="7"/>
        <v>#DIV/0!</v>
      </c>
      <c r="O428" s="242">
        <f>FŐLAP!$G$8</f>
        <v>0</v>
      </c>
      <c r="P428" s="241">
        <f>FŐLAP!$C$10</f>
        <v>0</v>
      </c>
      <c r="Q428" s="243" t="s">
        <v>505</v>
      </c>
    </row>
    <row r="429" spans="1:17" ht="49.5" hidden="1" customHeight="1" x14ac:dyDescent="0.25">
      <c r="A429" s="87" t="s">
        <v>751</v>
      </c>
      <c r="B429" s="405"/>
      <c r="C429" s="441"/>
      <c r="D429" s="439"/>
      <c r="E429" s="439"/>
      <c r="F429" s="194"/>
      <c r="G429" s="194"/>
      <c r="H429" s="408"/>
      <c r="I429" s="407"/>
      <c r="J429" s="407"/>
      <c r="K429" s="405"/>
      <c r="L429" s="411"/>
      <c r="M429" s="412"/>
      <c r="N429" s="421" t="e">
        <f t="shared" si="7"/>
        <v>#DIV/0!</v>
      </c>
      <c r="O429" s="242">
        <f>FŐLAP!$G$8</f>
        <v>0</v>
      </c>
      <c r="P429" s="241">
        <f>FŐLAP!$C$10</f>
        <v>0</v>
      </c>
      <c r="Q429" s="243" t="s">
        <v>505</v>
      </c>
    </row>
    <row r="430" spans="1:17" ht="49.5" hidden="1" customHeight="1" x14ac:dyDescent="0.25">
      <c r="A430" s="87" t="s">
        <v>752</v>
      </c>
      <c r="B430" s="405"/>
      <c r="C430" s="441"/>
      <c r="D430" s="439"/>
      <c r="E430" s="439"/>
      <c r="F430" s="194"/>
      <c r="G430" s="194"/>
      <c r="H430" s="408"/>
      <c r="I430" s="407"/>
      <c r="J430" s="407"/>
      <c r="K430" s="405"/>
      <c r="L430" s="411"/>
      <c r="M430" s="412"/>
      <c r="N430" s="421" t="e">
        <f t="shared" si="7"/>
        <v>#DIV/0!</v>
      </c>
      <c r="O430" s="242">
        <f>FŐLAP!$G$8</f>
        <v>0</v>
      </c>
      <c r="P430" s="241">
        <f>FŐLAP!$C$10</f>
        <v>0</v>
      </c>
      <c r="Q430" s="243" t="s">
        <v>505</v>
      </c>
    </row>
    <row r="431" spans="1:17" ht="49.5" hidden="1" customHeight="1" x14ac:dyDescent="0.25">
      <c r="A431" s="88" t="s">
        <v>753</v>
      </c>
      <c r="B431" s="405"/>
      <c r="C431" s="441"/>
      <c r="D431" s="439"/>
      <c r="E431" s="439"/>
      <c r="F431" s="194"/>
      <c r="G431" s="194"/>
      <c r="H431" s="408"/>
      <c r="I431" s="407"/>
      <c r="J431" s="407"/>
      <c r="K431" s="405"/>
      <c r="L431" s="411"/>
      <c r="M431" s="412"/>
      <c r="N431" s="421" t="e">
        <f t="shared" si="7"/>
        <v>#DIV/0!</v>
      </c>
      <c r="O431" s="242">
        <f>FŐLAP!$G$8</f>
        <v>0</v>
      </c>
      <c r="P431" s="241">
        <f>FŐLAP!$C$10</f>
        <v>0</v>
      </c>
      <c r="Q431" s="243" t="s">
        <v>505</v>
      </c>
    </row>
    <row r="432" spans="1:17" ht="49.5" hidden="1" customHeight="1" x14ac:dyDescent="0.25">
      <c r="A432" s="87" t="s">
        <v>754</v>
      </c>
      <c r="B432" s="405"/>
      <c r="C432" s="441"/>
      <c r="D432" s="439"/>
      <c r="E432" s="439"/>
      <c r="F432" s="194"/>
      <c r="G432" s="194"/>
      <c r="H432" s="408"/>
      <c r="I432" s="407"/>
      <c r="J432" s="407"/>
      <c r="K432" s="405"/>
      <c r="L432" s="411"/>
      <c r="M432" s="412"/>
      <c r="N432" s="421" t="e">
        <f t="shared" si="7"/>
        <v>#DIV/0!</v>
      </c>
      <c r="O432" s="242">
        <f>FŐLAP!$G$8</f>
        <v>0</v>
      </c>
      <c r="P432" s="241">
        <f>FŐLAP!$C$10</f>
        <v>0</v>
      </c>
      <c r="Q432" s="243" t="s">
        <v>505</v>
      </c>
    </row>
    <row r="433" spans="1:17" ht="49.5" hidden="1" customHeight="1" x14ac:dyDescent="0.25">
      <c r="A433" s="87" t="s">
        <v>755</v>
      </c>
      <c r="B433" s="405"/>
      <c r="C433" s="441"/>
      <c r="D433" s="439"/>
      <c r="E433" s="439"/>
      <c r="F433" s="194"/>
      <c r="G433" s="194"/>
      <c r="H433" s="408"/>
      <c r="I433" s="407"/>
      <c r="J433" s="407"/>
      <c r="K433" s="405"/>
      <c r="L433" s="411"/>
      <c r="M433" s="412"/>
      <c r="N433" s="421" t="e">
        <f t="shared" si="7"/>
        <v>#DIV/0!</v>
      </c>
      <c r="O433" s="242">
        <f>FŐLAP!$G$8</f>
        <v>0</v>
      </c>
      <c r="P433" s="241">
        <f>FŐLAP!$C$10</f>
        <v>0</v>
      </c>
      <c r="Q433" s="243" t="s">
        <v>505</v>
      </c>
    </row>
    <row r="434" spans="1:17" ht="49.5" hidden="1" customHeight="1" x14ac:dyDescent="0.25">
      <c r="A434" s="88" t="s">
        <v>756</v>
      </c>
      <c r="B434" s="405"/>
      <c r="C434" s="441"/>
      <c r="D434" s="439"/>
      <c r="E434" s="439"/>
      <c r="F434" s="194"/>
      <c r="G434" s="194"/>
      <c r="H434" s="408"/>
      <c r="I434" s="407"/>
      <c r="J434" s="407"/>
      <c r="K434" s="405"/>
      <c r="L434" s="411"/>
      <c r="M434" s="412"/>
      <c r="N434" s="421" t="e">
        <f t="shared" si="7"/>
        <v>#DIV/0!</v>
      </c>
      <c r="O434" s="242">
        <f>FŐLAP!$G$8</f>
        <v>0</v>
      </c>
      <c r="P434" s="241">
        <f>FŐLAP!$C$10</f>
        <v>0</v>
      </c>
      <c r="Q434" s="243" t="s">
        <v>505</v>
      </c>
    </row>
    <row r="435" spans="1:17" ht="49.5" hidden="1" customHeight="1" x14ac:dyDescent="0.25">
      <c r="A435" s="87" t="s">
        <v>757</v>
      </c>
      <c r="B435" s="405"/>
      <c r="C435" s="441"/>
      <c r="D435" s="439"/>
      <c r="E435" s="439"/>
      <c r="F435" s="194"/>
      <c r="G435" s="194"/>
      <c r="H435" s="408"/>
      <c r="I435" s="407"/>
      <c r="J435" s="407"/>
      <c r="K435" s="405"/>
      <c r="L435" s="411"/>
      <c r="M435" s="412"/>
      <c r="N435" s="421" t="e">
        <f t="shared" si="7"/>
        <v>#DIV/0!</v>
      </c>
      <c r="O435" s="242">
        <f>FŐLAP!$G$8</f>
        <v>0</v>
      </c>
      <c r="P435" s="241">
        <f>FŐLAP!$C$10</f>
        <v>0</v>
      </c>
      <c r="Q435" s="243" t="s">
        <v>505</v>
      </c>
    </row>
    <row r="436" spans="1:17" ht="49.5" hidden="1" customHeight="1" x14ac:dyDescent="0.25">
      <c r="A436" s="87" t="s">
        <v>758</v>
      </c>
      <c r="B436" s="405"/>
      <c r="C436" s="441"/>
      <c r="D436" s="439"/>
      <c r="E436" s="439"/>
      <c r="F436" s="194"/>
      <c r="G436" s="194"/>
      <c r="H436" s="408"/>
      <c r="I436" s="407"/>
      <c r="J436" s="407"/>
      <c r="K436" s="405"/>
      <c r="L436" s="411"/>
      <c r="M436" s="412"/>
      <c r="N436" s="421" t="e">
        <f t="shared" si="7"/>
        <v>#DIV/0!</v>
      </c>
      <c r="O436" s="242">
        <f>FŐLAP!$G$8</f>
        <v>0</v>
      </c>
      <c r="P436" s="241">
        <f>FŐLAP!$C$10</f>
        <v>0</v>
      </c>
      <c r="Q436" s="243" t="s">
        <v>505</v>
      </c>
    </row>
    <row r="437" spans="1:17" ht="49.5" hidden="1" customHeight="1" x14ac:dyDescent="0.25">
      <c r="A437" s="88" t="s">
        <v>759</v>
      </c>
      <c r="B437" s="405"/>
      <c r="C437" s="441"/>
      <c r="D437" s="439"/>
      <c r="E437" s="439"/>
      <c r="F437" s="194"/>
      <c r="G437" s="194"/>
      <c r="H437" s="408"/>
      <c r="I437" s="407"/>
      <c r="J437" s="407"/>
      <c r="K437" s="405"/>
      <c r="L437" s="411"/>
      <c r="M437" s="412"/>
      <c r="N437" s="421" t="e">
        <f t="shared" si="7"/>
        <v>#DIV/0!</v>
      </c>
      <c r="O437" s="242">
        <f>FŐLAP!$G$8</f>
        <v>0</v>
      </c>
      <c r="P437" s="241">
        <f>FŐLAP!$C$10</f>
        <v>0</v>
      </c>
      <c r="Q437" s="243" t="s">
        <v>505</v>
      </c>
    </row>
    <row r="438" spans="1:17" ht="49.5" hidden="1" customHeight="1" x14ac:dyDescent="0.25">
      <c r="A438" s="87" t="s">
        <v>760</v>
      </c>
      <c r="B438" s="405"/>
      <c r="C438" s="441"/>
      <c r="D438" s="439"/>
      <c r="E438" s="439"/>
      <c r="F438" s="194"/>
      <c r="G438" s="194"/>
      <c r="H438" s="408"/>
      <c r="I438" s="407"/>
      <c r="J438" s="407"/>
      <c r="K438" s="405"/>
      <c r="L438" s="411"/>
      <c r="M438" s="412"/>
      <c r="N438" s="421" t="e">
        <f t="shared" si="7"/>
        <v>#DIV/0!</v>
      </c>
      <c r="O438" s="242">
        <f>FŐLAP!$G$8</f>
        <v>0</v>
      </c>
      <c r="P438" s="241">
        <f>FŐLAP!$C$10</f>
        <v>0</v>
      </c>
      <c r="Q438" s="243" t="s">
        <v>505</v>
      </c>
    </row>
    <row r="439" spans="1:17" ht="49.5" hidden="1" customHeight="1" x14ac:dyDescent="0.25">
      <c r="A439" s="87" t="s">
        <v>761</v>
      </c>
      <c r="B439" s="405"/>
      <c r="C439" s="441"/>
      <c r="D439" s="439"/>
      <c r="E439" s="439"/>
      <c r="F439" s="194"/>
      <c r="G439" s="194"/>
      <c r="H439" s="408"/>
      <c r="I439" s="407"/>
      <c r="J439" s="407"/>
      <c r="K439" s="405"/>
      <c r="L439" s="411"/>
      <c r="M439" s="412"/>
      <c r="N439" s="421" t="e">
        <f t="shared" si="7"/>
        <v>#DIV/0!</v>
      </c>
      <c r="O439" s="242">
        <f>FŐLAP!$G$8</f>
        <v>0</v>
      </c>
      <c r="P439" s="241">
        <f>FŐLAP!$C$10</f>
        <v>0</v>
      </c>
      <c r="Q439" s="243" t="s">
        <v>505</v>
      </c>
    </row>
    <row r="440" spans="1:17" ht="49.5" hidden="1" customHeight="1" x14ac:dyDescent="0.25">
      <c r="A440" s="88" t="s">
        <v>762</v>
      </c>
      <c r="B440" s="405"/>
      <c r="C440" s="441"/>
      <c r="D440" s="439"/>
      <c r="E440" s="439"/>
      <c r="F440" s="194"/>
      <c r="G440" s="194"/>
      <c r="H440" s="408"/>
      <c r="I440" s="407"/>
      <c r="J440" s="407"/>
      <c r="K440" s="405"/>
      <c r="L440" s="411"/>
      <c r="M440" s="412"/>
      <c r="N440" s="421" t="e">
        <f t="shared" si="7"/>
        <v>#DIV/0!</v>
      </c>
      <c r="O440" s="242">
        <f>FŐLAP!$G$8</f>
        <v>0</v>
      </c>
      <c r="P440" s="241">
        <f>FŐLAP!$C$10</f>
        <v>0</v>
      </c>
      <c r="Q440" s="243" t="s">
        <v>505</v>
      </c>
    </row>
    <row r="441" spans="1:17" ht="49.5" hidden="1" customHeight="1" x14ac:dyDescent="0.25">
      <c r="A441" s="87" t="s">
        <v>763</v>
      </c>
      <c r="B441" s="405"/>
      <c r="C441" s="441"/>
      <c r="D441" s="439"/>
      <c r="E441" s="439"/>
      <c r="F441" s="194"/>
      <c r="G441" s="194"/>
      <c r="H441" s="408"/>
      <c r="I441" s="407"/>
      <c r="J441" s="407"/>
      <c r="K441" s="405"/>
      <c r="L441" s="411"/>
      <c r="M441" s="412"/>
      <c r="N441" s="421" t="e">
        <f t="shared" si="7"/>
        <v>#DIV/0!</v>
      </c>
      <c r="O441" s="242">
        <f>FŐLAP!$G$8</f>
        <v>0</v>
      </c>
      <c r="P441" s="241">
        <f>FŐLAP!$C$10</f>
        <v>0</v>
      </c>
      <c r="Q441" s="243" t="s">
        <v>505</v>
      </c>
    </row>
    <row r="442" spans="1:17" ht="49.5" hidden="1" customHeight="1" x14ac:dyDescent="0.25">
      <c r="A442" s="87" t="s">
        <v>764</v>
      </c>
      <c r="B442" s="405"/>
      <c r="C442" s="441"/>
      <c r="D442" s="439"/>
      <c r="E442" s="439"/>
      <c r="F442" s="194"/>
      <c r="G442" s="194"/>
      <c r="H442" s="408"/>
      <c r="I442" s="407"/>
      <c r="J442" s="407"/>
      <c r="K442" s="405"/>
      <c r="L442" s="411"/>
      <c r="M442" s="412"/>
      <c r="N442" s="421" t="e">
        <f t="shared" si="7"/>
        <v>#DIV/0!</v>
      </c>
      <c r="O442" s="242">
        <f>FŐLAP!$G$8</f>
        <v>0</v>
      </c>
      <c r="P442" s="241">
        <f>FŐLAP!$C$10</f>
        <v>0</v>
      </c>
      <c r="Q442" s="243" t="s">
        <v>505</v>
      </c>
    </row>
    <row r="443" spans="1:17" ht="49.5" hidden="1" customHeight="1" x14ac:dyDescent="0.25">
      <c r="A443" s="88" t="s">
        <v>765</v>
      </c>
      <c r="B443" s="405"/>
      <c r="C443" s="441"/>
      <c r="D443" s="439"/>
      <c r="E443" s="439"/>
      <c r="F443" s="194"/>
      <c r="G443" s="194"/>
      <c r="H443" s="408"/>
      <c r="I443" s="407"/>
      <c r="J443" s="407"/>
      <c r="K443" s="405"/>
      <c r="L443" s="411"/>
      <c r="M443" s="412"/>
      <c r="N443" s="421" t="e">
        <f t="shared" si="7"/>
        <v>#DIV/0!</v>
      </c>
      <c r="O443" s="242">
        <f>FŐLAP!$G$8</f>
        <v>0</v>
      </c>
      <c r="P443" s="241">
        <f>FŐLAP!$C$10</f>
        <v>0</v>
      </c>
      <c r="Q443" s="243" t="s">
        <v>505</v>
      </c>
    </row>
    <row r="444" spans="1:17" ht="49.5" hidden="1" customHeight="1" x14ac:dyDescent="0.25">
      <c r="A444" s="87" t="s">
        <v>766</v>
      </c>
      <c r="B444" s="405"/>
      <c r="C444" s="441"/>
      <c r="D444" s="439"/>
      <c r="E444" s="439"/>
      <c r="F444" s="194"/>
      <c r="G444" s="194"/>
      <c r="H444" s="408"/>
      <c r="I444" s="407"/>
      <c r="J444" s="407"/>
      <c r="K444" s="405"/>
      <c r="L444" s="411"/>
      <c r="M444" s="412"/>
      <c r="N444" s="421" t="e">
        <f t="shared" si="7"/>
        <v>#DIV/0!</v>
      </c>
      <c r="O444" s="242">
        <f>FŐLAP!$G$8</f>
        <v>0</v>
      </c>
      <c r="P444" s="241">
        <f>FŐLAP!$C$10</f>
        <v>0</v>
      </c>
      <c r="Q444" s="243" t="s">
        <v>505</v>
      </c>
    </row>
    <row r="445" spans="1:17" ht="49.5" hidden="1" customHeight="1" x14ac:dyDescent="0.25">
      <c r="A445" s="87" t="s">
        <v>767</v>
      </c>
      <c r="B445" s="405"/>
      <c r="C445" s="441"/>
      <c r="D445" s="439"/>
      <c r="E445" s="439"/>
      <c r="F445" s="194"/>
      <c r="G445" s="194"/>
      <c r="H445" s="408"/>
      <c r="I445" s="407"/>
      <c r="J445" s="407"/>
      <c r="K445" s="405"/>
      <c r="L445" s="411"/>
      <c r="M445" s="412"/>
      <c r="N445" s="421" t="e">
        <f t="shared" si="7"/>
        <v>#DIV/0!</v>
      </c>
      <c r="O445" s="242">
        <f>FŐLAP!$G$8</f>
        <v>0</v>
      </c>
      <c r="P445" s="241">
        <f>FŐLAP!$C$10</f>
        <v>0</v>
      </c>
      <c r="Q445" s="243" t="s">
        <v>505</v>
      </c>
    </row>
    <row r="446" spans="1:17" ht="49.5" hidden="1" customHeight="1" x14ac:dyDescent="0.25">
      <c r="A446" s="88" t="s">
        <v>768</v>
      </c>
      <c r="B446" s="405"/>
      <c r="C446" s="441"/>
      <c r="D446" s="439"/>
      <c r="E446" s="439"/>
      <c r="F446" s="194"/>
      <c r="G446" s="194"/>
      <c r="H446" s="408"/>
      <c r="I446" s="407"/>
      <c r="J446" s="407"/>
      <c r="K446" s="405"/>
      <c r="L446" s="411"/>
      <c r="M446" s="412"/>
      <c r="N446" s="421" t="e">
        <f t="shared" si="7"/>
        <v>#DIV/0!</v>
      </c>
      <c r="O446" s="242">
        <f>FŐLAP!$G$8</f>
        <v>0</v>
      </c>
      <c r="P446" s="241">
        <f>FŐLAP!$C$10</f>
        <v>0</v>
      </c>
      <c r="Q446" s="243" t="s">
        <v>505</v>
      </c>
    </row>
    <row r="447" spans="1:17" ht="49.5" hidden="1" customHeight="1" x14ac:dyDescent="0.25">
      <c r="A447" s="87" t="s">
        <v>769</v>
      </c>
      <c r="B447" s="405"/>
      <c r="C447" s="441"/>
      <c r="D447" s="439"/>
      <c r="E447" s="439"/>
      <c r="F447" s="194"/>
      <c r="G447" s="194"/>
      <c r="H447" s="408"/>
      <c r="I447" s="407"/>
      <c r="J447" s="407"/>
      <c r="K447" s="405"/>
      <c r="L447" s="411"/>
      <c r="M447" s="412"/>
      <c r="N447" s="421" t="e">
        <f t="shared" si="7"/>
        <v>#DIV/0!</v>
      </c>
      <c r="O447" s="242">
        <f>FŐLAP!$G$8</f>
        <v>0</v>
      </c>
      <c r="P447" s="241">
        <f>FŐLAP!$C$10</f>
        <v>0</v>
      </c>
      <c r="Q447" s="243" t="s">
        <v>505</v>
      </c>
    </row>
    <row r="448" spans="1:17" ht="49.5" hidden="1" customHeight="1" x14ac:dyDescent="0.25">
      <c r="A448" s="87" t="s">
        <v>770</v>
      </c>
      <c r="B448" s="405"/>
      <c r="C448" s="441"/>
      <c r="D448" s="439"/>
      <c r="E448" s="439"/>
      <c r="F448" s="194"/>
      <c r="G448" s="194"/>
      <c r="H448" s="408"/>
      <c r="I448" s="407"/>
      <c r="J448" s="407"/>
      <c r="K448" s="405"/>
      <c r="L448" s="411"/>
      <c r="M448" s="412"/>
      <c r="N448" s="421" t="e">
        <f t="shared" si="7"/>
        <v>#DIV/0!</v>
      </c>
      <c r="O448" s="242">
        <f>FŐLAP!$G$8</f>
        <v>0</v>
      </c>
      <c r="P448" s="241">
        <f>FŐLAP!$C$10</f>
        <v>0</v>
      </c>
      <c r="Q448" s="243" t="s">
        <v>505</v>
      </c>
    </row>
    <row r="449" spans="1:17" ht="49.5" hidden="1" customHeight="1" x14ac:dyDescent="0.25">
      <c r="A449" s="88" t="s">
        <v>771</v>
      </c>
      <c r="B449" s="405"/>
      <c r="C449" s="441"/>
      <c r="D449" s="439"/>
      <c r="E449" s="439"/>
      <c r="F449" s="194"/>
      <c r="G449" s="194"/>
      <c r="H449" s="408"/>
      <c r="I449" s="407"/>
      <c r="J449" s="407"/>
      <c r="K449" s="405"/>
      <c r="L449" s="411"/>
      <c r="M449" s="412"/>
      <c r="N449" s="421" t="e">
        <f t="shared" si="7"/>
        <v>#DIV/0!</v>
      </c>
      <c r="O449" s="242">
        <f>FŐLAP!$G$8</f>
        <v>0</v>
      </c>
      <c r="P449" s="241">
        <f>FŐLAP!$C$10</f>
        <v>0</v>
      </c>
      <c r="Q449" s="243" t="s">
        <v>505</v>
      </c>
    </row>
    <row r="450" spans="1:17" ht="49.5" hidden="1" customHeight="1" x14ac:dyDescent="0.25">
      <c r="A450" s="87" t="s">
        <v>772</v>
      </c>
      <c r="B450" s="405"/>
      <c r="C450" s="441"/>
      <c r="D450" s="439"/>
      <c r="E450" s="439"/>
      <c r="F450" s="194"/>
      <c r="G450" s="194"/>
      <c r="H450" s="408"/>
      <c r="I450" s="407"/>
      <c r="J450" s="407"/>
      <c r="K450" s="405"/>
      <c r="L450" s="411"/>
      <c r="M450" s="412"/>
      <c r="N450" s="421" t="e">
        <f t="shared" si="7"/>
        <v>#DIV/0!</v>
      </c>
      <c r="O450" s="242">
        <f>FŐLAP!$G$8</f>
        <v>0</v>
      </c>
      <c r="P450" s="241">
        <f>FŐLAP!$C$10</f>
        <v>0</v>
      </c>
      <c r="Q450" s="243" t="s">
        <v>505</v>
      </c>
    </row>
    <row r="451" spans="1:17" ht="49.5" hidden="1" customHeight="1" x14ac:dyDescent="0.25">
      <c r="A451" s="87" t="s">
        <v>773</v>
      </c>
      <c r="B451" s="405"/>
      <c r="C451" s="441"/>
      <c r="D451" s="439"/>
      <c r="E451" s="439"/>
      <c r="F451" s="194"/>
      <c r="G451" s="194"/>
      <c r="H451" s="408"/>
      <c r="I451" s="407"/>
      <c r="J451" s="407"/>
      <c r="K451" s="405"/>
      <c r="L451" s="411"/>
      <c r="M451" s="412"/>
      <c r="N451" s="421" t="e">
        <f t="shared" si="7"/>
        <v>#DIV/0!</v>
      </c>
      <c r="O451" s="242">
        <f>FŐLAP!$G$8</f>
        <v>0</v>
      </c>
      <c r="P451" s="241">
        <f>FŐLAP!$C$10</f>
        <v>0</v>
      </c>
      <c r="Q451" s="243" t="s">
        <v>505</v>
      </c>
    </row>
    <row r="452" spans="1:17" ht="49.5" hidden="1" customHeight="1" x14ac:dyDescent="0.25">
      <c r="A452" s="88" t="s">
        <v>774</v>
      </c>
      <c r="B452" s="405"/>
      <c r="C452" s="441"/>
      <c r="D452" s="439"/>
      <c r="E452" s="439"/>
      <c r="F452" s="194"/>
      <c r="G452" s="194"/>
      <c r="H452" s="408"/>
      <c r="I452" s="407"/>
      <c r="J452" s="407"/>
      <c r="K452" s="405"/>
      <c r="L452" s="411"/>
      <c r="M452" s="412"/>
      <c r="N452" s="421" t="e">
        <f t="shared" si="7"/>
        <v>#DIV/0!</v>
      </c>
      <c r="O452" s="242">
        <f>FŐLAP!$G$8</f>
        <v>0</v>
      </c>
      <c r="P452" s="241">
        <f>FŐLAP!$C$10</f>
        <v>0</v>
      </c>
      <c r="Q452" s="243" t="s">
        <v>505</v>
      </c>
    </row>
    <row r="453" spans="1:17" ht="49.5" hidden="1" customHeight="1" x14ac:dyDescent="0.25">
      <c r="A453" s="87" t="s">
        <v>775</v>
      </c>
      <c r="B453" s="405"/>
      <c r="C453" s="441"/>
      <c r="D453" s="439"/>
      <c r="E453" s="439"/>
      <c r="F453" s="194"/>
      <c r="G453" s="194"/>
      <c r="H453" s="408"/>
      <c r="I453" s="407"/>
      <c r="J453" s="407"/>
      <c r="K453" s="405"/>
      <c r="L453" s="411"/>
      <c r="M453" s="412"/>
      <c r="N453" s="421" t="e">
        <f t="shared" si="7"/>
        <v>#DIV/0!</v>
      </c>
      <c r="O453" s="242">
        <f>FŐLAP!$G$8</f>
        <v>0</v>
      </c>
      <c r="P453" s="241">
        <f>FŐLAP!$C$10</f>
        <v>0</v>
      </c>
      <c r="Q453" s="243" t="s">
        <v>505</v>
      </c>
    </row>
    <row r="454" spans="1:17" ht="49.5" hidden="1" customHeight="1" x14ac:dyDescent="0.25">
      <c r="A454" s="87" t="s">
        <v>776</v>
      </c>
      <c r="B454" s="405"/>
      <c r="C454" s="441"/>
      <c r="D454" s="439"/>
      <c r="E454" s="439"/>
      <c r="F454" s="194"/>
      <c r="G454" s="194"/>
      <c r="H454" s="408"/>
      <c r="I454" s="407"/>
      <c r="J454" s="407"/>
      <c r="K454" s="405"/>
      <c r="L454" s="411"/>
      <c r="M454" s="412"/>
      <c r="N454" s="421" t="e">
        <f t="shared" si="7"/>
        <v>#DIV/0!</v>
      </c>
      <c r="O454" s="242">
        <f>FŐLAP!$G$8</f>
        <v>0</v>
      </c>
      <c r="P454" s="241">
        <f>FŐLAP!$C$10</f>
        <v>0</v>
      </c>
      <c r="Q454" s="243" t="s">
        <v>505</v>
      </c>
    </row>
    <row r="455" spans="1:17" ht="49.5" hidden="1" customHeight="1" x14ac:dyDescent="0.25">
      <c r="A455" s="88" t="s">
        <v>777</v>
      </c>
      <c r="B455" s="405"/>
      <c r="C455" s="441"/>
      <c r="D455" s="439"/>
      <c r="E455" s="439"/>
      <c r="F455" s="194"/>
      <c r="G455" s="194"/>
      <c r="H455" s="408"/>
      <c r="I455" s="407"/>
      <c r="J455" s="407"/>
      <c r="K455" s="405"/>
      <c r="L455" s="411"/>
      <c r="M455" s="412"/>
      <c r="N455" s="421" t="e">
        <f t="shared" si="7"/>
        <v>#DIV/0!</v>
      </c>
      <c r="O455" s="242">
        <f>FŐLAP!$G$8</f>
        <v>0</v>
      </c>
      <c r="P455" s="241">
        <f>FŐLAP!$C$10</f>
        <v>0</v>
      </c>
      <c r="Q455" s="243" t="s">
        <v>505</v>
      </c>
    </row>
    <row r="456" spans="1:17" ht="49.5" hidden="1" customHeight="1" x14ac:dyDescent="0.25">
      <c r="A456" s="87" t="s">
        <v>778</v>
      </c>
      <c r="B456" s="405"/>
      <c r="C456" s="441"/>
      <c r="D456" s="439"/>
      <c r="E456" s="439"/>
      <c r="F456" s="194"/>
      <c r="G456" s="194"/>
      <c r="H456" s="408"/>
      <c r="I456" s="407"/>
      <c r="J456" s="407"/>
      <c r="K456" s="405"/>
      <c r="L456" s="411"/>
      <c r="M456" s="412"/>
      <c r="N456" s="421" t="e">
        <f t="shared" si="7"/>
        <v>#DIV/0!</v>
      </c>
      <c r="O456" s="242">
        <f>FŐLAP!$G$8</f>
        <v>0</v>
      </c>
      <c r="P456" s="241">
        <f>FŐLAP!$C$10</f>
        <v>0</v>
      </c>
      <c r="Q456" s="243" t="s">
        <v>505</v>
      </c>
    </row>
    <row r="457" spans="1:17" ht="49.5" hidden="1" customHeight="1" x14ac:dyDescent="0.25">
      <c r="A457" s="87" t="s">
        <v>779</v>
      </c>
      <c r="B457" s="405"/>
      <c r="C457" s="441"/>
      <c r="D457" s="439"/>
      <c r="E457" s="439"/>
      <c r="F457" s="194"/>
      <c r="G457" s="194"/>
      <c r="H457" s="408"/>
      <c r="I457" s="407"/>
      <c r="J457" s="407"/>
      <c r="K457" s="405"/>
      <c r="L457" s="411"/>
      <c r="M457" s="412"/>
      <c r="N457" s="421" t="e">
        <f t="shared" si="7"/>
        <v>#DIV/0!</v>
      </c>
      <c r="O457" s="242">
        <f>FŐLAP!$G$8</f>
        <v>0</v>
      </c>
      <c r="P457" s="241">
        <f>FŐLAP!$C$10</f>
        <v>0</v>
      </c>
      <c r="Q457" s="243" t="s">
        <v>505</v>
      </c>
    </row>
    <row r="458" spans="1:17" ht="49.5" hidden="1" customHeight="1" x14ac:dyDescent="0.25">
      <c r="A458" s="88" t="s">
        <v>780</v>
      </c>
      <c r="B458" s="405"/>
      <c r="C458" s="441"/>
      <c r="D458" s="439"/>
      <c r="E458" s="439"/>
      <c r="F458" s="194"/>
      <c r="G458" s="194"/>
      <c r="H458" s="408"/>
      <c r="I458" s="407"/>
      <c r="J458" s="407"/>
      <c r="K458" s="405"/>
      <c r="L458" s="411"/>
      <c r="M458" s="412"/>
      <c r="N458" s="421" t="e">
        <f t="shared" si="7"/>
        <v>#DIV/0!</v>
      </c>
      <c r="O458" s="242">
        <f>FŐLAP!$G$8</f>
        <v>0</v>
      </c>
      <c r="P458" s="241">
        <f>FŐLAP!$C$10</f>
        <v>0</v>
      </c>
      <c r="Q458" s="243" t="s">
        <v>505</v>
      </c>
    </row>
    <row r="459" spans="1:17" ht="49.5" hidden="1" customHeight="1" x14ac:dyDescent="0.25">
      <c r="A459" s="87" t="s">
        <v>781</v>
      </c>
      <c r="B459" s="405"/>
      <c r="C459" s="441"/>
      <c r="D459" s="439"/>
      <c r="E459" s="439"/>
      <c r="F459" s="194"/>
      <c r="G459" s="194"/>
      <c r="H459" s="408"/>
      <c r="I459" s="407"/>
      <c r="J459" s="407"/>
      <c r="K459" s="405"/>
      <c r="L459" s="411"/>
      <c r="M459" s="412"/>
      <c r="N459" s="421" t="e">
        <f t="shared" si="7"/>
        <v>#DIV/0!</v>
      </c>
      <c r="O459" s="242">
        <f>FŐLAP!$G$8</f>
        <v>0</v>
      </c>
      <c r="P459" s="241">
        <f>FŐLAP!$C$10</f>
        <v>0</v>
      </c>
      <c r="Q459" s="243" t="s">
        <v>505</v>
      </c>
    </row>
    <row r="460" spans="1:17" ht="49.5" hidden="1" customHeight="1" x14ac:dyDescent="0.25">
      <c r="A460" s="87" t="s">
        <v>782</v>
      </c>
      <c r="B460" s="405"/>
      <c r="C460" s="441"/>
      <c r="D460" s="439"/>
      <c r="E460" s="439"/>
      <c r="F460" s="194"/>
      <c r="G460" s="194"/>
      <c r="H460" s="408"/>
      <c r="I460" s="407"/>
      <c r="J460" s="407"/>
      <c r="K460" s="405"/>
      <c r="L460" s="411"/>
      <c r="M460" s="412"/>
      <c r="N460" s="421" t="e">
        <f t="shared" si="7"/>
        <v>#DIV/0!</v>
      </c>
      <c r="O460" s="242">
        <f>FŐLAP!$G$8</f>
        <v>0</v>
      </c>
      <c r="P460" s="241">
        <f>FŐLAP!$C$10</f>
        <v>0</v>
      </c>
      <c r="Q460" s="243" t="s">
        <v>505</v>
      </c>
    </row>
    <row r="461" spans="1:17" ht="49.5" hidden="1" customHeight="1" x14ac:dyDescent="0.25">
      <c r="A461" s="88" t="s">
        <v>783</v>
      </c>
      <c r="B461" s="405"/>
      <c r="C461" s="441"/>
      <c r="D461" s="439"/>
      <c r="E461" s="439"/>
      <c r="F461" s="194"/>
      <c r="G461" s="194"/>
      <c r="H461" s="408"/>
      <c r="I461" s="407"/>
      <c r="J461" s="407"/>
      <c r="K461" s="405"/>
      <c r="L461" s="411"/>
      <c r="M461" s="412"/>
      <c r="N461" s="421" t="e">
        <f t="shared" si="7"/>
        <v>#DIV/0!</v>
      </c>
      <c r="O461" s="242">
        <f>FŐLAP!$G$8</f>
        <v>0</v>
      </c>
      <c r="P461" s="241">
        <f>FŐLAP!$C$10</f>
        <v>0</v>
      </c>
      <c r="Q461" s="243" t="s">
        <v>505</v>
      </c>
    </row>
    <row r="462" spans="1:17" ht="49.5" hidden="1" customHeight="1" x14ac:dyDescent="0.25">
      <c r="A462" s="87" t="s">
        <v>784</v>
      </c>
      <c r="B462" s="405"/>
      <c r="C462" s="441"/>
      <c r="D462" s="439"/>
      <c r="E462" s="439"/>
      <c r="F462" s="194"/>
      <c r="G462" s="194"/>
      <c r="H462" s="408"/>
      <c r="I462" s="407"/>
      <c r="J462" s="407"/>
      <c r="K462" s="405"/>
      <c r="L462" s="411"/>
      <c r="M462" s="412"/>
      <c r="N462" s="421" t="e">
        <f t="shared" si="7"/>
        <v>#DIV/0!</v>
      </c>
      <c r="O462" s="242">
        <f>FŐLAP!$G$8</f>
        <v>0</v>
      </c>
      <c r="P462" s="241">
        <f>FŐLAP!$C$10</f>
        <v>0</v>
      </c>
      <c r="Q462" s="243" t="s">
        <v>505</v>
      </c>
    </row>
    <row r="463" spans="1:17" ht="49.5" hidden="1" customHeight="1" x14ac:dyDescent="0.25">
      <c r="A463" s="87" t="s">
        <v>785</v>
      </c>
      <c r="B463" s="405"/>
      <c r="C463" s="441"/>
      <c r="D463" s="439"/>
      <c r="E463" s="439"/>
      <c r="F463" s="194"/>
      <c r="G463" s="194"/>
      <c r="H463" s="408"/>
      <c r="I463" s="407"/>
      <c r="J463" s="407"/>
      <c r="K463" s="405"/>
      <c r="L463" s="411"/>
      <c r="M463" s="412"/>
      <c r="N463" s="421" t="e">
        <f t="shared" si="7"/>
        <v>#DIV/0!</v>
      </c>
      <c r="O463" s="242">
        <f>FŐLAP!$G$8</f>
        <v>0</v>
      </c>
      <c r="P463" s="241">
        <f>FŐLAP!$C$10</f>
        <v>0</v>
      </c>
      <c r="Q463" s="243" t="s">
        <v>505</v>
      </c>
    </row>
    <row r="464" spans="1:17" ht="49.5" hidden="1" customHeight="1" x14ac:dyDescent="0.25">
      <c r="A464" s="88" t="s">
        <v>786</v>
      </c>
      <c r="B464" s="405"/>
      <c r="C464" s="441"/>
      <c r="D464" s="439"/>
      <c r="E464" s="439"/>
      <c r="F464" s="194"/>
      <c r="G464" s="194"/>
      <c r="H464" s="408"/>
      <c r="I464" s="407"/>
      <c r="J464" s="407"/>
      <c r="K464" s="405"/>
      <c r="L464" s="411"/>
      <c r="M464" s="412"/>
      <c r="N464" s="421" t="e">
        <f t="shared" si="7"/>
        <v>#DIV/0!</v>
      </c>
      <c r="O464" s="242">
        <f>FŐLAP!$G$8</f>
        <v>0</v>
      </c>
      <c r="P464" s="241">
        <f>FŐLAP!$C$10</f>
        <v>0</v>
      </c>
      <c r="Q464" s="243" t="s">
        <v>505</v>
      </c>
    </row>
    <row r="465" spans="1:17" ht="49.5" hidden="1" customHeight="1" x14ac:dyDescent="0.25">
      <c r="A465" s="87" t="s">
        <v>787</v>
      </c>
      <c r="B465" s="405"/>
      <c r="C465" s="441"/>
      <c r="D465" s="439"/>
      <c r="E465" s="439"/>
      <c r="F465" s="194"/>
      <c r="G465" s="194"/>
      <c r="H465" s="408"/>
      <c r="I465" s="407"/>
      <c r="J465" s="407"/>
      <c r="K465" s="405"/>
      <c r="L465" s="411"/>
      <c r="M465" s="412"/>
      <c r="N465" s="421" t="e">
        <f t="shared" si="7"/>
        <v>#DIV/0!</v>
      </c>
      <c r="O465" s="242">
        <f>FŐLAP!$G$8</f>
        <v>0</v>
      </c>
      <c r="P465" s="241">
        <f>FŐLAP!$C$10</f>
        <v>0</v>
      </c>
      <c r="Q465" s="243" t="s">
        <v>505</v>
      </c>
    </row>
    <row r="466" spans="1:17" ht="49.5" hidden="1" customHeight="1" x14ac:dyDescent="0.25">
      <c r="A466" s="87" t="s">
        <v>788</v>
      </c>
      <c r="B466" s="405"/>
      <c r="C466" s="441"/>
      <c r="D466" s="439"/>
      <c r="E466" s="439"/>
      <c r="F466" s="194"/>
      <c r="G466" s="194"/>
      <c r="H466" s="408"/>
      <c r="I466" s="407"/>
      <c r="J466" s="407"/>
      <c r="K466" s="405"/>
      <c r="L466" s="411"/>
      <c r="M466" s="412"/>
      <c r="N466" s="421" t="e">
        <f t="shared" ref="N466:N507" si="8">IF(M466&lt;0,0,1-(M466/L466))</f>
        <v>#DIV/0!</v>
      </c>
      <c r="O466" s="242">
        <f>FŐLAP!$G$8</f>
        <v>0</v>
      </c>
      <c r="P466" s="241">
        <f>FŐLAP!$C$10</f>
        <v>0</v>
      </c>
      <c r="Q466" s="243" t="s">
        <v>505</v>
      </c>
    </row>
    <row r="467" spans="1:17" ht="49.5" hidden="1" customHeight="1" x14ac:dyDescent="0.25">
      <c r="A467" s="88" t="s">
        <v>789</v>
      </c>
      <c r="B467" s="405"/>
      <c r="C467" s="441"/>
      <c r="D467" s="439"/>
      <c r="E467" s="439"/>
      <c r="F467" s="194"/>
      <c r="G467" s="194"/>
      <c r="H467" s="408"/>
      <c r="I467" s="407"/>
      <c r="J467" s="407"/>
      <c r="K467" s="405"/>
      <c r="L467" s="411"/>
      <c r="M467" s="412"/>
      <c r="N467" s="421" t="e">
        <f t="shared" si="8"/>
        <v>#DIV/0!</v>
      </c>
      <c r="O467" s="242">
        <f>FŐLAP!$G$8</f>
        <v>0</v>
      </c>
      <c r="P467" s="241">
        <f>FŐLAP!$C$10</f>
        <v>0</v>
      </c>
      <c r="Q467" s="243" t="s">
        <v>505</v>
      </c>
    </row>
    <row r="468" spans="1:17" ht="49.5" hidden="1" customHeight="1" x14ac:dyDescent="0.25">
      <c r="A468" s="87" t="s">
        <v>790</v>
      </c>
      <c r="B468" s="405"/>
      <c r="C468" s="441"/>
      <c r="D468" s="439"/>
      <c r="E468" s="439"/>
      <c r="F468" s="194"/>
      <c r="G468" s="194"/>
      <c r="H468" s="408"/>
      <c r="I468" s="407"/>
      <c r="J468" s="407"/>
      <c r="K468" s="405"/>
      <c r="L468" s="411"/>
      <c r="M468" s="412"/>
      <c r="N468" s="421" t="e">
        <f t="shared" si="8"/>
        <v>#DIV/0!</v>
      </c>
      <c r="O468" s="242">
        <f>FŐLAP!$G$8</f>
        <v>0</v>
      </c>
      <c r="P468" s="241">
        <f>FŐLAP!$C$10</f>
        <v>0</v>
      </c>
      <c r="Q468" s="243" t="s">
        <v>505</v>
      </c>
    </row>
    <row r="469" spans="1:17" ht="49.5" hidden="1" customHeight="1" x14ac:dyDescent="0.25">
      <c r="A469" s="87" t="s">
        <v>791</v>
      </c>
      <c r="B469" s="405"/>
      <c r="C469" s="441"/>
      <c r="D469" s="439"/>
      <c r="E469" s="439"/>
      <c r="F469" s="194"/>
      <c r="G469" s="194"/>
      <c r="H469" s="408"/>
      <c r="I469" s="407"/>
      <c r="J469" s="407"/>
      <c r="K469" s="405"/>
      <c r="L469" s="411"/>
      <c r="M469" s="412"/>
      <c r="N469" s="421" t="e">
        <f t="shared" si="8"/>
        <v>#DIV/0!</v>
      </c>
      <c r="O469" s="242">
        <f>FŐLAP!$G$8</f>
        <v>0</v>
      </c>
      <c r="P469" s="241">
        <f>FŐLAP!$C$10</f>
        <v>0</v>
      </c>
      <c r="Q469" s="243" t="s">
        <v>505</v>
      </c>
    </row>
    <row r="470" spans="1:17" ht="49.5" hidden="1" customHeight="1" x14ac:dyDescent="0.25">
      <c r="A470" s="88" t="s">
        <v>792</v>
      </c>
      <c r="B470" s="405"/>
      <c r="C470" s="441"/>
      <c r="D470" s="439"/>
      <c r="E470" s="439"/>
      <c r="F470" s="194"/>
      <c r="G470" s="194"/>
      <c r="H470" s="408"/>
      <c r="I470" s="407"/>
      <c r="J470" s="407"/>
      <c r="K470" s="405"/>
      <c r="L470" s="411"/>
      <c r="M470" s="412"/>
      <c r="N470" s="421" t="e">
        <f t="shared" si="8"/>
        <v>#DIV/0!</v>
      </c>
      <c r="O470" s="242">
        <f>FŐLAP!$G$8</f>
        <v>0</v>
      </c>
      <c r="P470" s="241">
        <f>FŐLAP!$C$10</f>
        <v>0</v>
      </c>
      <c r="Q470" s="243" t="s">
        <v>505</v>
      </c>
    </row>
    <row r="471" spans="1:17" ht="49.5" hidden="1" customHeight="1" x14ac:dyDescent="0.25">
      <c r="A471" s="87" t="s">
        <v>793</v>
      </c>
      <c r="B471" s="405"/>
      <c r="C471" s="441"/>
      <c r="D471" s="439"/>
      <c r="E471" s="439"/>
      <c r="F471" s="194"/>
      <c r="G471" s="194"/>
      <c r="H471" s="408"/>
      <c r="I471" s="407"/>
      <c r="J471" s="407"/>
      <c r="K471" s="405"/>
      <c r="L471" s="411"/>
      <c r="M471" s="412"/>
      <c r="N471" s="421" t="e">
        <f t="shared" si="8"/>
        <v>#DIV/0!</v>
      </c>
      <c r="O471" s="242">
        <f>FŐLAP!$G$8</f>
        <v>0</v>
      </c>
      <c r="P471" s="241">
        <f>FŐLAP!$C$10</f>
        <v>0</v>
      </c>
      <c r="Q471" s="243" t="s">
        <v>505</v>
      </c>
    </row>
    <row r="472" spans="1:17" ht="49.5" hidden="1" customHeight="1" x14ac:dyDescent="0.25">
      <c r="A472" s="87" t="s">
        <v>794</v>
      </c>
      <c r="B472" s="405"/>
      <c r="C472" s="441"/>
      <c r="D472" s="439"/>
      <c r="E472" s="439"/>
      <c r="F472" s="194"/>
      <c r="G472" s="194"/>
      <c r="H472" s="408"/>
      <c r="I472" s="407"/>
      <c r="J472" s="407"/>
      <c r="K472" s="405"/>
      <c r="L472" s="411"/>
      <c r="M472" s="412"/>
      <c r="N472" s="421" t="e">
        <f t="shared" si="8"/>
        <v>#DIV/0!</v>
      </c>
      <c r="O472" s="242">
        <f>FŐLAP!$G$8</f>
        <v>0</v>
      </c>
      <c r="P472" s="241">
        <f>FŐLAP!$C$10</f>
        <v>0</v>
      </c>
      <c r="Q472" s="243" t="s">
        <v>505</v>
      </c>
    </row>
    <row r="473" spans="1:17" ht="49.5" hidden="1" customHeight="1" x14ac:dyDescent="0.25">
      <c r="A473" s="88" t="s">
        <v>795</v>
      </c>
      <c r="B473" s="405"/>
      <c r="C473" s="441"/>
      <c r="D473" s="439"/>
      <c r="E473" s="439"/>
      <c r="F473" s="194"/>
      <c r="G473" s="194"/>
      <c r="H473" s="408"/>
      <c r="I473" s="407"/>
      <c r="J473" s="407"/>
      <c r="K473" s="405"/>
      <c r="L473" s="411"/>
      <c r="M473" s="412"/>
      <c r="N473" s="421" t="e">
        <f t="shared" si="8"/>
        <v>#DIV/0!</v>
      </c>
      <c r="O473" s="242">
        <f>FŐLAP!$G$8</f>
        <v>0</v>
      </c>
      <c r="P473" s="241">
        <f>FŐLAP!$C$10</f>
        <v>0</v>
      </c>
      <c r="Q473" s="243" t="s">
        <v>505</v>
      </c>
    </row>
    <row r="474" spans="1:17" ht="49.5" hidden="1" customHeight="1" x14ac:dyDescent="0.25">
      <c r="A474" s="87" t="s">
        <v>796</v>
      </c>
      <c r="B474" s="405"/>
      <c r="C474" s="441"/>
      <c r="D474" s="439"/>
      <c r="E474" s="439"/>
      <c r="F474" s="194"/>
      <c r="G474" s="194"/>
      <c r="H474" s="408"/>
      <c r="I474" s="407"/>
      <c r="J474" s="407"/>
      <c r="K474" s="405"/>
      <c r="L474" s="411"/>
      <c r="M474" s="412"/>
      <c r="N474" s="421" t="e">
        <f t="shared" si="8"/>
        <v>#DIV/0!</v>
      </c>
      <c r="O474" s="242">
        <f>FŐLAP!$G$8</f>
        <v>0</v>
      </c>
      <c r="P474" s="241">
        <f>FŐLAP!$C$10</f>
        <v>0</v>
      </c>
      <c r="Q474" s="243" t="s">
        <v>505</v>
      </c>
    </row>
    <row r="475" spans="1:17" ht="49.5" hidden="1" customHeight="1" x14ac:dyDescent="0.25">
      <c r="A475" s="87" t="s">
        <v>797</v>
      </c>
      <c r="B475" s="405"/>
      <c r="C475" s="441"/>
      <c r="D475" s="439"/>
      <c r="E475" s="439"/>
      <c r="F475" s="194"/>
      <c r="G475" s="194"/>
      <c r="H475" s="408"/>
      <c r="I475" s="407"/>
      <c r="J475" s="407"/>
      <c r="K475" s="405"/>
      <c r="L475" s="411"/>
      <c r="M475" s="412"/>
      <c r="N475" s="421" t="e">
        <f t="shared" si="8"/>
        <v>#DIV/0!</v>
      </c>
      <c r="O475" s="242">
        <f>FŐLAP!$G$8</f>
        <v>0</v>
      </c>
      <c r="P475" s="241">
        <f>FŐLAP!$C$10</f>
        <v>0</v>
      </c>
      <c r="Q475" s="243" t="s">
        <v>505</v>
      </c>
    </row>
    <row r="476" spans="1:17" ht="49.5" hidden="1" customHeight="1" x14ac:dyDescent="0.25">
      <c r="A476" s="88" t="s">
        <v>798</v>
      </c>
      <c r="B476" s="405"/>
      <c r="C476" s="441"/>
      <c r="D476" s="439"/>
      <c r="E476" s="439"/>
      <c r="F476" s="194"/>
      <c r="G476" s="194"/>
      <c r="H476" s="408"/>
      <c r="I476" s="407"/>
      <c r="J476" s="407"/>
      <c r="K476" s="405"/>
      <c r="L476" s="411"/>
      <c r="M476" s="412"/>
      <c r="N476" s="421" t="e">
        <f t="shared" si="8"/>
        <v>#DIV/0!</v>
      </c>
      <c r="O476" s="242">
        <f>FŐLAP!$G$8</f>
        <v>0</v>
      </c>
      <c r="P476" s="241">
        <f>FŐLAP!$C$10</f>
        <v>0</v>
      </c>
      <c r="Q476" s="243" t="s">
        <v>505</v>
      </c>
    </row>
    <row r="477" spans="1:17" ht="49.5" hidden="1" customHeight="1" x14ac:dyDescent="0.25">
      <c r="A477" s="87" t="s">
        <v>799</v>
      </c>
      <c r="B477" s="405"/>
      <c r="C477" s="441"/>
      <c r="D477" s="439"/>
      <c r="E477" s="439"/>
      <c r="F477" s="194"/>
      <c r="G477" s="194"/>
      <c r="H477" s="408"/>
      <c r="I477" s="407"/>
      <c r="J477" s="407"/>
      <c r="K477" s="405"/>
      <c r="L477" s="411"/>
      <c r="M477" s="412"/>
      <c r="N477" s="421" t="e">
        <f t="shared" si="8"/>
        <v>#DIV/0!</v>
      </c>
      <c r="O477" s="242">
        <f>FŐLAP!$G$8</f>
        <v>0</v>
      </c>
      <c r="P477" s="241">
        <f>FŐLAP!$C$10</f>
        <v>0</v>
      </c>
      <c r="Q477" s="243" t="s">
        <v>505</v>
      </c>
    </row>
    <row r="478" spans="1:17" ht="49.5" hidden="1" customHeight="1" x14ac:dyDescent="0.25">
      <c r="A478" s="87" t="s">
        <v>800</v>
      </c>
      <c r="B478" s="405"/>
      <c r="C478" s="441"/>
      <c r="D478" s="439"/>
      <c r="E478" s="439"/>
      <c r="F478" s="194"/>
      <c r="G478" s="194"/>
      <c r="H478" s="408"/>
      <c r="I478" s="407"/>
      <c r="J478" s="407"/>
      <c r="K478" s="405"/>
      <c r="L478" s="411"/>
      <c r="M478" s="412"/>
      <c r="N478" s="421" t="e">
        <f t="shared" si="8"/>
        <v>#DIV/0!</v>
      </c>
      <c r="O478" s="242">
        <f>FŐLAP!$G$8</f>
        <v>0</v>
      </c>
      <c r="P478" s="241">
        <f>FŐLAP!$C$10</f>
        <v>0</v>
      </c>
      <c r="Q478" s="243" t="s">
        <v>505</v>
      </c>
    </row>
    <row r="479" spans="1:17" ht="49.5" hidden="1" customHeight="1" x14ac:dyDescent="0.25">
      <c r="A479" s="88" t="s">
        <v>801</v>
      </c>
      <c r="B479" s="405"/>
      <c r="C479" s="441"/>
      <c r="D479" s="439"/>
      <c r="E479" s="439"/>
      <c r="F479" s="194"/>
      <c r="G479" s="194"/>
      <c r="H479" s="408"/>
      <c r="I479" s="407"/>
      <c r="J479" s="407"/>
      <c r="K479" s="405"/>
      <c r="L479" s="411"/>
      <c r="M479" s="412"/>
      <c r="N479" s="421" t="e">
        <f t="shared" si="8"/>
        <v>#DIV/0!</v>
      </c>
      <c r="O479" s="242">
        <f>FŐLAP!$G$8</f>
        <v>0</v>
      </c>
      <c r="P479" s="241">
        <f>FŐLAP!$C$10</f>
        <v>0</v>
      </c>
      <c r="Q479" s="243" t="s">
        <v>505</v>
      </c>
    </row>
    <row r="480" spans="1:17" ht="49.5" hidden="1" customHeight="1" x14ac:dyDescent="0.25">
      <c r="A480" s="87" t="s">
        <v>802</v>
      </c>
      <c r="B480" s="405"/>
      <c r="C480" s="441"/>
      <c r="D480" s="439"/>
      <c r="E480" s="439"/>
      <c r="F480" s="194"/>
      <c r="G480" s="194"/>
      <c r="H480" s="408"/>
      <c r="I480" s="407"/>
      <c r="J480" s="407"/>
      <c r="K480" s="405"/>
      <c r="L480" s="411"/>
      <c r="M480" s="412"/>
      <c r="N480" s="421" t="e">
        <f t="shared" si="8"/>
        <v>#DIV/0!</v>
      </c>
      <c r="O480" s="242">
        <f>FŐLAP!$G$8</f>
        <v>0</v>
      </c>
      <c r="P480" s="241">
        <f>FŐLAP!$C$10</f>
        <v>0</v>
      </c>
      <c r="Q480" s="243" t="s">
        <v>505</v>
      </c>
    </row>
    <row r="481" spans="1:17" ht="49.5" hidden="1" customHeight="1" x14ac:dyDescent="0.25">
      <c r="A481" s="87" t="s">
        <v>803</v>
      </c>
      <c r="B481" s="405"/>
      <c r="C481" s="441"/>
      <c r="D481" s="439"/>
      <c r="E481" s="439"/>
      <c r="F481" s="194"/>
      <c r="G481" s="194"/>
      <c r="H481" s="408"/>
      <c r="I481" s="407"/>
      <c r="J481" s="407"/>
      <c r="K481" s="405"/>
      <c r="L481" s="411"/>
      <c r="M481" s="412"/>
      <c r="N481" s="421" t="e">
        <f t="shared" si="8"/>
        <v>#DIV/0!</v>
      </c>
      <c r="O481" s="242">
        <f>FŐLAP!$G$8</f>
        <v>0</v>
      </c>
      <c r="P481" s="241">
        <f>FŐLAP!$C$10</f>
        <v>0</v>
      </c>
      <c r="Q481" s="243" t="s">
        <v>505</v>
      </c>
    </row>
    <row r="482" spans="1:17" ht="49.5" hidden="1" customHeight="1" x14ac:dyDescent="0.25">
      <c r="A482" s="88" t="s">
        <v>804</v>
      </c>
      <c r="B482" s="405"/>
      <c r="C482" s="441"/>
      <c r="D482" s="439"/>
      <c r="E482" s="439"/>
      <c r="F482" s="194"/>
      <c r="G482" s="194"/>
      <c r="H482" s="408"/>
      <c r="I482" s="407"/>
      <c r="J482" s="407"/>
      <c r="K482" s="405"/>
      <c r="L482" s="411"/>
      <c r="M482" s="412"/>
      <c r="N482" s="421" t="e">
        <f t="shared" si="8"/>
        <v>#DIV/0!</v>
      </c>
      <c r="O482" s="242">
        <f>FŐLAP!$G$8</f>
        <v>0</v>
      </c>
      <c r="P482" s="241">
        <f>FŐLAP!$C$10</f>
        <v>0</v>
      </c>
      <c r="Q482" s="243" t="s">
        <v>505</v>
      </c>
    </row>
    <row r="483" spans="1:17" ht="49.5" hidden="1" customHeight="1" x14ac:dyDescent="0.25">
      <c r="A483" s="87" t="s">
        <v>805</v>
      </c>
      <c r="B483" s="405"/>
      <c r="C483" s="441"/>
      <c r="D483" s="439"/>
      <c r="E483" s="439"/>
      <c r="F483" s="194"/>
      <c r="G483" s="194"/>
      <c r="H483" s="408"/>
      <c r="I483" s="407"/>
      <c r="J483" s="407"/>
      <c r="K483" s="405"/>
      <c r="L483" s="411"/>
      <c r="M483" s="412"/>
      <c r="N483" s="421" t="e">
        <f t="shared" si="8"/>
        <v>#DIV/0!</v>
      </c>
      <c r="O483" s="242">
        <f>FŐLAP!$G$8</f>
        <v>0</v>
      </c>
      <c r="P483" s="241">
        <f>FŐLAP!$C$10</f>
        <v>0</v>
      </c>
      <c r="Q483" s="243" t="s">
        <v>505</v>
      </c>
    </row>
    <row r="484" spans="1:17" ht="49.5" hidden="1" customHeight="1" x14ac:dyDescent="0.25">
      <c r="A484" s="87" t="s">
        <v>806</v>
      </c>
      <c r="B484" s="405"/>
      <c r="C484" s="441"/>
      <c r="D484" s="439"/>
      <c r="E484" s="439"/>
      <c r="F484" s="194"/>
      <c r="G484" s="194"/>
      <c r="H484" s="408"/>
      <c r="I484" s="407"/>
      <c r="J484" s="407"/>
      <c r="K484" s="405"/>
      <c r="L484" s="411"/>
      <c r="M484" s="412"/>
      <c r="N484" s="421" t="e">
        <f t="shared" si="8"/>
        <v>#DIV/0!</v>
      </c>
      <c r="O484" s="242">
        <f>FŐLAP!$G$8</f>
        <v>0</v>
      </c>
      <c r="P484" s="241">
        <f>FŐLAP!$C$10</f>
        <v>0</v>
      </c>
      <c r="Q484" s="243" t="s">
        <v>505</v>
      </c>
    </row>
    <row r="485" spans="1:17" ht="49.5" hidden="1" customHeight="1" x14ac:dyDescent="0.25">
      <c r="A485" s="88" t="s">
        <v>807</v>
      </c>
      <c r="B485" s="405"/>
      <c r="C485" s="441"/>
      <c r="D485" s="439"/>
      <c r="E485" s="439"/>
      <c r="F485" s="194"/>
      <c r="G485" s="194"/>
      <c r="H485" s="408"/>
      <c r="I485" s="407"/>
      <c r="J485" s="407"/>
      <c r="K485" s="405"/>
      <c r="L485" s="411"/>
      <c r="M485" s="412"/>
      <c r="N485" s="421" t="e">
        <f t="shared" si="8"/>
        <v>#DIV/0!</v>
      </c>
      <c r="O485" s="242">
        <f>FŐLAP!$G$8</f>
        <v>0</v>
      </c>
      <c r="P485" s="241">
        <f>FŐLAP!$C$10</f>
        <v>0</v>
      </c>
      <c r="Q485" s="243" t="s">
        <v>505</v>
      </c>
    </row>
    <row r="486" spans="1:17" ht="49.5" hidden="1" customHeight="1" x14ac:dyDescent="0.25">
      <c r="A486" s="87" t="s">
        <v>808</v>
      </c>
      <c r="B486" s="405"/>
      <c r="C486" s="441"/>
      <c r="D486" s="439"/>
      <c r="E486" s="439"/>
      <c r="F486" s="194"/>
      <c r="G486" s="194"/>
      <c r="H486" s="408"/>
      <c r="I486" s="407"/>
      <c r="J486" s="407"/>
      <c r="K486" s="405"/>
      <c r="L486" s="411"/>
      <c r="M486" s="412"/>
      <c r="N486" s="421" t="e">
        <f t="shared" si="8"/>
        <v>#DIV/0!</v>
      </c>
      <c r="O486" s="242">
        <f>FŐLAP!$G$8</f>
        <v>0</v>
      </c>
      <c r="P486" s="241">
        <f>FŐLAP!$C$10</f>
        <v>0</v>
      </c>
      <c r="Q486" s="243" t="s">
        <v>505</v>
      </c>
    </row>
    <row r="487" spans="1:17" ht="49.5" hidden="1" customHeight="1" x14ac:dyDescent="0.25">
      <c r="A487" s="87" t="s">
        <v>809</v>
      </c>
      <c r="B487" s="405"/>
      <c r="C487" s="441"/>
      <c r="D487" s="439"/>
      <c r="E487" s="439"/>
      <c r="F487" s="194"/>
      <c r="G487" s="194"/>
      <c r="H487" s="408"/>
      <c r="I487" s="407"/>
      <c r="J487" s="407"/>
      <c r="K487" s="405"/>
      <c r="L487" s="411"/>
      <c r="M487" s="412"/>
      <c r="N487" s="421" t="e">
        <f t="shared" si="8"/>
        <v>#DIV/0!</v>
      </c>
      <c r="O487" s="242">
        <f>FŐLAP!$G$8</f>
        <v>0</v>
      </c>
      <c r="P487" s="241">
        <f>FŐLAP!$C$10</f>
        <v>0</v>
      </c>
      <c r="Q487" s="243" t="s">
        <v>505</v>
      </c>
    </row>
    <row r="488" spans="1:17" ht="49.5" hidden="1" customHeight="1" x14ac:dyDescent="0.25">
      <c r="A488" s="88" t="s">
        <v>810</v>
      </c>
      <c r="B488" s="405"/>
      <c r="C488" s="441"/>
      <c r="D488" s="439"/>
      <c r="E488" s="439"/>
      <c r="F488" s="194"/>
      <c r="G488" s="194"/>
      <c r="H488" s="408"/>
      <c r="I488" s="407"/>
      <c r="J488" s="407"/>
      <c r="K488" s="405"/>
      <c r="L488" s="411"/>
      <c r="M488" s="412"/>
      <c r="N488" s="421" t="e">
        <f t="shared" si="8"/>
        <v>#DIV/0!</v>
      </c>
      <c r="O488" s="242">
        <f>FŐLAP!$G$8</f>
        <v>0</v>
      </c>
      <c r="P488" s="241">
        <f>FŐLAP!$C$10</f>
        <v>0</v>
      </c>
      <c r="Q488" s="243" t="s">
        <v>505</v>
      </c>
    </row>
    <row r="489" spans="1:17" ht="49.5" hidden="1" customHeight="1" x14ac:dyDescent="0.25">
      <c r="A489" s="87" t="s">
        <v>811</v>
      </c>
      <c r="B489" s="405"/>
      <c r="C489" s="441"/>
      <c r="D489" s="439"/>
      <c r="E489" s="439"/>
      <c r="F489" s="194"/>
      <c r="G489" s="194"/>
      <c r="H489" s="408"/>
      <c r="I489" s="407"/>
      <c r="J489" s="407"/>
      <c r="K489" s="405"/>
      <c r="L489" s="411"/>
      <c r="M489" s="412"/>
      <c r="N489" s="421" t="e">
        <f t="shared" si="8"/>
        <v>#DIV/0!</v>
      </c>
      <c r="O489" s="242">
        <f>FŐLAP!$G$8</f>
        <v>0</v>
      </c>
      <c r="P489" s="241">
        <f>FŐLAP!$C$10</f>
        <v>0</v>
      </c>
      <c r="Q489" s="243" t="s">
        <v>505</v>
      </c>
    </row>
    <row r="490" spans="1:17" ht="49.5" hidden="1" customHeight="1" x14ac:dyDescent="0.25">
      <c r="A490" s="87" t="s">
        <v>812</v>
      </c>
      <c r="B490" s="405"/>
      <c r="C490" s="441"/>
      <c r="D490" s="439"/>
      <c r="E490" s="439"/>
      <c r="F490" s="194"/>
      <c r="G490" s="194"/>
      <c r="H490" s="408"/>
      <c r="I490" s="407"/>
      <c r="J490" s="407"/>
      <c r="K490" s="405"/>
      <c r="L490" s="411"/>
      <c r="M490" s="412"/>
      <c r="N490" s="421" t="e">
        <f t="shared" si="8"/>
        <v>#DIV/0!</v>
      </c>
      <c r="O490" s="242">
        <f>FŐLAP!$G$8</f>
        <v>0</v>
      </c>
      <c r="P490" s="241">
        <f>FŐLAP!$C$10</f>
        <v>0</v>
      </c>
      <c r="Q490" s="243" t="s">
        <v>505</v>
      </c>
    </row>
    <row r="491" spans="1:17" ht="49.5" hidden="1" customHeight="1" x14ac:dyDescent="0.25">
      <c r="A491" s="88" t="s">
        <v>813</v>
      </c>
      <c r="B491" s="405"/>
      <c r="C491" s="441"/>
      <c r="D491" s="439"/>
      <c r="E491" s="439"/>
      <c r="F491" s="194"/>
      <c r="G491" s="194"/>
      <c r="H491" s="408"/>
      <c r="I491" s="407"/>
      <c r="J491" s="407"/>
      <c r="K491" s="405"/>
      <c r="L491" s="411"/>
      <c r="M491" s="412"/>
      <c r="N491" s="421" t="e">
        <f t="shared" si="8"/>
        <v>#DIV/0!</v>
      </c>
      <c r="O491" s="242">
        <f>FŐLAP!$G$8</f>
        <v>0</v>
      </c>
      <c r="P491" s="241">
        <f>FŐLAP!$C$10</f>
        <v>0</v>
      </c>
      <c r="Q491" s="243" t="s">
        <v>505</v>
      </c>
    </row>
    <row r="492" spans="1:17" ht="49.5" hidden="1" customHeight="1" x14ac:dyDescent="0.25">
      <c r="A492" s="87" t="s">
        <v>814</v>
      </c>
      <c r="B492" s="405"/>
      <c r="C492" s="441"/>
      <c r="D492" s="439"/>
      <c r="E492" s="439"/>
      <c r="F492" s="194"/>
      <c r="G492" s="194"/>
      <c r="H492" s="408"/>
      <c r="I492" s="407"/>
      <c r="J492" s="407"/>
      <c r="K492" s="405"/>
      <c r="L492" s="411"/>
      <c r="M492" s="412"/>
      <c r="N492" s="421" t="e">
        <f t="shared" si="8"/>
        <v>#DIV/0!</v>
      </c>
      <c r="O492" s="242">
        <f>FŐLAP!$G$8</f>
        <v>0</v>
      </c>
      <c r="P492" s="241">
        <f>FŐLAP!$C$10</f>
        <v>0</v>
      </c>
      <c r="Q492" s="243" t="s">
        <v>505</v>
      </c>
    </row>
    <row r="493" spans="1:17" ht="49.5" hidden="1" customHeight="1" x14ac:dyDescent="0.25">
      <c r="A493" s="87" t="s">
        <v>815</v>
      </c>
      <c r="B493" s="405"/>
      <c r="C493" s="441"/>
      <c r="D493" s="439"/>
      <c r="E493" s="439"/>
      <c r="F493" s="194"/>
      <c r="G493" s="194"/>
      <c r="H493" s="408"/>
      <c r="I493" s="407"/>
      <c r="J493" s="407"/>
      <c r="K493" s="405"/>
      <c r="L493" s="411"/>
      <c r="M493" s="412"/>
      <c r="N493" s="421" t="e">
        <f t="shared" si="8"/>
        <v>#DIV/0!</v>
      </c>
      <c r="O493" s="242">
        <f>FŐLAP!$G$8</f>
        <v>0</v>
      </c>
      <c r="P493" s="241">
        <f>FŐLAP!$C$10</f>
        <v>0</v>
      </c>
      <c r="Q493" s="243" t="s">
        <v>505</v>
      </c>
    </row>
    <row r="494" spans="1:17" ht="49.5" hidden="1" customHeight="1" x14ac:dyDescent="0.25">
      <c r="A494" s="88" t="s">
        <v>816</v>
      </c>
      <c r="B494" s="405"/>
      <c r="C494" s="441"/>
      <c r="D494" s="439"/>
      <c r="E494" s="439"/>
      <c r="F494" s="194"/>
      <c r="G494" s="194"/>
      <c r="H494" s="408"/>
      <c r="I494" s="407"/>
      <c r="J494" s="407"/>
      <c r="K494" s="405"/>
      <c r="L494" s="411"/>
      <c r="M494" s="412"/>
      <c r="N494" s="421" t="e">
        <f t="shared" si="8"/>
        <v>#DIV/0!</v>
      </c>
      <c r="O494" s="242">
        <f>FŐLAP!$G$8</f>
        <v>0</v>
      </c>
      <c r="P494" s="241">
        <f>FŐLAP!$C$10</f>
        <v>0</v>
      </c>
      <c r="Q494" s="243" t="s">
        <v>505</v>
      </c>
    </row>
    <row r="495" spans="1:17" ht="49.5" hidden="1" customHeight="1" x14ac:dyDescent="0.25">
      <c r="A495" s="87" t="s">
        <v>817</v>
      </c>
      <c r="B495" s="405"/>
      <c r="C495" s="441"/>
      <c r="D495" s="439"/>
      <c r="E495" s="439"/>
      <c r="F495" s="194"/>
      <c r="G495" s="194"/>
      <c r="H495" s="408"/>
      <c r="I495" s="407"/>
      <c r="J495" s="407"/>
      <c r="K495" s="405"/>
      <c r="L495" s="411"/>
      <c r="M495" s="412"/>
      <c r="N495" s="421" t="e">
        <f t="shared" si="8"/>
        <v>#DIV/0!</v>
      </c>
      <c r="O495" s="242">
        <f>FŐLAP!$G$8</f>
        <v>0</v>
      </c>
      <c r="P495" s="241">
        <f>FŐLAP!$C$10</f>
        <v>0</v>
      </c>
      <c r="Q495" s="243" t="s">
        <v>505</v>
      </c>
    </row>
    <row r="496" spans="1:17" ht="49.5" hidden="1" customHeight="1" x14ac:dyDescent="0.25">
      <c r="A496" s="87" t="s">
        <v>818</v>
      </c>
      <c r="B496" s="405"/>
      <c r="C496" s="441"/>
      <c r="D496" s="439"/>
      <c r="E496" s="439"/>
      <c r="F496" s="194"/>
      <c r="G496" s="194"/>
      <c r="H496" s="408"/>
      <c r="I496" s="407"/>
      <c r="J496" s="407"/>
      <c r="K496" s="405"/>
      <c r="L496" s="411"/>
      <c r="M496" s="412"/>
      <c r="N496" s="421" t="e">
        <f t="shared" si="8"/>
        <v>#DIV/0!</v>
      </c>
      <c r="O496" s="242">
        <f>FŐLAP!$G$8</f>
        <v>0</v>
      </c>
      <c r="P496" s="241">
        <f>FŐLAP!$C$10</f>
        <v>0</v>
      </c>
      <c r="Q496" s="243" t="s">
        <v>505</v>
      </c>
    </row>
    <row r="497" spans="1:17" ht="49.5" hidden="1" customHeight="1" x14ac:dyDescent="0.25">
      <c r="A497" s="88" t="s">
        <v>819</v>
      </c>
      <c r="B497" s="405"/>
      <c r="C497" s="441"/>
      <c r="D497" s="439"/>
      <c r="E497" s="439"/>
      <c r="F497" s="194"/>
      <c r="G497" s="194"/>
      <c r="H497" s="408"/>
      <c r="I497" s="407"/>
      <c r="J497" s="407"/>
      <c r="K497" s="405"/>
      <c r="L497" s="411"/>
      <c r="M497" s="412"/>
      <c r="N497" s="421" t="e">
        <f t="shared" si="8"/>
        <v>#DIV/0!</v>
      </c>
      <c r="O497" s="242">
        <f>FŐLAP!$G$8</f>
        <v>0</v>
      </c>
      <c r="P497" s="241">
        <f>FŐLAP!$C$10</f>
        <v>0</v>
      </c>
      <c r="Q497" s="243" t="s">
        <v>505</v>
      </c>
    </row>
    <row r="498" spans="1:17" ht="49.5" hidden="1" customHeight="1" x14ac:dyDescent="0.25">
      <c r="A498" s="87" t="s">
        <v>820</v>
      </c>
      <c r="B498" s="405"/>
      <c r="C498" s="441"/>
      <c r="D498" s="439"/>
      <c r="E498" s="439"/>
      <c r="F498" s="194"/>
      <c r="G498" s="194"/>
      <c r="H498" s="408"/>
      <c r="I498" s="407"/>
      <c r="J498" s="407"/>
      <c r="K498" s="405"/>
      <c r="L498" s="411"/>
      <c r="M498" s="412"/>
      <c r="N498" s="421" t="e">
        <f t="shared" si="8"/>
        <v>#DIV/0!</v>
      </c>
      <c r="O498" s="242">
        <f>FŐLAP!$G$8</f>
        <v>0</v>
      </c>
      <c r="P498" s="241">
        <f>FŐLAP!$C$10</f>
        <v>0</v>
      </c>
      <c r="Q498" s="243" t="s">
        <v>505</v>
      </c>
    </row>
    <row r="499" spans="1:17" ht="49.5" hidden="1" customHeight="1" x14ac:dyDescent="0.25">
      <c r="A499" s="87" t="s">
        <v>821</v>
      </c>
      <c r="B499" s="405"/>
      <c r="C499" s="441"/>
      <c r="D499" s="439"/>
      <c r="E499" s="439"/>
      <c r="F499" s="194"/>
      <c r="G499" s="194"/>
      <c r="H499" s="408"/>
      <c r="I499" s="407"/>
      <c r="J499" s="407"/>
      <c r="K499" s="405"/>
      <c r="L499" s="411"/>
      <c r="M499" s="412"/>
      <c r="N499" s="421" t="e">
        <f t="shared" si="8"/>
        <v>#DIV/0!</v>
      </c>
      <c r="O499" s="242">
        <f>FŐLAP!$G$8</f>
        <v>0</v>
      </c>
      <c r="P499" s="241">
        <f>FŐLAP!$C$10</f>
        <v>0</v>
      </c>
      <c r="Q499" s="243" t="s">
        <v>505</v>
      </c>
    </row>
    <row r="500" spans="1:17" ht="49.5" hidden="1" customHeight="1" x14ac:dyDescent="0.25">
      <c r="A500" s="88" t="s">
        <v>822</v>
      </c>
      <c r="B500" s="405"/>
      <c r="C500" s="441"/>
      <c r="D500" s="439"/>
      <c r="E500" s="439"/>
      <c r="F500" s="194"/>
      <c r="G500" s="194"/>
      <c r="H500" s="408"/>
      <c r="I500" s="407"/>
      <c r="J500" s="407"/>
      <c r="K500" s="405"/>
      <c r="L500" s="411"/>
      <c r="M500" s="412"/>
      <c r="N500" s="421" t="e">
        <f t="shared" si="8"/>
        <v>#DIV/0!</v>
      </c>
      <c r="O500" s="242">
        <f>FŐLAP!$G$8</f>
        <v>0</v>
      </c>
      <c r="P500" s="241">
        <f>FŐLAP!$C$10</f>
        <v>0</v>
      </c>
      <c r="Q500" s="243" t="s">
        <v>505</v>
      </c>
    </row>
    <row r="501" spans="1:17" ht="49.5" hidden="1" customHeight="1" x14ac:dyDescent="0.25">
      <c r="A501" s="87" t="s">
        <v>823</v>
      </c>
      <c r="B501" s="405"/>
      <c r="C501" s="441"/>
      <c r="D501" s="439"/>
      <c r="E501" s="439"/>
      <c r="F501" s="194"/>
      <c r="G501" s="194"/>
      <c r="H501" s="408"/>
      <c r="I501" s="407"/>
      <c r="J501" s="407"/>
      <c r="K501" s="405"/>
      <c r="L501" s="411"/>
      <c r="M501" s="412"/>
      <c r="N501" s="421" t="e">
        <f t="shared" si="8"/>
        <v>#DIV/0!</v>
      </c>
      <c r="O501" s="242">
        <f>FŐLAP!$G$8</f>
        <v>0</v>
      </c>
      <c r="P501" s="241">
        <f>FŐLAP!$C$10</f>
        <v>0</v>
      </c>
      <c r="Q501" s="243" t="s">
        <v>505</v>
      </c>
    </row>
    <row r="502" spans="1:17" ht="49.5" hidden="1" customHeight="1" x14ac:dyDescent="0.25">
      <c r="A502" s="87" t="s">
        <v>824</v>
      </c>
      <c r="B502" s="405"/>
      <c r="C502" s="441"/>
      <c r="D502" s="439"/>
      <c r="E502" s="439"/>
      <c r="F502" s="194"/>
      <c r="G502" s="194"/>
      <c r="H502" s="408"/>
      <c r="I502" s="407"/>
      <c r="J502" s="407"/>
      <c r="K502" s="405"/>
      <c r="L502" s="411"/>
      <c r="M502" s="412"/>
      <c r="N502" s="421" t="e">
        <f t="shared" si="8"/>
        <v>#DIV/0!</v>
      </c>
      <c r="O502" s="242">
        <f>FŐLAP!$G$8</f>
        <v>0</v>
      </c>
      <c r="P502" s="241">
        <f>FŐLAP!$C$10</f>
        <v>0</v>
      </c>
      <c r="Q502" s="243" t="s">
        <v>505</v>
      </c>
    </row>
    <row r="503" spans="1:17" ht="49.5" hidden="1" customHeight="1" x14ac:dyDescent="0.25">
      <c r="A503" s="88" t="s">
        <v>825</v>
      </c>
      <c r="B503" s="405"/>
      <c r="C503" s="441"/>
      <c r="D503" s="439"/>
      <c r="E503" s="439"/>
      <c r="F503" s="194"/>
      <c r="G503" s="194"/>
      <c r="H503" s="408"/>
      <c r="I503" s="407"/>
      <c r="J503" s="407"/>
      <c r="K503" s="405"/>
      <c r="L503" s="411"/>
      <c r="M503" s="412"/>
      <c r="N503" s="421" t="e">
        <f t="shared" si="8"/>
        <v>#DIV/0!</v>
      </c>
      <c r="O503" s="242">
        <f>FŐLAP!$G$8</f>
        <v>0</v>
      </c>
      <c r="P503" s="241">
        <f>FŐLAP!$C$10</f>
        <v>0</v>
      </c>
      <c r="Q503" s="243" t="s">
        <v>505</v>
      </c>
    </row>
    <row r="504" spans="1:17" ht="49.5" hidden="1" customHeight="1" x14ac:dyDescent="0.25">
      <c r="A504" s="87" t="s">
        <v>826</v>
      </c>
      <c r="B504" s="405"/>
      <c r="C504" s="441"/>
      <c r="D504" s="439"/>
      <c r="E504" s="439"/>
      <c r="F504" s="194"/>
      <c r="G504" s="194"/>
      <c r="H504" s="408"/>
      <c r="I504" s="407"/>
      <c r="J504" s="407"/>
      <c r="K504" s="405"/>
      <c r="L504" s="411"/>
      <c r="M504" s="412"/>
      <c r="N504" s="421" t="e">
        <f t="shared" si="8"/>
        <v>#DIV/0!</v>
      </c>
      <c r="O504" s="242">
        <f>FŐLAP!$G$8</f>
        <v>0</v>
      </c>
      <c r="P504" s="241">
        <f>FŐLAP!$C$10</f>
        <v>0</v>
      </c>
      <c r="Q504" s="243" t="s">
        <v>505</v>
      </c>
    </row>
    <row r="505" spans="1:17" ht="49.5" hidden="1" customHeight="1" x14ac:dyDescent="0.25">
      <c r="A505" s="87" t="s">
        <v>827</v>
      </c>
      <c r="B505" s="405"/>
      <c r="C505" s="441"/>
      <c r="D505" s="439"/>
      <c r="E505" s="439"/>
      <c r="F505" s="194"/>
      <c r="G505" s="194"/>
      <c r="H505" s="408"/>
      <c r="I505" s="407"/>
      <c r="J505" s="407"/>
      <c r="K505" s="405"/>
      <c r="L505" s="411"/>
      <c r="M505" s="412"/>
      <c r="N505" s="421" t="e">
        <f t="shared" si="8"/>
        <v>#DIV/0!</v>
      </c>
      <c r="O505" s="242">
        <f>FŐLAP!$G$8</f>
        <v>0</v>
      </c>
      <c r="P505" s="241">
        <f>FŐLAP!$C$10</f>
        <v>0</v>
      </c>
      <c r="Q505" s="243" t="s">
        <v>505</v>
      </c>
    </row>
    <row r="506" spans="1:17" ht="49.5" hidden="1" customHeight="1" x14ac:dyDescent="0.25">
      <c r="A506" s="88" t="s">
        <v>828</v>
      </c>
      <c r="B506" s="405"/>
      <c r="C506" s="441"/>
      <c r="D506" s="439"/>
      <c r="E506" s="439"/>
      <c r="F506" s="194"/>
      <c r="G506" s="194"/>
      <c r="H506" s="408"/>
      <c r="I506" s="407"/>
      <c r="J506" s="407"/>
      <c r="K506" s="405"/>
      <c r="L506" s="411"/>
      <c r="M506" s="412"/>
      <c r="N506" s="421" t="e">
        <f t="shared" si="8"/>
        <v>#DIV/0!</v>
      </c>
      <c r="O506" s="242">
        <f>FŐLAP!$G$8</f>
        <v>0</v>
      </c>
      <c r="P506" s="241">
        <f>FŐLAP!$C$10</f>
        <v>0</v>
      </c>
      <c r="Q506" s="243" t="s">
        <v>505</v>
      </c>
    </row>
    <row r="507" spans="1:17" ht="49.5" hidden="1" customHeight="1" x14ac:dyDescent="0.25">
      <c r="A507" s="87" t="s">
        <v>829</v>
      </c>
      <c r="B507" s="405"/>
      <c r="C507" s="441"/>
      <c r="D507" s="439"/>
      <c r="E507" s="439"/>
      <c r="F507" s="194"/>
      <c r="G507" s="194"/>
      <c r="H507" s="408"/>
      <c r="I507" s="407"/>
      <c r="J507" s="407"/>
      <c r="K507" s="405"/>
      <c r="L507" s="411"/>
      <c r="M507" s="412"/>
      <c r="N507" s="421" t="e">
        <f t="shared" si="8"/>
        <v>#DIV/0!</v>
      </c>
      <c r="O507" s="242">
        <f>FŐLAP!$G$8</f>
        <v>0</v>
      </c>
      <c r="P507" s="241">
        <f>FŐLAP!$C$10</f>
        <v>0</v>
      </c>
      <c r="Q507" s="243" t="s">
        <v>505</v>
      </c>
    </row>
    <row r="508" spans="1:17" ht="49.5" customHeight="1" x14ac:dyDescent="0.25">
      <c r="A508" s="87" t="s">
        <v>830</v>
      </c>
      <c r="B508" s="405"/>
      <c r="C508" s="441"/>
      <c r="D508" s="439"/>
      <c r="E508" s="439"/>
      <c r="F508" s="194"/>
      <c r="G508" s="194"/>
      <c r="H508" s="408"/>
      <c r="I508" s="407"/>
      <c r="J508" s="407"/>
      <c r="K508" s="405"/>
      <c r="L508" s="411"/>
      <c r="M508" s="412"/>
      <c r="N508" s="421" t="e">
        <f t="shared" ref="N508" si="9">IF(M508&lt;0,0,1-(M508/L508))</f>
        <v>#DIV/0!</v>
      </c>
      <c r="O508" s="242">
        <f>FŐLAP!$G$8</f>
        <v>0</v>
      </c>
      <c r="P508" s="241">
        <f>FŐLAP!$C$10</f>
        <v>0</v>
      </c>
      <c r="Q508" s="243" t="s">
        <v>505</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453</v>
      </c>
      <c r="I510" s="586"/>
      <c r="J510" s="586"/>
      <c r="K510" s="587"/>
      <c r="L510" s="413">
        <f>SUMIF(G9:G508,"141019030",L9:L508)</f>
        <v>0</v>
      </c>
      <c r="M510" s="413">
        <f>SUMIF(G9:G508,"141019030",M9:M508)</f>
        <v>0</v>
      </c>
      <c r="N510" s="440"/>
    </row>
    <row r="511" spans="1:17" ht="50.1" customHeight="1" x14ac:dyDescent="0.25">
      <c r="A511" s="99"/>
      <c r="B511" s="100"/>
      <c r="C511" s="100"/>
      <c r="D511" s="100"/>
      <c r="E511" s="100"/>
      <c r="F511" s="100"/>
      <c r="G511" s="100"/>
      <c r="H511" s="586" t="s">
        <v>454</v>
      </c>
      <c r="I511" s="586"/>
      <c r="J511" s="586"/>
      <c r="K511" s="587"/>
      <c r="L511" s="413">
        <f>SUMIF(G9:G508,"241019030",L9:L508)</f>
        <v>0</v>
      </c>
      <c r="M511" s="413">
        <f>SUMIF(G9:G508,"241019030",M9:M508)</f>
        <v>0</v>
      </c>
      <c r="N511" s="440"/>
    </row>
    <row r="512" spans="1:17" ht="50.1" customHeight="1" x14ac:dyDescent="0.25">
      <c r="A512" s="585" t="s">
        <v>583</v>
      </c>
      <c r="B512" s="586"/>
      <c r="C512" s="586"/>
      <c r="D512" s="586"/>
      <c r="E512" s="586"/>
      <c r="F512" s="586"/>
      <c r="G512" s="586"/>
      <c r="H512" s="586"/>
      <c r="I512" s="586"/>
      <c r="J512" s="586"/>
      <c r="K512" s="587"/>
      <c r="L512" s="414">
        <v>0</v>
      </c>
      <c r="M512" s="414">
        <v>0</v>
      </c>
      <c r="N512" s="440"/>
    </row>
    <row r="513" spans="1:15" ht="50.1" customHeight="1" x14ac:dyDescent="0.25">
      <c r="A513" s="585" t="s">
        <v>584</v>
      </c>
      <c r="B513" s="586"/>
      <c r="C513" s="586"/>
      <c r="D513" s="586"/>
      <c r="E513" s="586"/>
      <c r="F513" s="586"/>
      <c r="G513" s="586"/>
      <c r="H513" s="586"/>
      <c r="I513" s="586"/>
      <c r="J513" s="586"/>
      <c r="K513" s="587"/>
      <c r="L513" s="414">
        <v>0</v>
      </c>
      <c r="M513" s="414">
        <v>0</v>
      </c>
      <c r="N513" s="440"/>
    </row>
    <row r="514" spans="1:15" ht="50.1" customHeight="1" x14ac:dyDescent="0.25">
      <c r="A514" s="588" t="s">
        <v>585</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586</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3:J3"/>
    <mergeCell ref="E4:J4"/>
    <mergeCell ref="B3:C3"/>
  </mergeCells>
  <conditionalFormatting sqref="N9:N508">
    <cfRule type="cellIs" dxfId="41" priority="385" operator="lessThan">
      <formula>0</formula>
    </cfRule>
    <cfRule type="cellIs" dxfId="40" priority="386" operator="lessThan">
      <formula>0</formula>
    </cfRule>
    <cfRule type="containsErrors" dxfId="39" priority="387">
      <formula>ISERROR(N9)</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ErrorMessage="1" errorTitle="Tájékoztatás" error="Csak hiánypótlás esetén töltendő ki!" sqref="B3">
      <formula1>"Kifizetési kérelem, Hiánypótlás"</formula1>
    </dataValidation>
    <dataValidation type="whole" operator="lessThanOrEqual" showErrorMessage="1" errorTitle="Tájékoztatás" error="Nem lehet nagyobb, mint 100%!" sqref="N9:N508">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allowBlank="1" showErrorMessage="1" errorTitle="Tájékoztatás" error="A beírt szám 1 és 100 közé kell, hogy essen._x000a__x000a_Kattintson a Mégse gombra és adja meg a helyes értéket." sqref="A9:A508"/>
    <dataValidation type="list" allowBlank="1" showInputMessage="1" showErrorMessage="1" sqref="G9:G508">
      <formula1>"141019030,241019030"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528"/>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29.5703125" style="19" customWidth="1"/>
    <col min="3" max="3" width="55.140625" style="19" customWidth="1"/>
    <col min="4" max="4" width="45.7109375" style="19" customWidth="1"/>
    <col min="5" max="5" width="48" style="19" customWidth="1"/>
    <col min="6" max="6" width="38.5703125" style="19" customWidth="1"/>
    <col min="7" max="7" width="31" style="19" customWidth="1"/>
    <col min="8" max="8" width="39.5703125" style="19" customWidth="1"/>
    <col min="9" max="9" width="34" style="19" customWidth="1"/>
    <col min="10" max="10" width="39.5703125" style="19" customWidth="1"/>
    <col min="11" max="11" width="29.28515625" style="19" customWidth="1"/>
    <col min="12" max="12" width="35.42578125" style="19" customWidth="1"/>
    <col min="13" max="13" width="36.5703125" style="19" customWidth="1"/>
    <col min="14" max="14" width="37.8554687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78</v>
      </c>
      <c r="F4" s="596"/>
      <c r="G4" s="596"/>
      <c r="H4" s="596"/>
      <c r="I4" s="596"/>
      <c r="J4" s="596"/>
      <c r="K4" s="67"/>
      <c r="L4" s="67"/>
      <c r="M4" s="67"/>
      <c r="N4" s="67"/>
      <c r="O4" s="67"/>
    </row>
    <row r="5" spans="1:24" ht="34.5" x14ac:dyDescent="0.25">
      <c r="A5" s="580" t="s">
        <v>66</v>
      </c>
      <c r="B5" s="580"/>
      <c r="C5" s="581">
        <f>FŐLAP!C10</f>
        <v>0</v>
      </c>
      <c r="D5" s="581"/>
      <c r="E5" s="581"/>
      <c r="F5" s="581"/>
      <c r="G5" s="581"/>
      <c r="H5" s="581"/>
      <c r="I5" s="581"/>
      <c r="J5" s="581"/>
      <c r="K5" s="581"/>
      <c r="L5" s="581"/>
      <c r="M5" s="71"/>
      <c r="N5" s="68"/>
    </row>
    <row r="6" spans="1:24" ht="34.5" x14ac:dyDescent="0.25">
      <c r="A6" s="580" t="s">
        <v>32</v>
      </c>
      <c r="B6" s="580"/>
      <c r="C6" s="72">
        <f>FŐLAP!C12</f>
        <v>0</v>
      </c>
      <c r="D6" s="73"/>
      <c r="E6" s="73"/>
      <c r="F6" s="73"/>
      <c r="G6" s="73"/>
      <c r="H6" s="73"/>
      <c r="I6" s="73"/>
      <c r="J6" s="73"/>
      <c r="K6" s="73"/>
      <c r="M6" s="234" t="s">
        <v>506</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102" t="s">
        <v>18</v>
      </c>
      <c r="N8" s="77" t="s">
        <v>46</v>
      </c>
      <c r="O8" s="239" t="s">
        <v>495</v>
      </c>
      <c r="P8" s="239" t="s">
        <v>493</v>
      </c>
      <c r="Q8" s="239" t="s">
        <v>496</v>
      </c>
      <c r="R8" s="239"/>
      <c r="S8" s="239"/>
    </row>
    <row r="9" spans="1:24" ht="49.5" customHeight="1" x14ac:dyDescent="0.25">
      <c r="A9" s="89" t="s">
        <v>103</v>
      </c>
      <c r="B9" s="404"/>
      <c r="C9" s="436"/>
      <c r="D9" s="437"/>
      <c r="E9" s="437"/>
      <c r="F9" s="231"/>
      <c r="G9" s="194"/>
      <c r="H9" s="406"/>
      <c r="I9" s="406"/>
      <c r="J9" s="407"/>
      <c r="K9" s="404"/>
      <c r="L9" s="409"/>
      <c r="M9" s="410"/>
      <c r="N9" s="421" t="e">
        <f t="shared" ref="N9:N19" si="0">IF(M9&lt;0,0,1-(M9/L9))</f>
        <v>#DIV/0!</v>
      </c>
      <c r="O9" s="240">
        <f>FŐLAP!$G$8</f>
        <v>0</v>
      </c>
      <c r="P9" s="239">
        <f>FŐLAP!$C$10</f>
        <v>0</v>
      </c>
      <c r="Q9" s="239" t="s">
        <v>510</v>
      </c>
      <c r="R9" s="239"/>
      <c r="S9" s="239"/>
    </row>
    <row r="10" spans="1:24" ht="50.1" customHeight="1" x14ac:dyDescent="0.25">
      <c r="A10" s="87" t="s">
        <v>104</v>
      </c>
      <c r="B10" s="405"/>
      <c r="C10" s="438"/>
      <c r="D10" s="439"/>
      <c r="E10" s="439"/>
      <c r="F10" s="194"/>
      <c r="G10" s="194"/>
      <c r="H10" s="408"/>
      <c r="I10" s="407"/>
      <c r="J10" s="407"/>
      <c r="K10" s="405"/>
      <c r="L10" s="411"/>
      <c r="M10" s="412"/>
      <c r="N10" s="421" t="e">
        <f t="shared" si="0"/>
        <v>#DIV/0!</v>
      </c>
      <c r="O10" s="240">
        <f>FŐLAP!$G$8</f>
        <v>0</v>
      </c>
      <c r="P10" s="239">
        <f>FŐLAP!$C$10</f>
        <v>0</v>
      </c>
      <c r="Q10" s="239" t="s">
        <v>510</v>
      </c>
      <c r="R10" s="239"/>
      <c r="S10" s="239"/>
    </row>
    <row r="11" spans="1:24" ht="50.1" customHeight="1" x14ac:dyDescent="0.25">
      <c r="A11" s="88" t="s">
        <v>105</v>
      </c>
      <c r="B11" s="405"/>
      <c r="C11" s="438"/>
      <c r="D11" s="439"/>
      <c r="E11" s="439"/>
      <c r="F11" s="194"/>
      <c r="G11" s="194"/>
      <c r="H11" s="408"/>
      <c r="I11" s="407"/>
      <c r="J11" s="407"/>
      <c r="K11" s="405"/>
      <c r="L11" s="411"/>
      <c r="M11" s="412"/>
      <c r="N11" s="421" t="e">
        <f t="shared" si="0"/>
        <v>#DIV/0!</v>
      </c>
      <c r="O11" s="240">
        <f>FŐLAP!$G$8</f>
        <v>0</v>
      </c>
      <c r="P11" s="239">
        <f>FŐLAP!$C$10</f>
        <v>0</v>
      </c>
      <c r="Q11" s="239" t="s">
        <v>510</v>
      </c>
      <c r="R11" s="239"/>
      <c r="S11" s="239"/>
    </row>
    <row r="12" spans="1:24" ht="50.1" customHeight="1" x14ac:dyDescent="0.25">
      <c r="A12" s="87" t="s">
        <v>106</v>
      </c>
      <c r="B12" s="405"/>
      <c r="C12" s="438"/>
      <c r="D12" s="439"/>
      <c r="E12" s="439"/>
      <c r="F12" s="194"/>
      <c r="G12" s="194"/>
      <c r="H12" s="408"/>
      <c r="I12" s="407"/>
      <c r="J12" s="407"/>
      <c r="K12" s="405"/>
      <c r="L12" s="411"/>
      <c r="M12" s="412"/>
      <c r="N12" s="421" t="e">
        <f t="shared" si="0"/>
        <v>#DIV/0!</v>
      </c>
      <c r="O12" s="240">
        <f>FŐLAP!$G$8</f>
        <v>0</v>
      </c>
      <c r="P12" s="239">
        <f>FŐLAP!$C$10</f>
        <v>0</v>
      </c>
      <c r="Q12" s="239" t="s">
        <v>510</v>
      </c>
      <c r="R12" s="239"/>
      <c r="S12" s="239"/>
    </row>
    <row r="13" spans="1:24" ht="50.1" customHeight="1" x14ac:dyDescent="0.25">
      <c r="A13" s="87" t="s">
        <v>107</v>
      </c>
      <c r="B13" s="405"/>
      <c r="C13" s="438"/>
      <c r="D13" s="439"/>
      <c r="E13" s="439"/>
      <c r="F13" s="194"/>
      <c r="G13" s="194"/>
      <c r="H13" s="408"/>
      <c r="I13" s="407"/>
      <c r="J13" s="407"/>
      <c r="K13" s="405"/>
      <c r="L13" s="411"/>
      <c r="M13" s="412"/>
      <c r="N13" s="421" t="e">
        <f t="shared" si="0"/>
        <v>#DIV/0!</v>
      </c>
      <c r="O13" s="240">
        <f>FŐLAP!$G$8</f>
        <v>0</v>
      </c>
      <c r="P13" s="239">
        <f>FŐLAP!$C$10</f>
        <v>0</v>
      </c>
      <c r="Q13" s="239" t="s">
        <v>510</v>
      </c>
      <c r="R13" s="239"/>
      <c r="S13" s="239"/>
    </row>
    <row r="14" spans="1:24" ht="50.1" customHeight="1" x14ac:dyDescent="0.25">
      <c r="A14" s="88" t="s">
        <v>108</v>
      </c>
      <c r="B14" s="405"/>
      <c r="C14" s="438"/>
      <c r="D14" s="439"/>
      <c r="E14" s="439"/>
      <c r="F14" s="194"/>
      <c r="G14" s="194"/>
      <c r="H14" s="408"/>
      <c r="I14" s="407"/>
      <c r="J14" s="407"/>
      <c r="K14" s="405"/>
      <c r="L14" s="411"/>
      <c r="M14" s="412"/>
      <c r="N14" s="421" t="e">
        <f t="shared" si="0"/>
        <v>#DIV/0!</v>
      </c>
      <c r="O14" s="240">
        <f>FŐLAP!$G$8</f>
        <v>0</v>
      </c>
      <c r="P14" s="239">
        <f>FŐLAP!$C$10</f>
        <v>0</v>
      </c>
      <c r="Q14" s="239" t="s">
        <v>510</v>
      </c>
      <c r="R14" s="239"/>
      <c r="S14" s="239"/>
    </row>
    <row r="15" spans="1:24" ht="50.1" customHeight="1" x14ac:dyDescent="0.25">
      <c r="A15" s="87" t="s">
        <v>109</v>
      </c>
      <c r="B15" s="405"/>
      <c r="C15" s="438"/>
      <c r="D15" s="439"/>
      <c r="E15" s="439"/>
      <c r="F15" s="194"/>
      <c r="G15" s="194"/>
      <c r="H15" s="408"/>
      <c r="I15" s="407"/>
      <c r="J15" s="407"/>
      <c r="K15" s="405"/>
      <c r="L15" s="411"/>
      <c r="M15" s="412"/>
      <c r="N15" s="421" t="e">
        <f t="shared" si="0"/>
        <v>#DIV/0!</v>
      </c>
      <c r="O15" s="240">
        <f>FŐLAP!$G$8</f>
        <v>0</v>
      </c>
      <c r="P15" s="239">
        <f>FŐLAP!$C$10</f>
        <v>0</v>
      </c>
      <c r="Q15" s="239" t="s">
        <v>510</v>
      </c>
      <c r="R15" s="239"/>
      <c r="S15" s="239"/>
    </row>
    <row r="16" spans="1:24" ht="50.1" customHeight="1" x14ac:dyDescent="0.25">
      <c r="A16" s="87" t="s">
        <v>110</v>
      </c>
      <c r="B16" s="405"/>
      <c r="C16" s="438"/>
      <c r="D16" s="439"/>
      <c r="E16" s="439"/>
      <c r="F16" s="194"/>
      <c r="G16" s="194"/>
      <c r="H16" s="408"/>
      <c r="I16" s="407"/>
      <c r="J16" s="407"/>
      <c r="K16" s="405"/>
      <c r="L16" s="411"/>
      <c r="M16" s="412"/>
      <c r="N16" s="421" t="e">
        <f t="shared" si="0"/>
        <v>#DIV/0!</v>
      </c>
      <c r="O16" s="240">
        <f>FŐLAP!$G$8</f>
        <v>0</v>
      </c>
      <c r="P16" s="239">
        <f>FŐLAP!$C$10</f>
        <v>0</v>
      </c>
      <c r="Q16" s="239" t="s">
        <v>510</v>
      </c>
      <c r="R16" s="239"/>
      <c r="S16" s="239"/>
    </row>
    <row r="17" spans="1:19" ht="50.1" customHeight="1" x14ac:dyDescent="0.25">
      <c r="A17" s="88" t="s">
        <v>111</v>
      </c>
      <c r="B17" s="405"/>
      <c r="C17" s="438"/>
      <c r="D17" s="439"/>
      <c r="E17" s="439"/>
      <c r="F17" s="194"/>
      <c r="G17" s="194"/>
      <c r="H17" s="408"/>
      <c r="I17" s="407"/>
      <c r="J17" s="407"/>
      <c r="K17" s="405"/>
      <c r="L17" s="411"/>
      <c r="M17" s="412"/>
      <c r="N17" s="421" t="e">
        <f t="shared" si="0"/>
        <v>#DIV/0!</v>
      </c>
      <c r="O17" s="240">
        <f>FŐLAP!$G$8</f>
        <v>0</v>
      </c>
      <c r="P17" s="239">
        <f>FŐLAP!$C$10</f>
        <v>0</v>
      </c>
      <c r="Q17" s="239" t="s">
        <v>510</v>
      </c>
      <c r="R17" s="239"/>
      <c r="S17" s="239"/>
    </row>
    <row r="18" spans="1:19" ht="50.1" customHeight="1" x14ac:dyDescent="0.25">
      <c r="A18" s="87" t="s">
        <v>98</v>
      </c>
      <c r="B18" s="405"/>
      <c r="C18" s="438"/>
      <c r="D18" s="439"/>
      <c r="E18" s="439"/>
      <c r="F18" s="194"/>
      <c r="G18" s="194"/>
      <c r="H18" s="408"/>
      <c r="I18" s="407"/>
      <c r="J18" s="407"/>
      <c r="K18" s="405"/>
      <c r="L18" s="411"/>
      <c r="M18" s="412"/>
      <c r="N18" s="421" t="e">
        <f t="shared" si="0"/>
        <v>#DIV/0!</v>
      </c>
      <c r="O18" s="240">
        <f>FŐLAP!$G$8</f>
        <v>0</v>
      </c>
      <c r="P18" s="239">
        <f>FŐLAP!$C$10</f>
        <v>0</v>
      </c>
      <c r="Q18" s="239" t="s">
        <v>510</v>
      </c>
      <c r="R18" s="239"/>
      <c r="S18" s="239"/>
    </row>
    <row r="19" spans="1:19" ht="50.1" customHeight="1" x14ac:dyDescent="0.25">
      <c r="A19" s="87" t="s">
        <v>112</v>
      </c>
      <c r="B19" s="405"/>
      <c r="C19" s="438"/>
      <c r="D19" s="439"/>
      <c r="E19" s="439"/>
      <c r="F19" s="194"/>
      <c r="G19" s="194"/>
      <c r="H19" s="408"/>
      <c r="I19" s="407"/>
      <c r="J19" s="407"/>
      <c r="K19" s="405"/>
      <c r="L19" s="411"/>
      <c r="M19" s="412"/>
      <c r="N19" s="421" t="e">
        <f t="shared" si="0"/>
        <v>#DIV/0!</v>
      </c>
      <c r="O19" s="240">
        <f>FŐLAP!$G$8</f>
        <v>0</v>
      </c>
      <c r="P19" s="239">
        <f>FŐLAP!$C$10</f>
        <v>0</v>
      </c>
      <c r="Q19" s="239" t="s">
        <v>510</v>
      </c>
      <c r="R19" s="239"/>
      <c r="S19" s="239"/>
    </row>
    <row r="20" spans="1:19" ht="49.5" customHeight="1" x14ac:dyDescent="0.25">
      <c r="A20" s="88" t="s">
        <v>113</v>
      </c>
      <c r="B20" s="405"/>
      <c r="C20" s="438"/>
      <c r="D20" s="439"/>
      <c r="E20" s="439"/>
      <c r="F20" s="194"/>
      <c r="G20" s="194"/>
      <c r="H20" s="408"/>
      <c r="I20" s="407"/>
      <c r="J20" s="407"/>
      <c r="K20" s="405"/>
      <c r="L20" s="411"/>
      <c r="M20" s="412"/>
      <c r="N20" s="421" t="e">
        <f t="shared" ref="N20" si="1">IF(M20&lt;0,0,1-(M20/L20))</f>
        <v>#DIV/0!</v>
      </c>
      <c r="O20" s="240">
        <f>FŐLAP!$G$8</f>
        <v>0</v>
      </c>
      <c r="P20" s="239">
        <f>FŐLAP!$C$10</f>
        <v>0</v>
      </c>
      <c r="Q20" s="239" t="s">
        <v>510</v>
      </c>
      <c r="R20" s="239"/>
      <c r="S20" s="239"/>
    </row>
    <row r="21" spans="1:19" ht="49.5" customHeight="1" x14ac:dyDescent="0.25">
      <c r="A21" s="87" t="s">
        <v>114</v>
      </c>
      <c r="B21" s="405"/>
      <c r="C21" s="438"/>
      <c r="D21" s="439"/>
      <c r="E21" s="439"/>
      <c r="F21" s="194"/>
      <c r="G21" s="194"/>
      <c r="H21" s="408"/>
      <c r="I21" s="407"/>
      <c r="J21" s="407"/>
      <c r="K21" s="405"/>
      <c r="L21" s="411"/>
      <c r="M21" s="412"/>
      <c r="N21" s="421" t="e">
        <f t="shared" ref="N21:N84" si="2">IF(M21&lt;0,0,1-(M21/L21))</f>
        <v>#DIV/0!</v>
      </c>
      <c r="O21" s="240">
        <f>FŐLAP!$G$8</f>
        <v>0</v>
      </c>
      <c r="P21" s="239">
        <f>FŐLAP!$C$10</f>
        <v>0</v>
      </c>
      <c r="Q21" s="239" t="s">
        <v>510</v>
      </c>
      <c r="R21" s="239"/>
      <c r="S21" s="239"/>
    </row>
    <row r="22" spans="1:19" ht="49.5" hidden="1" customHeight="1" x14ac:dyDescent="0.25">
      <c r="A22" s="87" t="s">
        <v>115</v>
      </c>
      <c r="B22" s="405"/>
      <c r="C22" s="438"/>
      <c r="D22" s="439"/>
      <c r="E22" s="439"/>
      <c r="F22" s="194"/>
      <c r="G22" s="194"/>
      <c r="H22" s="408"/>
      <c r="I22" s="407"/>
      <c r="J22" s="407"/>
      <c r="K22" s="405"/>
      <c r="L22" s="411"/>
      <c r="M22" s="412"/>
      <c r="N22" s="421" t="e">
        <f t="shared" si="2"/>
        <v>#DIV/0!</v>
      </c>
      <c r="O22" s="240">
        <f>FŐLAP!$G$8</f>
        <v>0</v>
      </c>
      <c r="P22" s="239">
        <f>FŐLAP!$C$10</f>
        <v>0</v>
      </c>
      <c r="Q22" s="239" t="s">
        <v>510</v>
      </c>
      <c r="R22" s="239"/>
      <c r="S22" s="239"/>
    </row>
    <row r="23" spans="1:19" ht="49.5" hidden="1" customHeight="1" x14ac:dyDescent="0.25">
      <c r="A23" s="88" t="s">
        <v>116</v>
      </c>
      <c r="B23" s="405"/>
      <c r="C23" s="438"/>
      <c r="D23" s="439"/>
      <c r="E23" s="439"/>
      <c r="F23" s="194"/>
      <c r="G23" s="194"/>
      <c r="H23" s="408"/>
      <c r="I23" s="407"/>
      <c r="J23" s="407"/>
      <c r="K23" s="405"/>
      <c r="L23" s="411"/>
      <c r="M23" s="412"/>
      <c r="N23" s="421" t="e">
        <f t="shared" si="2"/>
        <v>#DIV/0!</v>
      </c>
      <c r="O23" s="240">
        <f>FŐLAP!$G$8</f>
        <v>0</v>
      </c>
      <c r="P23" s="239">
        <f>FŐLAP!$C$10</f>
        <v>0</v>
      </c>
      <c r="Q23" s="239" t="s">
        <v>510</v>
      </c>
      <c r="R23" s="239"/>
      <c r="S23" s="239"/>
    </row>
    <row r="24" spans="1:19" ht="49.5" hidden="1" customHeight="1" x14ac:dyDescent="0.25">
      <c r="A24" s="87" t="s">
        <v>117</v>
      </c>
      <c r="B24" s="405"/>
      <c r="C24" s="438"/>
      <c r="D24" s="439"/>
      <c r="E24" s="439"/>
      <c r="F24" s="194"/>
      <c r="G24" s="194"/>
      <c r="H24" s="408"/>
      <c r="I24" s="407"/>
      <c r="J24" s="407"/>
      <c r="K24" s="405"/>
      <c r="L24" s="411"/>
      <c r="M24" s="412"/>
      <c r="N24" s="421" t="e">
        <f t="shared" si="2"/>
        <v>#DIV/0!</v>
      </c>
      <c r="O24" s="240">
        <f>FŐLAP!$G$8</f>
        <v>0</v>
      </c>
      <c r="P24" s="239">
        <f>FŐLAP!$C$10</f>
        <v>0</v>
      </c>
      <c r="Q24" s="239" t="s">
        <v>510</v>
      </c>
      <c r="R24" s="239"/>
      <c r="S24" s="239"/>
    </row>
    <row r="25" spans="1:19" ht="49.5" hidden="1" customHeight="1" x14ac:dyDescent="0.25">
      <c r="A25" s="87" t="s">
        <v>118</v>
      </c>
      <c r="B25" s="405"/>
      <c r="C25" s="438"/>
      <c r="D25" s="439"/>
      <c r="E25" s="439"/>
      <c r="F25" s="194"/>
      <c r="G25" s="194"/>
      <c r="H25" s="408"/>
      <c r="I25" s="407"/>
      <c r="J25" s="407"/>
      <c r="K25" s="405"/>
      <c r="L25" s="411"/>
      <c r="M25" s="412"/>
      <c r="N25" s="421" t="e">
        <f t="shared" si="2"/>
        <v>#DIV/0!</v>
      </c>
      <c r="O25" s="240">
        <f>FŐLAP!$G$8</f>
        <v>0</v>
      </c>
      <c r="P25" s="239">
        <f>FŐLAP!$C$10</f>
        <v>0</v>
      </c>
      <c r="Q25" s="239" t="s">
        <v>510</v>
      </c>
      <c r="R25" s="239"/>
      <c r="S25" s="239"/>
    </row>
    <row r="26" spans="1:19" ht="49.5" hidden="1" customHeight="1" x14ac:dyDescent="0.25">
      <c r="A26" s="88" t="s">
        <v>119</v>
      </c>
      <c r="B26" s="405"/>
      <c r="C26" s="438"/>
      <c r="D26" s="439"/>
      <c r="E26" s="439"/>
      <c r="F26" s="194"/>
      <c r="G26" s="194"/>
      <c r="H26" s="408"/>
      <c r="I26" s="407"/>
      <c r="J26" s="407"/>
      <c r="K26" s="405"/>
      <c r="L26" s="411"/>
      <c r="M26" s="412"/>
      <c r="N26" s="421" t="e">
        <f t="shared" si="2"/>
        <v>#DIV/0!</v>
      </c>
      <c r="O26" s="240">
        <f>FŐLAP!$G$8</f>
        <v>0</v>
      </c>
      <c r="P26" s="239">
        <f>FŐLAP!$C$10</f>
        <v>0</v>
      </c>
      <c r="Q26" s="239" t="s">
        <v>510</v>
      </c>
      <c r="R26" s="239"/>
      <c r="S26" s="239"/>
    </row>
    <row r="27" spans="1:19" ht="49.5" hidden="1" customHeight="1" x14ac:dyDescent="0.25">
      <c r="A27" s="87" t="s">
        <v>120</v>
      </c>
      <c r="B27" s="405"/>
      <c r="C27" s="438"/>
      <c r="D27" s="439"/>
      <c r="E27" s="439"/>
      <c r="F27" s="194"/>
      <c r="G27" s="194"/>
      <c r="H27" s="408"/>
      <c r="I27" s="407"/>
      <c r="J27" s="407"/>
      <c r="K27" s="405"/>
      <c r="L27" s="411"/>
      <c r="M27" s="412"/>
      <c r="N27" s="421" t="e">
        <f t="shared" si="2"/>
        <v>#DIV/0!</v>
      </c>
      <c r="O27" s="240">
        <f>FŐLAP!$G$8</f>
        <v>0</v>
      </c>
      <c r="P27" s="239">
        <f>FŐLAP!$C$10</f>
        <v>0</v>
      </c>
      <c r="Q27" s="239" t="s">
        <v>510</v>
      </c>
      <c r="R27" s="239"/>
      <c r="S27" s="239"/>
    </row>
    <row r="28" spans="1:19" ht="49.5" hidden="1" customHeight="1" x14ac:dyDescent="0.25">
      <c r="A28" s="87" t="s">
        <v>99</v>
      </c>
      <c r="B28" s="405"/>
      <c r="C28" s="438"/>
      <c r="D28" s="439"/>
      <c r="E28" s="439"/>
      <c r="F28" s="194"/>
      <c r="G28" s="194"/>
      <c r="H28" s="408"/>
      <c r="I28" s="407"/>
      <c r="J28" s="407"/>
      <c r="K28" s="405"/>
      <c r="L28" s="411"/>
      <c r="M28" s="412"/>
      <c r="N28" s="421" t="e">
        <f t="shared" si="2"/>
        <v>#DIV/0!</v>
      </c>
      <c r="O28" s="240">
        <f>FŐLAP!$G$8</f>
        <v>0</v>
      </c>
      <c r="P28" s="239">
        <f>FŐLAP!$C$10</f>
        <v>0</v>
      </c>
      <c r="Q28" s="239" t="s">
        <v>510</v>
      </c>
      <c r="R28" s="239"/>
      <c r="S28" s="239"/>
    </row>
    <row r="29" spans="1:19" ht="49.5" hidden="1" customHeight="1" x14ac:dyDescent="0.25">
      <c r="A29" s="88" t="s">
        <v>121</v>
      </c>
      <c r="B29" s="405"/>
      <c r="C29" s="438"/>
      <c r="D29" s="439"/>
      <c r="E29" s="439"/>
      <c r="F29" s="194"/>
      <c r="G29" s="194"/>
      <c r="H29" s="408"/>
      <c r="I29" s="407"/>
      <c r="J29" s="407"/>
      <c r="K29" s="405"/>
      <c r="L29" s="411"/>
      <c r="M29" s="412"/>
      <c r="N29" s="421" t="e">
        <f t="shared" si="2"/>
        <v>#DIV/0!</v>
      </c>
      <c r="O29" s="240">
        <f>FŐLAP!$G$8</f>
        <v>0</v>
      </c>
      <c r="P29" s="239">
        <f>FŐLAP!$C$10</f>
        <v>0</v>
      </c>
      <c r="Q29" s="239" t="s">
        <v>510</v>
      </c>
      <c r="R29" s="239"/>
      <c r="S29" s="239"/>
    </row>
    <row r="30" spans="1:19" ht="49.5" hidden="1" customHeight="1" x14ac:dyDescent="0.25">
      <c r="A30" s="87" t="s">
        <v>122</v>
      </c>
      <c r="B30" s="405"/>
      <c r="C30" s="438"/>
      <c r="D30" s="439"/>
      <c r="E30" s="439"/>
      <c r="F30" s="194"/>
      <c r="G30" s="194"/>
      <c r="H30" s="408"/>
      <c r="I30" s="407"/>
      <c r="J30" s="407"/>
      <c r="K30" s="405"/>
      <c r="L30" s="411"/>
      <c r="M30" s="412"/>
      <c r="N30" s="421" t="e">
        <f t="shared" si="2"/>
        <v>#DIV/0!</v>
      </c>
      <c r="O30" s="240">
        <f>FŐLAP!$G$8</f>
        <v>0</v>
      </c>
      <c r="P30" s="239">
        <f>FŐLAP!$C$10</f>
        <v>0</v>
      </c>
      <c r="Q30" s="239" t="s">
        <v>510</v>
      </c>
      <c r="R30" s="239"/>
      <c r="S30" s="239"/>
    </row>
    <row r="31" spans="1:19" ht="49.5" hidden="1" customHeight="1" x14ac:dyDescent="0.25">
      <c r="A31" s="87" t="s">
        <v>123</v>
      </c>
      <c r="B31" s="405"/>
      <c r="C31" s="438"/>
      <c r="D31" s="439"/>
      <c r="E31" s="439"/>
      <c r="F31" s="194"/>
      <c r="G31" s="194"/>
      <c r="H31" s="408"/>
      <c r="I31" s="407"/>
      <c r="J31" s="407"/>
      <c r="K31" s="405"/>
      <c r="L31" s="411"/>
      <c r="M31" s="412"/>
      <c r="N31" s="421" t="e">
        <f t="shared" si="2"/>
        <v>#DIV/0!</v>
      </c>
      <c r="O31" s="240">
        <f>FŐLAP!$G$8</f>
        <v>0</v>
      </c>
      <c r="P31" s="239">
        <f>FŐLAP!$C$10</f>
        <v>0</v>
      </c>
      <c r="Q31" s="239" t="s">
        <v>510</v>
      </c>
      <c r="R31" s="239"/>
      <c r="S31" s="239"/>
    </row>
    <row r="32" spans="1:19" ht="49.5" hidden="1" customHeight="1" x14ac:dyDescent="0.25">
      <c r="A32" s="88" t="s">
        <v>124</v>
      </c>
      <c r="B32" s="405"/>
      <c r="C32" s="438"/>
      <c r="D32" s="439"/>
      <c r="E32" s="439"/>
      <c r="F32" s="194"/>
      <c r="G32" s="194"/>
      <c r="H32" s="408"/>
      <c r="I32" s="407"/>
      <c r="J32" s="407"/>
      <c r="K32" s="405"/>
      <c r="L32" s="411"/>
      <c r="M32" s="412"/>
      <c r="N32" s="421" t="e">
        <f t="shared" si="2"/>
        <v>#DIV/0!</v>
      </c>
      <c r="O32" s="240">
        <f>FŐLAP!$G$8</f>
        <v>0</v>
      </c>
      <c r="P32" s="239">
        <f>FŐLAP!$C$10</f>
        <v>0</v>
      </c>
      <c r="Q32" s="239" t="s">
        <v>510</v>
      </c>
      <c r="R32" s="239"/>
      <c r="S32" s="239"/>
    </row>
    <row r="33" spans="1:19" ht="49.5" hidden="1" customHeight="1" x14ac:dyDescent="0.25">
      <c r="A33" s="87" t="s">
        <v>125</v>
      </c>
      <c r="B33" s="405"/>
      <c r="C33" s="438"/>
      <c r="D33" s="439"/>
      <c r="E33" s="439"/>
      <c r="F33" s="194"/>
      <c r="G33" s="194"/>
      <c r="H33" s="408"/>
      <c r="I33" s="407"/>
      <c r="J33" s="407"/>
      <c r="K33" s="405"/>
      <c r="L33" s="411"/>
      <c r="M33" s="412"/>
      <c r="N33" s="421" t="e">
        <f t="shared" si="2"/>
        <v>#DIV/0!</v>
      </c>
      <c r="O33" s="240">
        <f>FŐLAP!$G$8</f>
        <v>0</v>
      </c>
      <c r="P33" s="239">
        <f>FŐLAP!$C$10</f>
        <v>0</v>
      </c>
      <c r="Q33" s="239" t="s">
        <v>510</v>
      </c>
      <c r="R33" s="239"/>
      <c r="S33" s="239"/>
    </row>
    <row r="34" spans="1:19" ht="49.5" hidden="1" customHeight="1" x14ac:dyDescent="0.25">
      <c r="A34" s="87" t="s">
        <v>126</v>
      </c>
      <c r="B34" s="405"/>
      <c r="C34" s="438"/>
      <c r="D34" s="439"/>
      <c r="E34" s="439"/>
      <c r="F34" s="194"/>
      <c r="G34" s="194"/>
      <c r="H34" s="408"/>
      <c r="I34" s="407"/>
      <c r="J34" s="407"/>
      <c r="K34" s="405"/>
      <c r="L34" s="411"/>
      <c r="M34" s="412"/>
      <c r="N34" s="421" t="e">
        <f t="shared" si="2"/>
        <v>#DIV/0!</v>
      </c>
      <c r="O34" s="240">
        <f>FŐLAP!$G$8</f>
        <v>0</v>
      </c>
      <c r="P34" s="239">
        <f>FŐLAP!$C$10</f>
        <v>0</v>
      </c>
      <c r="Q34" s="239" t="s">
        <v>510</v>
      </c>
      <c r="R34" s="239"/>
      <c r="S34" s="239"/>
    </row>
    <row r="35" spans="1:19" ht="49.5" hidden="1" customHeight="1" x14ac:dyDescent="0.25">
      <c r="A35" s="88" t="s">
        <v>127</v>
      </c>
      <c r="B35" s="405"/>
      <c r="C35" s="438"/>
      <c r="D35" s="439"/>
      <c r="E35" s="439"/>
      <c r="F35" s="194"/>
      <c r="G35" s="194"/>
      <c r="H35" s="408"/>
      <c r="I35" s="407"/>
      <c r="J35" s="407"/>
      <c r="K35" s="405"/>
      <c r="L35" s="411"/>
      <c r="M35" s="412"/>
      <c r="N35" s="421" t="e">
        <f t="shared" si="2"/>
        <v>#DIV/0!</v>
      </c>
      <c r="O35" s="240">
        <f>FŐLAP!$G$8</f>
        <v>0</v>
      </c>
      <c r="P35" s="239">
        <f>FŐLAP!$C$10</f>
        <v>0</v>
      </c>
      <c r="Q35" s="239" t="s">
        <v>510</v>
      </c>
      <c r="R35" s="239"/>
      <c r="S35" s="239"/>
    </row>
    <row r="36" spans="1:19" ht="49.5" hidden="1" customHeight="1" x14ac:dyDescent="0.25">
      <c r="A36" s="87" t="s">
        <v>128</v>
      </c>
      <c r="B36" s="405"/>
      <c r="C36" s="438"/>
      <c r="D36" s="439"/>
      <c r="E36" s="439"/>
      <c r="F36" s="194"/>
      <c r="G36" s="194"/>
      <c r="H36" s="408"/>
      <c r="I36" s="407"/>
      <c r="J36" s="407"/>
      <c r="K36" s="405"/>
      <c r="L36" s="411"/>
      <c r="M36" s="412"/>
      <c r="N36" s="421" t="e">
        <f t="shared" si="2"/>
        <v>#DIV/0!</v>
      </c>
      <c r="O36" s="240">
        <f>FŐLAP!$G$8</f>
        <v>0</v>
      </c>
      <c r="P36" s="239">
        <f>FŐLAP!$C$10</f>
        <v>0</v>
      </c>
      <c r="Q36" s="239" t="s">
        <v>510</v>
      </c>
      <c r="R36" s="239"/>
      <c r="S36" s="239"/>
    </row>
    <row r="37" spans="1:19" ht="49.5" hidden="1" customHeight="1" x14ac:dyDescent="0.25">
      <c r="A37" s="87" t="s">
        <v>129</v>
      </c>
      <c r="B37" s="405"/>
      <c r="C37" s="438"/>
      <c r="D37" s="439"/>
      <c r="E37" s="439"/>
      <c r="F37" s="194"/>
      <c r="G37" s="194"/>
      <c r="H37" s="408"/>
      <c r="I37" s="407"/>
      <c r="J37" s="407"/>
      <c r="K37" s="405"/>
      <c r="L37" s="411"/>
      <c r="M37" s="412"/>
      <c r="N37" s="421" t="e">
        <f t="shared" si="2"/>
        <v>#DIV/0!</v>
      </c>
      <c r="O37" s="240">
        <f>FŐLAP!$G$8</f>
        <v>0</v>
      </c>
      <c r="P37" s="239">
        <f>FŐLAP!$C$10</f>
        <v>0</v>
      </c>
      <c r="Q37" s="239" t="s">
        <v>510</v>
      </c>
      <c r="R37" s="239"/>
      <c r="S37" s="239"/>
    </row>
    <row r="38" spans="1:19" ht="49.5" hidden="1" customHeight="1" x14ac:dyDescent="0.25">
      <c r="A38" s="88" t="s">
        <v>130</v>
      </c>
      <c r="B38" s="405"/>
      <c r="C38" s="438"/>
      <c r="D38" s="439"/>
      <c r="E38" s="439"/>
      <c r="F38" s="194"/>
      <c r="G38" s="194"/>
      <c r="H38" s="408"/>
      <c r="I38" s="407"/>
      <c r="J38" s="407"/>
      <c r="K38" s="405"/>
      <c r="L38" s="411"/>
      <c r="M38" s="412"/>
      <c r="N38" s="421" t="e">
        <f t="shared" si="2"/>
        <v>#DIV/0!</v>
      </c>
      <c r="O38" s="240">
        <f>FŐLAP!$G$8</f>
        <v>0</v>
      </c>
      <c r="P38" s="239">
        <f>FŐLAP!$C$10</f>
        <v>0</v>
      </c>
      <c r="Q38" s="239" t="s">
        <v>510</v>
      </c>
      <c r="R38" s="239"/>
      <c r="S38" s="239"/>
    </row>
    <row r="39" spans="1:19" ht="49.5" hidden="1" customHeight="1" x14ac:dyDescent="0.25">
      <c r="A39" s="87" t="s">
        <v>131</v>
      </c>
      <c r="B39" s="405"/>
      <c r="C39" s="438"/>
      <c r="D39" s="439"/>
      <c r="E39" s="439"/>
      <c r="F39" s="194"/>
      <c r="G39" s="194"/>
      <c r="H39" s="408"/>
      <c r="I39" s="407"/>
      <c r="J39" s="407"/>
      <c r="K39" s="405"/>
      <c r="L39" s="411"/>
      <c r="M39" s="412"/>
      <c r="N39" s="421" t="e">
        <f t="shared" si="2"/>
        <v>#DIV/0!</v>
      </c>
      <c r="O39" s="240">
        <f>FŐLAP!$G$8</f>
        <v>0</v>
      </c>
      <c r="P39" s="239">
        <f>FŐLAP!$C$10</f>
        <v>0</v>
      </c>
      <c r="Q39" s="239" t="s">
        <v>510</v>
      </c>
      <c r="R39" s="239"/>
      <c r="S39" s="239"/>
    </row>
    <row r="40" spans="1:19" ht="49.5" hidden="1" customHeight="1" x14ac:dyDescent="0.25">
      <c r="A40" s="87" t="s">
        <v>132</v>
      </c>
      <c r="B40" s="405"/>
      <c r="C40" s="438"/>
      <c r="D40" s="439"/>
      <c r="E40" s="439"/>
      <c r="F40" s="194"/>
      <c r="G40" s="194"/>
      <c r="H40" s="408"/>
      <c r="I40" s="407"/>
      <c r="J40" s="407"/>
      <c r="K40" s="405"/>
      <c r="L40" s="411"/>
      <c r="M40" s="412"/>
      <c r="N40" s="421" t="e">
        <f t="shared" si="2"/>
        <v>#DIV/0!</v>
      </c>
      <c r="O40" s="240">
        <f>FŐLAP!$G$8</f>
        <v>0</v>
      </c>
      <c r="P40" s="239">
        <f>FŐLAP!$C$10</f>
        <v>0</v>
      </c>
      <c r="Q40" s="239" t="s">
        <v>510</v>
      </c>
      <c r="R40" s="239"/>
      <c r="S40" s="239"/>
    </row>
    <row r="41" spans="1:19" ht="49.5" hidden="1" customHeight="1" x14ac:dyDescent="0.25">
      <c r="A41" s="88" t="s">
        <v>133</v>
      </c>
      <c r="B41" s="405"/>
      <c r="C41" s="438"/>
      <c r="D41" s="439"/>
      <c r="E41" s="439"/>
      <c r="F41" s="194"/>
      <c r="G41" s="194"/>
      <c r="H41" s="408"/>
      <c r="I41" s="407"/>
      <c r="J41" s="407"/>
      <c r="K41" s="405"/>
      <c r="L41" s="411"/>
      <c r="M41" s="412"/>
      <c r="N41" s="421" t="e">
        <f t="shared" si="2"/>
        <v>#DIV/0!</v>
      </c>
      <c r="O41" s="240">
        <f>FŐLAP!$G$8</f>
        <v>0</v>
      </c>
      <c r="P41" s="239">
        <f>FŐLAP!$C$10</f>
        <v>0</v>
      </c>
      <c r="Q41" s="239" t="s">
        <v>510</v>
      </c>
      <c r="R41" s="239"/>
      <c r="S41" s="239"/>
    </row>
    <row r="42" spans="1:19" ht="49.5" hidden="1" customHeight="1" x14ac:dyDescent="0.25">
      <c r="A42" s="87" t="s">
        <v>134</v>
      </c>
      <c r="B42" s="405"/>
      <c r="C42" s="438"/>
      <c r="D42" s="439"/>
      <c r="E42" s="439"/>
      <c r="F42" s="194"/>
      <c r="G42" s="194"/>
      <c r="H42" s="408"/>
      <c r="I42" s="407"/>
      <c r="J42" s="407"/>
      <c r="K42" s="405"/>
      <c r="L42" s="411"/>
      <c r="M42" s="412"/>
      <c r="N42" s="421" t="e">
        <f t="shared" si="2"/>
        <v>#DIV/0!</v>
      </c>
      <c r="O42" s="240">
        <f>FŐLAP!$G$8</f>
        <v>0</v>
      </c>
      <c r="P42" s="239">
        <f>FŐLAP!$C$10</f>
        <v>0</v>
      </c>
      <c r="Q42" s="239" t="s">
        <v>510</v>
      </c>
      <c r="R42" s="239"/>
      <c r="S42" s="239"/>
    </row>
    <row r="43" spans="1:19" ht="49.5" hidden="1" customHeight="1" x14ac:dyDescent="0.25">
      <c r="A43" s="87" t="s">
        <v>135</v>
      </c>
      <c r="B43" s="405"/>
      <c r="C43" s="438"/>
      <c r="D43" s="439"/>
      <c r="E43" s="439"/>
      <c r="F43" s="194"/>
      <c r="G43" s="194"/>
      <c r="H43" s="408"/>
      <c r="I43" s="407"/>
      <c r="J43" s="407"/>
      <c r="K43" s="405"/>
      <c r="L43" s="411"/>
      <c r="M43" s="412"/>
      <c r="N43" s="421" t="e">
        <f t="shared" si="2"/>
        <v>#DIV/0!</v>
      </c>
      <c r="O43" s="240">
        <f>FŐLAP!$G$8</f>
        <v>0</v>
      </c>
      <c r="P43" s="239">
        <f>FŐLAP!$C$10</f>
        <v>0</v>
      </c>
      <c r="Q43" s="239" t="s">
        <v>510</v>
      </c>
      <c r="R43" s="239"/>
      <c r="S43" s="239"/>
    </row>
    <row r="44" spans="1:19" ht="49.5" hidden="1" customHeight="1" x14ac:dyDescent="0.25">
      <c r="A44" s="88" t="s">
        <v>136</v>
      </c>
      <c r="B44" s="405"/>
      <c r="C44" s="438"/>
      <c r="D44" s="439"/>
      <c r="E44" s="439"/>
      <c r="F44" s="194"/>
      <c r="G44" s="194"/>
      <c r="H44" s="408"/>
      <c r="I44" s="407"/>
      <c r="J44" s="407"/>
      <c r="K44" s="405"/>
      <c r="L44" s="411"/>
      <c r="M44" s="412"/>
      <c r="N44" s="421" t="e">
        <f t="shared" si="2"/>
        <v>#DIV/0!</v>
      </c>
      <c r="O44" s="240">
        <f>FŐLAP!$G$8</f>
        <v>0</v>
      </c>
      <c r="P44" s="239">
        <f>FŐLAP!$C$10</f>
        <v>0</v>
      </c>
      <c r="Q44" s="239" t="s">
        <v>510</v>
      </c>
      <c r="R44" s="239"/>
      <c r="S44" s="239"/>
    </row>
    <row r="45" spans="1:19" ht="49.5" hidden="1" customHeight="1" x14ac:dyDescent="0.25">
      <c r="A45" s="87" t="s">
        <v>137</v>
      </c>
      <c r="B45" s="405"/>
      <c r="C45" s="438"/>
      <c r="D45" s="439"/>
      <c r="E45" s="439"/>
      <c r="F45" s="194"/>
      <c r="G45" s="194"/>
      <c r="H45" s="408"/>
      <c r="I45" s="407"/>
      <c r="J45" s="407"/>
      <c r="K45" s="405"/>
      <c r="L45" s="411"/>
      <c r="M45" s="412"/>
      <c r="N45" s="421" t="e">
        <f t="shared" si="2"/>
        <v>#DIV/0!</v>
      </c>
      <c r="O45" s="240">
        <f>FŐLAP!$G$8</f>
        <v>0</v>
      </c>
      <c r="P45" s="239">
        <f>FŐLAP!$C$10</f>
        <v>0</v>
      </c>
      <c r="Q45" s="239" t="s">
        <v>510</v>
      </c>
      <c r="R45" s="239"/>
      <c r="S45" s="239"/>
    </row>
    <row r="46" spans="1:19" ht="49.5" hidden="1" customHeight="1" x14ac:dyDescent="0.25">
      <c r="A46" s="87" t="s">
        <v>138</v>
      </c>
      <c r="B46" s="405"/>
      <c r="C46" s="438"/>
      <c r="D46" s="439"/>
      <c r="E46" s="439"/>
      <c r="F46" s="194"/>
      <c r="G46" s="194"/>
      <c r="H46" s="408"/>
      <c r="I46" s="407"/>
      <c r="J46" s="407"/>
      <c r="K46" s="405"/>
      <c r="L46" s="411"/>
      <c r="M46" s="412"/>
      <c r="N46" s="421" t="e">
        <f t="shared" si="2"/>
        <v>#DIV/0!</v>
      </c>
      <c r="O46" s="240">
        <f>FŐLAP!$G$8</f>
        <v>0</v>
      </c>
      <c r="P46" s="239">
        <f>FŐLAP!$C$10</f>
        <v>0</v>
      </c>
      <c r="Q46" s="239" t="s">
        <v>510</v>
      </c>
      <c r="R46" s="239"/>
      <c r="S46" s="239"/>
    </row>
    <row r="47" spans="1:19" ht="49.5" hidden="1" customHeight="1" x14ac:dyDescent="0.25">
      <c r="A47" s="88" t="s">
        <v>139</v>
      </c>
      <c r="B47" s="405"/>
      <c r="C47" s="438"/>
      <c r="D47" s="439"/>
      <c r="E47" s="439"/>
      <c r="F47" s="194"/>
      <c r="G47" s="194"/>
      <c r="H47" s="408"/>
      <c r="I47" s="407"/>
      <c r="J47" s="407"/>
      <c r="K47" s="405"/>
      <c r="L47" s="411"/>
      <c r="M47" s="412"/>
      <c r="N47" s="421" t="e">
        <f t="shared" si="2"/>
        <v>#DIV/0!</v>
      </c>
      <c r="O47" s="240">
        <f>FŐLAP!$G$8</f>
        <v>0</v>
      </c>
      <c r="P47" s="239">
        <f>FŐLAP!$C$10</f>
        <v>0</v>
      </c>
      <c r="Q47" s="239" t="s">
        <v>510</v>
      </c>
      <c r="R47" s="239"/>
      <c r="S47" s="239"/>
    </row>
    <row r="48" spans="1:19" ht="49.5" hidden="1" customHeight="1" x14ac:dyDescent="0.25">
      <c r="A48" s="87" t="s">
        <v>140</v>
      </c>
      <c r="B48" s="405"/>
      <c r="C48" s="438"/>
      <c r="D48" s="439"/>
      <c r="E48" s="439"/>
      <c r="F48" s="194"/>
      <c r="G48" s="194"/>
      <c r="H48" s="408"/>
      <c r="I48" s="407"/>
      <c r="J48" s="407"/>
      <c r="K48" s="405"/>
      <c r="L48" s="411"/>
      <c r="M48" s="412"/>
      <c r="N48" s="421" t="e">
        <f t="shared" si="2"/>
        <v>#DIV/0!</v>
      </c>
      <c r="O48" s="240">
        <f>FŐLAP!$G$8</f>
        <v>0</v>
      </c>
      <c r="P48" s="239">
        <f>FŐLAP!$C$10</f>
        <v>0</v>
      </c>
      <c r="Q48" s="239" t="s">
        <v>510</v>
      </c>
      <c r="R48" s="239"/>
      <c r="S48" s="239"/>
    </row>
    <row r="49" spans="1:19" ht="49.5" hidden="1" customHeight="1" x14ac:dyDescent="0.25">
      <c r="A49" s="87" t="s">
        <v>141</v>
      </c>
      <c r="B49" s="405"/>
      <c r="C49" s="438"/>
      <c r="D49" s="439"/>
      <c r="E49" s="439"/>
      <c r="F49" s="194"/>
      <c r="G49" s="194"/>
      <c r="H49" s="408"/>
      <c r="I49" s="407"/>
      <c r="J49" s="407"/>
      <c r="K49" s="405"/>
      <c r="L49" s="411"/>
      <c r="M49" s="412"/>
      <c r="N49" s="421" t="e">
        <f t="shared" si="2"/>
        <v>#DIV/0!</v>
      </c>
      <c r="O49" s="240">
        <f>FŐLAP!$G$8</f>
        <v>0</v>
      </c>
      <c r="P49" s="239">
        <f>FŐLAP!$C$10</f>
        <v>0</v>
      </c>
      <c r="Q49" s="239" t="s">
        <v>510</v>
      </c>
      <c r="R49" s="239"/>
      <c r="S49" s="239"/>
    </row>
    <row r="50" spans="1:19" ht="49.5" hidden="1" customHeight="1" x14ac:dyDescent="0.25">
      <c r="A50" s="88" t="s">
        <v>142</v>
      </c>
      <c r="B50" s="405"/>
      <c r="C50" s="438"/>
      <c r="D50" s="439"/>
      <c r="E50" s="439"/>
      <c r="F50" s="194"/>
      <c r="G50" s="194"/>
      <c r="H50" s="408"/>
      <c r="I50" s="407"/>
      <c r="J50" s="407"/>
      <c r="K50" s="405"/>
      <c r="L50" s="411"/>
      <c r="M50" s="412"/>
      <c r="N50" s="421" t="e">
        <f t="shared" si="2"/>
        <v>#DIV/0!</v>
      </c>
      <c r="O50" s="240">
        <f>FŐLAP!$G$8</f>
        <v>0</v>
      </c>
      <c r="P50" s="239">
        <f>FŐLAP!$C$10</f>
        <v>0</v>
      </c>
      <c r="Q50" s="239" t="s">
        <v>510</v>
      </c>
      <c r="R50" s="239"/>
      <c r="S50" s="239"/>
    </row>
    <row r="51" spans="1:19" ht="49.5" hidden="1" customHeight="1" x14ac:dyDescent="0.25">
      <c r="A51" s="87" t="s">
        <v>143</v>
      </c>
      <c r="B51" s="405"/>
      <c r="C51" s="438"/>
      <c r="D51" s="439"/>
      <c r="E51" s="439"/>
      <c r="F51" s="194"/>
      <c r="G51" s="194"/>
      <c r="H51" s="408"/>
      <c r="I51" s="407"/>
      <c r="J51" s="407"/>
      <c r="K51" s="405"/>
      <c r="L51" s="411"/>
      <c r="M51" s="412"/>
      <c r="N51" s="421" t="e">
        <f t="shared" si="2"/>
        <v>#DIV/0!</v>
      </c>
      <c r="O51" s="240">
        <f>FŐLAP!$G$8</f>
        <v>0</v>
      </c>
      <c r="P51" s="239">
        <f>FŐLAP!$C$10</f>
        <v>0</v>
      </c>
      <c r="Q51" s="239" t="s">
        <v>510</v>
      </c>
      <c r="R51" s="239"/>
      <c r="S51" s="239"/>
    </row>
    <row r="52" spans="1:19" ht="49.5" hidden="1" customHeight="1" x14ac:dyDescent="0.25">
      <c r="A52" s="87" t="s">
        <v>144</v>
      </c>
      <c r="B52" s="405"/>
      <c r="C52" s="438"/>
      <c r="D52" s="439"/>
      <c r="E52" s="439"/>
      <c r="F52" s="194"/>
      <c r="G52" s="194"/>
      <c r="H52" s="408"/>
      <c r="I52" s="407"/>
      <c r="J52" s="407"/>
      <c r="K52" s="405"/>
      <c r="L52" s="411"/>
      <c r="M52" s="412"/>
      <c r="N52" s="421" t="e">
        <f t="shared" si="2"/>
        <v>#DIV/0!</v>
      </c>
      <c r="O52" s="240">
        <f>FŐLAP!$G$8</f>
        <v>0</v>
      </c>
      <c r="P52" s="239">
        <f>FŐLAP!$C$10</f>
        <v>0</v>
      </c>
      <c r="Q52" s="239" t="s">
        <v>510</v>
      </c>
      <c r="R52" s="239"/>
      <c r="S52" s="239"/>
    </row>
    <row r="53" spans="1:19" ht="49.5" hidden="1" customHeight="1" x14ac:dyDescent="0.25">
      <c r="A53" s="88" t="s">
        <v>145</v>
      </c>
      <c r="B53" s="405"/>
      <c r="C53" s="438"/>
      <c r="D53" s="439"/>
      <c r="E53" s="439"/>
      <c r="F53" s="194"/>
      <c r="G53" s="194"/>
      <c r="H53" s="408"/>
      <c r="I53" s="407"/>
      <c r="J53" s="407"/>
      <c r="K53" s="405"/>
      <c r="L53" s="411"/>
      <c r="M53" s="412"/>
      <c r="N53" s="421" t="e">
        <f t="shared" si="2"/>
        <v>#DIV/0!</v>
      </c>
      <c r="O53" s="240">
        <f>FŐLAP!$G$8</f>
        <v>0</v>
      </c>
      <c r="P53" s="239">
        <f>FŐLAP!$C$10</f>
        <v>0</v>
      </c>
      <c r="Q53" s="239" t="s">
        <v>510</v>
      </c>
      <c r="R53" s="239"/>
      <c r="S53" s="239"/>
    </row>
    <row r="54" spans="1:19" ht="49.5" hidden="1" customHeight="1" x14ac:dyDescent="0.25">
      <c r="A54" s="87" t="s">
        <v>146</v>
      </c>
      <c r="B54" s="405"/>
      <c r="C54" s="438"/>
      <c r="D54" s="439"/>
      <c r="E54" s="439"/>
      <c r="F54" s="194"/>
      <c r="G54" s="194"/>
      <c r="H54" s="408"/>
      <c r="I54" s="407"/>
      <c r="J54" s="407"/>
      <c r="K54" s="405"/>
      <c r="L54" s="411"/>
      <c r="M54" s="412"/>
      <c r="N54" s="421" t="e">
        <f t="shared" si="2"/>
        <v>#DIV/0!</v>
      </c>
      <c r="O54" s="240">
        <f>FŐLAP!$G$8</f>
        <v>0</v>
      </c>
      <c r="P54" s="239">
        <f>FŐLAP!$C$10</f>
        <v>0</v>
      </c>
      <c r="Q54" s="239" t="s">
        <v>510</v>
      </c>
      <c r="R54" s="239"/>
      <c r="S54" s="239"/>
    </row>
    <row r="55" spans="1:19" ht="49.5" hidden="1" customHeight="1" x14ac:dyDescent="0.25">
      <c r="A55" s="87" t="s">
        <v>147</v>
      </c>
      <c r="B55" s="405"/>
      <c r="C55" s="438"/>
      <c r="D55" s="439"/>
      <c r="E55" s="439"/>
      <c r="F55" s="194"/>
      <c r="G55" s="194"/>
      <c r="H55" s="408"/>
      <c r="I55" s="407"/>
      <c r="J55" s="407"/>
      <c r="K55" s="405"/>
      <c r="L55" s="411"/>
      <c r="M55" s="412"/>
      <c r="N55" s="421" t="e">
        <f t="shared" si="2"/>
        <v>#DIV/0!</v>
      </c>
      <c r="O55" s="240">
        <f>FŐLAP!$G$8</f>
        <v>0</v>
      </c>
      <c r="P55" s="239">
        <f>FŐLAP!$C$10</f>
        <v>0</v>
      </c>
      <c r="Q55" s="239" t="s">
        <v>510</v>
      </c>
      <c r="R55" s="239"/>
      <c r="S55" s="239"/>
    </row>
    <row r="56" spans="1:19" ht="49.5" hidden="1" customHeight="1" x14ac:dyDescent="0.25">
      <c r="A56" s="88" t="s">
        <v>148</v>
      </c>
      <c r="B56" s="405"/>
      <c r="C56" s="438"/>
      <c r="D56" s="439"/>
      <c r="E56" s="439"/>
      <c r="F56" s="194"/>
      <c r="G56" s="194"/>
      <c r="H56" s="408"/>
      <c r="I56" s="407"/>
      <c r="J56" s="407"/>
      <c r="K56" s="405"/>
      <c r="L56" s="411"/>
      <c r="M56" s="412"/>
      <c r="N56" s="421" t="e">
        <f t="shared" si="2"/>
        <v>#DIV/0!</v>
      </c>
      <c r="O56" s="240">
        <f>FŐLAP!$G$8</f>
        <v>0</v>
      </c>
      <c r="P56" s="239">
        <f>FŐLAP!$C$10</f>
        <v>0</v>
      </c>
      <c r="Q56" s="239" t="s">
        <v>510</v>
      </c>
      <c r="R56" s="239"/>
      <c r="S56" s="239"/>
    </row>
    <row r="57" spans="1:19" ht="49.5" hidden="1" customHeight="1" x14ac:dyDescent="0.25">
      <c r="A57" s="87" t="s">
        <v>149</v>
      </c>
      <c r="B57" s="405"/>
      <c r="C57" s="438"/>
      <c r="D57" s="439"/>
      <c r="E57" s="439"/>
      <c r="F57" s="194"/>
      <c r="G57" s="194"/>
      <c r="H57" s="408"/>
      <c r="I57" s="407"/>
      <c r="J57" s="407"/>
      <c r="K57" s="405"/>
      <c r="L57" s="411"/>
      <c r="M57" s="412"/>
      <c r="N57" s="421" t="e">
        <f t="shared" si="2"/>
        <v>#DIV/0!</v>
      </c>
      <c r="O57" s="240">
        <f>FŐLAP!$G$8</f>
        <v>0</v>
      </c>
      <c r="P57" s="239">
        <f>FŐLAP!$C$10</f>
        <v>0</v>
      </c>
      <c r="Q57" s="239" t="s">
        <v>510</v>
      </c>
      <c r="R57" s="239"/>
      <c r="S57" s="239"/>
    </row>
    <row r="58" spans="1:19" ht="49.5" hidden="1" customHeight="1" x14ac:dyDescent="0.25">
      <c r="A58" s="87" t="s">
        <v>150</v>
      </c>
      <c r="B58" s="405"/>
      <c r="C58" s="438"/>
      <c r="D58" s="439"/>
      <c r="E58" s="439"/>
      <c r="F58" s="194"/>
      <c r="G58" s="194"/>
      <c r="H58" s="408"/>
      <c r="I58" s="407"/>
      <c r="J58" s="407"/>
      <c r="K58" s="405"/>
      <c r="L58" s="411"/>
      <c r="M58" s="412"/>
      <c r="N58" s="421" t="e">
        <f t="shared" si="2"/>
        <v>#DIV/0!</v>
      </c>
      <c r="O58" s="240">
        <f>FŐLAP!$G$8</f>
        <v>0</v>
      </c>
      <c r="P58" s="239">
        <f>FŐLAP!$C$10</f>
        <v>0</v>
      </c>
      <c r="Q58" s="239" t="s">
        <v>510</v>
      </c>
      <c r="R58" s="239"/>
      <c r="S58" s="239"/>
    </row>
    <row r="59" spans="1:19" ht="49.5" hidden="1" customHeight="1" x14ac:dyDescent="0.25">
      <c r="A59" s="88" t="s">
        <v>151</v>
      </c>
      <c r="B59" s="405"/>
      <c r="C59" s="438"/>
      <c r="D59" s="439"/>
      <c r="E59" s="439"/>
      <c r="F59" s="194"/>
      <c r="G59" s="194"/>
      <c r="H59" s="408"/>
      <c r="I59" s="407"/>
      <c r="J59" s="407"/>
      <c r="K59" s="405"/>
      <c r="L59" s="411"/>
      <c r="M59" s="412"/>
      <c r="N59" s="421" t="e">
        <f t="shared" si="2"/>
        <v>#DIV/0!</v>
      </c>
      <c r="O59" s="240">
        <f>FŐLAP!$G$8</f>
        <v>0</v>
      </c>
      <c r="P59" s="239">
        <f>FŐLAP!$C$10</f>
        <v>0</v>
      </c>
      <c r="Q59" s="239" t="s">
        <v>510</v>
      </c>
      <c r="R59" s="239"/>
      <c r="S59" s="239"/>
    </row>
    <row r="60" spans="1:19" ht="49.5" hidden="1" customHeight="1" x14ac:dyDescent="0.25">
      <c r="A60" s="87" t="s">
        <v>152</v>
      </c>
      <c r="B60" s="405"/>
      <c r="C60" s="438"/>
      <c r="D60" s="439"/>
      <c r="E60" s="439"/>
      <c r="F60" s="194"/>
      <c r="G60" s="194"/>
      <c r="H60" s="408"/>
      <c r="I60" s="407"/>
      <c r="J60" s="407"/>
      <c r="K60" s="405"/>
      <c r="L60" s="411"/>
      <c r="M60" s="412"/>
      <c r="N60" s="421" t="e">
        <f t="shared" si="2"/>
        <v>#DIV/0!</v>
      </c>
      <c r="O60" s="240">
        <f>FŐLAP!$G$8</f>
        <v>0</v>
      </c>
      <c r="P60" s="239">
        <f>FŐLAP!$C$10</f>
        <v>0</v>
      </c>
      <c r="Q60" s="239" t="s">
        <v>510</v>
      </c>
      <c r="R60" s="239"/>
      <c r="S60" s="239"/>
    </row>
    <row r="61" spans="1:19" ht="49.5" hidden="1" customHeight="1" x14ac:dyDescent="0.25">
      <c r="A61" s="87" t="s">
        <v>153</v>
      </c>
      <c r="B61" s="405"/>
      <c r="C61" s="438"/>
      <c r="D61" s="439"/>
      <c r="E61" s="439"/>
      <c r="F61" s="194"/>
      <c r="G61" s="194"/>
      <c r="H61" s="408"/>
      <c r="I61" s="407"/>
      <c r="J61" s="407"/>
      <c r="K61" s="405"/>
      <c r="L61" s="411"/>
      <c r="M61" s="412"/>
      <c r="N61" s="421" t="e">
        <f t="shared" si="2"/>
        <v>#DIV/0!</v>
      </c>
      <c r="O61" s="240">
        <f>FŐLAP!$G$8</f>
        <v>0</v>
      </c>
      <c r="P61" s="239">
        <f>FŐLAP!$C$10</f>
        <v>0</v>
      </c>
      <c r="Q61" s="239" t="s">
        <v>510</v>
      </c>
      <c r="R61" s="239"/>
      <c r="S61" s="239"/>
    </row>
    <row r="62" spans="1:19" ht="49.5" hidden="1" customHeight="1" x14ac:dyDescent="0.25">
      <c r="A62" s="88" t="s">
        <v>154</v>
      </c>
      <c r="B62" s="405"/>
      <c r="C62" s="438"/>
      <c r="D62" s="439"/>
      <c r="E62" s="439"/>
      <c r="F62" s="194"/>
      <c r="G62" s="194"/>
      <c r="H62" s="408"/>
      <c r="I62" s="407"/>
      <c r="J62" s="407"/>
      <c r="K62" s="405"/>
      <c r="L62" s="411"/>
      <c r="M62" s="412"/>
      <c r="N62" s="421" t="e">
        <f t="shared" si="2"/>
        <v>#DIV/0!</v>
      </c>
      <c r="O62" s="240">
        <f>FŐLAP!$G$8</f>
        <v>0</v>
      </c>
      <c r="P62" s="239">
        <f>FŐLAP!$C$10</f>
        <v>0</v>
      </c>
      <c r="Q62" s="239" t="s">
        <v>510</v>
      </c>
      <c r="R62" s="239"/>
      <c r="S62" s="239"/>
    </row>
    <row r="63" spans="1:19" ht="49.5" hidden="1" customHeight="1" x14ac:dyDescent="0.25">
      <c r="A63" s="87" t="s">
        <v>155</v>
      </c>
      <c r="B63" s="405"/>
      <c r="C63" s="438"/>
      <c r="D63" s="439"/>
      <c r="E63" s="439"/>
      <c r="F63" s="194"/>
      <c r="G63" s="194"/>
      <c r="H63" s="408"/>
      <c r="I63" s="407"/>
      <c r="J63" s="407"/>
      <c r="K63" s="405"/>
      <c r="L63" s="411"/>
      <c r="M63" s="412"/>
      <c r="N63" s="421" t="e">
        <f t="shared" si="2"/>
        <v>#DIV/0!</v>
      </c>
      <c r="O63" s="240">
        <f>FŐLAP!$G$8</f>
        <v>0</v>
      </c>
      <c r="P63" s="239">
        <f>FŐLAP!$C$10</f>
        <v>0</v>
      </c>
      <c r="Q63" s="239" t="s">
        <v>510</v>
      </c>
      <c r="R63" s="239"/>
      <c r="S63" s="239"/>
    </row>
    <row r="64" spans="1:19" ht="49.5" hidden="1" customHeight="1" x14ac:dyDescent="0.25">
      <c r="A64" s="87" t="s">
        <v>156</v>
      </c>
      <c r="B64" s="405"/>
      <c r="C64" s="438"/>
      <c r="D64" s="439"/>
      <c r="E64" s="439"/>
      <c r="F64" s="194"/>
      <c r="G64" s="194"/>
      <c r="H64" s="408"/>
      <c r="I64" s="407"/>
      <c r="J64" s="407"/>
      <c r="K64" s="405"/>
      <c r="L64" s="411"/>
      <c r="M64" s="412"/>
      <c r="N64" s="421" t="e">
        <f t="shared" si="2"/>
        <v>#DIV/0!</v>
      </c>
      <c r="O64" s="240">
        <f>FŐLAP!$G$8</f>
        <v>0</v>
      </c>
      <c r="P64" s="239">
        <f>FŐLAP!$C$10</f>
        <v>0</v>
      </c>
      <c r="Q64" s="239" t="s">
        <v>510</v>
      </c>
      <c r="R64" s="239"/>
      <c r="S64" s="239"/>
    </row>
    <row r="65" spans="1:19" ht="49.5" hidden="1" customHeight="1" x14ac:dyDescent="0.25">
      <c r="A65" s="88" t="s">
        <v>157</v>
      </c>
      <c r="B65" s="405"/>
      <c r="C65" s="438"/>
      <c r="D65" s="439"/>
      <c r="E65" s="439"/>
      <c r="F65" s="194"/>
      <c r="G65" s="194"/>
      <c r="H65" s="408"/>
      <c r="I65" s="407"/>
      <c r="J65" s="407"/>
      <c r="K65" s="405"/>
      <c r="L65" s="411"/>
      <c r="M65" s="412"/>
      <c r="N65" s="421" t="e">
        <f t="shared" si="2"/>
        <v>#DIV/0!</v>
      </c>
      <c r="O65" s="240">
        <f>FŐLAP!$G$8</f>
        <v>0</v>
      </c>
      <c r="P65" s="239">
        <f>FŐLAP!$C$10</f>
        <v>0</v>
      </c>
      <c r="Q65" s="239" t="s">
        <v>510</v>
      </c>
      <c r="R65" s="239"/>
      <c r="S65" s="239"/>
    </row>
    <row r="66" spans="1:19" ht="49.5" hidden="1" customHeight="1" x14ac:dyDescent="0.25">
      <c r="A66" s="87" t="s">
        <v>158</v>
      </c>
      <c r="B66" s="405"/>
      <c r="C66" s="438"/>
      <c r="D66" s="439"/>
      <c r="E66" s="439"/>
      <c r="F66" s="194"/>
      <c r="G66" s="194"/>
      <c r="H66" s="408"/>
      <c r="I66" s="407"/>
      <c r="J66" s="407"/>
      <c r="K66" s="405"/>
      <c r="L66" s="411"/>
      <c r="M66" s="412"/>
      <c r="N66" s="421" t="e">
        <f t="shared" si="2"/>
        <v>#DIV/0!</v>
      </c>
      <c r="O66" s="240">
        <f>FŐLAP!$G$8</f>
        <v>0</v>
      </c>
      <c r="P66" s="239">
        <f>FŐLAP!$C$10</f>
        <v>0</v>
      </c>
      <c r="Q66" s="239" t="s">
        <v>510</v>
      </c>
      <c r="R66" s="239"/>
      <c r="S66" s="239"/>
    </row>
    <row r="67" spans="1:19" ht="49.5" hidden="1" customHeight="1" x14ac:dyDescent="0.25">
      <c r="A67" s="87" t="s">
        <v>159</v>
      </c>
      <c r="B67" s="405"/>
      <c r="C67" s="438"/>
      <c r="D67" s="439"/>
      <c r="E67" s="439"/>
      <c r="F67" s="194"/>
      <c r="G67" s="194"/>
      <c r="H67" s="408"/>
      <c r="I67" s="407"/>
      <c r="J67" s="407"/>
      <c r="K67" s="405"/>
      <c r="L67" s="411"/>
      <c r="M67" s="412"/>
      <c r="N67" s="421" t="e">
        <f t="shared" si="2"/>
        <v>#DIV/0!</v>
      </c>
      <c r="O67" s="240">
        <f>FŐLAP!$G$8</f>
        <v>0</v>
      </c>
      <c r="P67" s="239">
        <f>FŐLAP!$C$10</f>
        <v>0</v>
      </c>
      <c r="Q67" s="239" t="s">
        <v>510</v>
      </c>
      <c r="R67" s="239"/>
      <c r="S67" s="239"/>
    </row>
    <row r="68" spans="1:19" ht="49.5" hidden="1" customHeight="1" x14ac:dyDescent="0.25">
      <c r="A68" s="88" t="s">
        <v>160</v>
      </c>
      <c r="B68" s="405"/>
      <c r="C68" s="438"/>
      <c r="D68" s="439"/>
      <c r="E68" s="439"/>
      <c r="F68" s="194"/>
      <c r="G68" s="194"/>
      <c r="H68" s="408"/>
      <c r="I68" s="407"/>
      <c r="J68" s="407"/>
      <c r="K68" s="405"/>
      <c r="L68" s="411"/>
      <c r="M68" s="412"/>
      <c r="N68" s="421" t="e">
        <f t="shared" si="2"/>
        <v>#DIV/0!</v>
      </c>
      <c r="O68" s="240">
        <f>FŐLAP!$G$8</f>
        <v>0</v>
      </c>
      <c r="P68" s="239">
        <f>FŐLAP!$C$10</f>
        <v>0</v>
      </c>
      <c r="Q68" s="239" t="s">
        <v>510</v>
      </c>
      <c r="R68" s="239"/>
      <c r="S68" s="239"/>
    </row>
    <row r="69" spans="1:19" ht="49.5" hidden="1" customHeight="1" x14ac:dyDescent="0.25">
      <c r="A69" s="87" t="s">
        <v>161</v>
      </c>
      <c r="B69" s="405"/>
      <c r="C69" s="438"/>
      <c r="D69" s="439"/>
      <c r="E69" s="439"/>
      <c r="F69" s="194"/>
      <c r="G69" s="194"/>
      <c r="H69" s="408"/>
      <c r="I69" s="407"/>
      <c r="J69" s="407"/>
      <c r="K69" s="405"/>
      <c r="L69" s="411"/>
      <c r="M69" s="412"/>
      <c r="N69" s="421" t="e">
        <f t="shared" si="2"/>
        <v>#DIV/0!</v>
      </c>
      <c r="O69" s="240">
        <f>FŐLAP!$G$8</f>
        <v>0</v>
      </c>
      <c r="P69" s="239">
        <f>FŐLAP!$C$10</f>
        <v>0</v>
      </c>
      <c r="Q69" s="239" t="s">
        <v>510</v>
      </c>
      <c r="R69" s="239"/>
      <c r="S69" s="239"/>
    </row>
    <row r="70" spans="1:19" ht="49.5" hidden="1" customHeight="1" x14ac:dyDescent="0.25">
      <c r="A70" s="87" t="s">
        <v>162</v>
      </c>
      <c r="B70" s="405"/>
      <c r="C70" s="438"/>
      <c r="D70" s="439"/>
      <c r="E70" s="439"/>
      <c r="F70" s="194"/>
      <c r="G70" s="194"/>
      <c r="H70" s="408"/>
      <c r="I70" s="407"/>
      <c r="J70" s="407"/>
      <c r="K70" s="405"/>
      <c r="L70" s="411"/>
      <c r="M70" s="412"/>
      <c r="N70" s="421" t="e">
        <f t="shared" si="2"/>
        <v>#DIV/0!</v>
      </c>
      <c r="O70" s="240">
        <f>FŐLAP!$G$8</f>
        <v>0</v>
      </c>
      <c r="P70" s="239">
        <f>FŐLAP!$C$10</f>
        <v>0</v>
      </c>
      <c r="Q70" s="239" t="s">
        <v>510</v>
      </c>
      <c r="R70" s="239"/>
      <c r="S70" s="239"/>
    </row>
    <row r="71" spans="1:19" ht="49.5" hidden="1" customHeight="1" x14ac:dyDescent="0.25">
      <c r="A71" s="88" t="s">
        <v>163</v>
      </c>
      <c r="B71" s="405"/>
      <c r="C71" s="438"/>
      <c r="D71" s="439"/>
      <c r="E71" s="439"/>
      <c r="F71" s="194"/>
      <c r="G71" s="194"/>
      <c r="H71" s="408"/>
      <c r="I71" s="407"/>
      <c r="J71" s="407"/>
      <c r="K71" s="405"/>
      <c r="L71" s="411"/>
      <c r="M71" s="412"/>
      <c r="N71" s="421" t="e">
        <f t="shared" si="2"/>
        <v>#DIV/0!</v>
      </c>
      <c r="O71" s="240">
        <f>FŐLAP!$G$8</f>
        <v>0</v>
      </c>
      <c r="P71" s="239">
        <f>FŐLAP!$C$10</f>
        <v>0</v>
      </c>
      <c r="Q71" s="239" t="s">
        <v>510</v>
      </c>
      <c r="R71" s="239"/>
      <c r="S71" s="239"/>
    </row>
    <row r="72" spans="1:19" ht="49.5" hidden="1" customHeight="1" x14ac:dyDescent="0.25">
      <c r="A72" s="87" t="s">
        <v>164</v>
      </c>
      <c r="B72" s="405"/>
      <c r="C72" s="438"/>
      <c r="D72" s="439"/>
      <c r="E72" s="439"/>
      <c r="F72" s="194"/>
      <c r="G72" s="194"/>
      <c r="H72" s="408"/>
      <c r="I72" s="407"/>
      <c r="J72" s="407"/>
      <c r="K72" s="405"/>
      <c r="L72" s="411"/>
      <c r="M72" s="412"/>
      <c r="N72" s="421" t="e">
        <f t="shared" si="2"/>
        <v>#DIV/0!</v>
      </c>
      <c r="O72" s="240">
        <f>FŐLAP!$G$8</f>
        <v>0</v>
      </c>
      <c r="P72" s="239">
        <f>FŐLAP!$C$10</f>
        <v>0</v>
      </c>
      <c r="Q72" s="239" t="s">
        <v>510</v>
      </c>
      <c r="R72" s="239"/>
      <c r="S72" s="239"/>
    </row>
    <row r="73" spans="1:19" ht="49.5" hidden="1" customHeight="1" x14ac:dyDescent="0.25">
      <c r="A73" s="87" t="s">
        <v>165</v>
      </c>
      <c r="B73" s="405"/>
      <c r="C73" s="438"/>
      <c r="D73" s="439"/>
      <c r="E73" s="439"/>
      <c r="F73" s="194"/>
      <c r="G73" s="194"/>
      <c r="H73" s="408"/>
      <c r="I73" s="407"/>
      <c r="J73" s="407"/>
      <c r="K73" s="405"/>
      <c r="L73" s="411"/>
      <c r="M73" s="412"/>
      <c r="N73" s="421" t="e">
        <f t="shared" si="2"/>
        <v>#DIV/0!</v>
      </c>
      <c r="O73" s="240">
        <f>FŐLAP!$G$8</f>
        <v>0</v>
      </c>
      <c r="P73" s="239">
        <f>FŐLAP!$C$10</f>
        <v>0</v>
      </c>
      <c r="Q73" s="239" t="s">
        <v>510</v>
      </c>
      <c r="R73" s="239"/>
      <c r="S73" s="239"/>
    </row>
    <row r="74" spans="1:19" ht="49.5" hidden="1" customHeight="1" x14ac:dyDescent="0.25">
      <c r="A74" s="88" t="s">
        <v>166</v>
      </c>
      <c r="B74" s="405"/>
      <c r="C74" s="438"/>
      <c r="D74" s="439"/>
      <c r="E74" s="439"/>
      <c r="F74" s="194"/>
      <c r="G74" s="194"/>
      <c r="H74" s="408"/>
      <c r="I74" s="407"/>
      <c r="J74" s="407"/>
      <c r="K74" s="405"/>
      <c r="L74" s="411"/>
      <c r="M74" s="412"/>
      <c r="N74" s="421" t="e">
        <f t="shared" si="2"/>
        <v>#DIV/0!</v>
      </c>
      <c r="O74" s="240">
        <f>FŐLAP!$G$8</f>
        <v>0</v>
      </c>
      <c r="P74" s="239">
        <f>FŐLAP!$C$10</f>
        <v>0</v>
      </c>
      <c r="Q74" s="239" t="s">
        <v>510</v>
      </c>
      <c r="R74" s="239"/>
      <c r="S74" s="239"/>
    </row>
    <row r="75" spans="1:19" ht="49.5" hidden="1" customHeight="1" x14ac:dyDescent="0.25">
      <c r="A75" s="87" t="s">
        <v>167</v>
      </c>
      <c r="B75" s="405"/>
      <c r="C75" s="438"/>
      <c r="D75" s="439"/>
      <c r="E75" s="439"/>
      <c r="F75" s="194"/>
      <c r="G75" s="194"/>
      <c r="H75" s="408"/>
      <c r="I75" s="407"/>
      <c r="J75" s="407"/>
      <c r="K75" s="405"/>
      <c r="L75" s="411"/>
      <c r="M75" s="412"/>
      <c r="N75" s="421" t="e">
        <f t="shared" si="2"/>
        <v>#DIV/0!</v>
      </c>
      <c r="O75" s="240">
        <f>FŐLAP!$G$8</f>
        <v>0</v>
      </c>
      <c r="P75" s="239">
        <f>FŐLAP!$C$10</f>
        <v>0</v>
      </c>
      <c r="Q75" s="239" t="s">
        <v>510</v>
      </c>
      <c r="R75" s="239"/>
      <c r="S75" s="239"/>
    </row>
    <row r="76" spans="1:19" ht="49.5" hidden="1" customHeight="1" x14ac:dyDescent="0.25">
      <c r="A76" s="87" t="s">
        <v>168</v>
      </c>
      <c r="B76" s="405"/>
      <c r="C76" s="438"/>
      <c r="D76" s="439"/>
      <c r="E76" s="439"/>
      <c r="F76" s="194"/>
      <c r="G76" s="194"/>
      <c r="H76" s="408"/>
      <c r="I76" s="407"/>
      <c r="J76" s="407"/>
      <c r="K76" s="405"/>
      <c r="L76" s="411"/>
      <c r="M76" s="412"/>
      <c r="N76" s="421" t="e">
        <f t="shared" si="2"/>
        <v>#DIV/0!</v>
      </c>
      <c r="O76" s="240">
        <f>FŐLAP!$G$8</f>
        <v>0</v>
      </c>
      <c r="P76" s="239">
        <f>FŐLAP!$C$10</f>
        <v>0</v>
      </c>
      <c r="Q76" s="239" t="s">
        <v>510</v>
      </c>
      <c r="R76" s="239"/>
      <c r="S76" s="239"/>
    </row>
    <row r="77" spans="1:19" ht="49.5" hidden="1" customHeight="1" x14ac:dyDescent="0.25">
      <c r="A77" s="88" t="s">
        <v>169</v>
      </c>
      <c r="B77" s="405"/>
      <c r="C77" s="438"/>
      <c r="D77" s="439"/>
      <c r="E77" s="439"/>
      <c r="F77" s="194"/>
      <c r="G77" s="194"/>
      <c r="H77" s="408"/>
      <c r="I77" s="407"/>
      <c r="J77" s="407"/>
      <c r="K77" s="405"/>
      <c r="L77" s="411"/>
      <c r="M77" s="412"/>
      <c r="N77" s="421" t="e">
        <f t="shared" si="2"/>
        <v>#DIV/0!</v>
      </c>
      <c r="O77" s="240">
        <f>FŐLAP!$G$8</f>
        <v>0</v>
      </c>
      <c r="P77" s="239">
        <f>FŐLAP!$C$10</f>
        <v>0</v>
      </c>
      <c r="Q77" s="239" t="s">
        <v>510</v>
      </c>
      <c r="R77" s="239"/>
      <c r="S77" s="239"/>
    </row>
    <row r="78" spans="1:19" ht="49.5" hidden="1" customHeight="1" x14ac:dyDescent="0.25">
      <c r="A78" s="87" t="s">
        <v>170</v>
      </c>
      <c r="B78" s="405"/>
      <c r="C78" s="438"/>
      <c r="D78" s="439"/>
      <c r="E78" s="439"/>
      <c r="F78" s="194"/>
      <c r="G78" s="194"/>
      <c r="H78" s="408"/>
      <c r="I78" s="407"/>
      <c r="J78" s="407"/>
      <c r="K78" s="405"/>
      <c r="L78" s="411"/>
      <c r="M78" s="412"/>
      <c r="N78" s="421" t="e">
        <f t="shared" si="2"/>
        <v>#DIV/0!</v>
      </c>
      <c r="O78" s="240">
        <f>FŐLAP!$G$8</f>
        <v>0</v>
      </c>
      <c r="P78" s="239">
        <f>FŐLAP!$C$10</f>
        <v>0</v>
      </c>
      <c r="Q78" s="239" t="s">
        <v>510</v>
      </c>
      <c r="R78" s="239"/>
      <c r="S78" s="239"/>
    </row>
    <row r="79" spans="1:19" ht="49.5" hidden="1" customHeight="1" x14ac:dyDescent="0.25">
      <c r="A79" s="87" t="s">
        <v>171</v>
      </c>
      <c r="B79" s="405"/>
      <c r="C79" s="438"/>
      <c r="D79" s="439"/>
      <c r="E79" s="439"/>
      <c r="F79" s="194"/>
      <c r="G79" s="194"/>
      <c r="H79" s="408"/>
      <c r="I79" s="407"/>
      <c r="J79" s="407"/>
      <c r="K79" s="405"/>
      <c r="L79" s="411"/>
      <c r="M79" s="412"/>
      <c r="N79" s="421" t="e">
        <f t="shared" si="2"/>
        <v>#DIV/0!</v>
      </c>
      <c r="O79" s="240">
        <f>FŐLAP!$G$8</f>
        <v>0</v>
      </c>
      <c r="P79" s="239">
        <f>FŐLAP!$C$10</f>
        <v>0</v>
      </c>
      <c r="Q79" s="239" t="s">
        <v>510</v>
      </c>
      <c r="R79" s="239"/>
      <c r="S79" s="239"/>
    </row>
    <row r="80" spans="1:19" ht="49.5" hidden="1" customHeight="1" x14ac:dyDescent="0.25">
      <c r="A80" s="88" t="s">
        <v>172</v>
      </c>
      <c r="B80" s="405"/>
      <c r="C80" s="438"/>
      <c r="D80" s="439"/>
      <c r="E80" s="439"/>
      <c r="F80" s="194"/>
      <c r="G80" s="194"/>
      <c r="H80" s="408"/>
      <c r="I80" s="407"/>
      <c r="J80" s="407"/>
      <c r="K80" s="405"/>
      <c r="L80" s="411"/>
      <c r="M80" s="412"/>
      <c r="N80" s="421" t="e">
        <f t="shared" si="2"/>
        <v>#DIV/0!</v>
      </c>
      <c r="O80" s="240">
        <f>FŐLAP!$G$8</f>
        <v>0</v>
      </c>
      <c r="P80" s="239">
        <f>FŐLAP!$C$10</f>
        <v>0</v>
      </c>
      <c r="Q80" s="239" t="s">
        <v>510</v>
      </c>
      <c r="R80" s="239"/>
      <c r="S80" s="239"/>
    </row>
    <row r="81" spans="1:19" ht="49.5" hidden="1" customHeight="1" x14ac:dyDescent="0.25">
      <c r="A81" s="87" t="s">
        <v>173</v>
      </c>
      <c r="B81" s="405"/>
      <c r="C81" s="438"/>
      <c r="D81" s="439"/>
      <c r="E81" s="439"/>
      <c r="F81" s="194"/>
      <c r="G81" s="194"/>
      <c r="H81" s="408"/>
      <c r="I81" s="407"/>
      <c r="J81" s="407"/>
      <c r="K81" s="405"/>
      <c r="L81" s="411"/>
      <c r="M81" s="412"/>
      <c r="N81" s="421" t="e">
        <f t="shared" si="2"/>
        <v>#DIV/0!</v>
      </c>
      <c r="O81" s="240">
        <f>FŐLAP!$G$8</f>
        <v>0</v>
      </c>
      <c r="P81" s="239">
        <f>FŐLAP!$C$10</f>
        <v>0</v>
      </c>
      <c r="Q81" s="239" t="s">
        <v>510</v>
      </c>
      <c r="R81" s="239"/>
      <c r="S81" s="239"/>
    </row>
    <row r="82" spans="1:19" ht="49.5" hidden="1" customHeight="1" x14ac:dyDescent="0.25">
      <c r="A82" s="87" t="s">
        <v>174</v>
      </c>
      <c r="B82" s="405"/>
      <c r="C82" s="438"/>
      <c r="D82" s="439"/>
      <c r="E82" s="439"/>
      <c r="F82" s="194"/>
      <c r="G82" s="194"/>
      <c r="H82" s="408"/>
      <c r="I82" s="407"/>
      <c r="J82" s="407"/>
      <c r="K82" s="405"/>
      <c r="L82" s="411"/>
      <c r="M82" s="412"/>
      <c r="N82" s="421" t="e">
        <f t="shared" si="2"/>
        <v>#DIV/0!</v>
      </c>
      <c r="O82" s="240">
        <f>FŐLAP!$G$8</f>
        <v>0</v>
      </c>
      <c r="P82" s="239">
        <f>FŐLAP!$C$10</f>
        <v>0</v>
      </c>
      <c r="Q82" s="239" t="s">
        <v>510</v>
      </c>
      <c r="R82" s="239"/>
      <c r="S82" s="239"/>
    </row>
    <row r="83" spans="1:19" ht="49.5" hidden="1" customHeight="1" x14ac:dyDescent="0.25">
      <c r="A83" s="88" t="s">
        <v>175</v>
      </c>
      <c r="B83" s="405"/>
      <c r="C83" s="438"/>
      <c r="D83" s="439"/>
      <c r="E83" s="439"/>
      <c r="F83" s="194"/>
      <c r="G83" s="194"/>
      <c r="H83" s="408"/>
      <c r="I83" s="407"/>
      <c r="J83" s="407"/>
      <c r="K83" s="405"/>
      <c r="L83" s="411"/>
      <c r="M83" s="412"/>
      <c r="N83" s="421" t="e">
        <f t="shared" si="2"/>
        <v>#DIV/0!</v>
      </c>
      <c r="O83" s="240">
        <f>FŐLAP!$G$8</f>
        <v>0</v>
      </c>
      <c r="P83" s="239">
        <f>FŐLAP!$C$10</f>
        <v>0</v>
      </c>
      <c r="Q83" s="239" t="s">
        <v>510</v>
      </c>
      <c r="R83" s="239"/>
      <c r="S83" s="239"/>
    </row>
    <row r="84" spans="1:19" ht="49.5" hidden="1" customHeight="1" x14ac:dyDescent="0.25">
      <c r="A84" s="87" t="s">
        <v>176</v>
      </c>
      <c r="B84" s="405"/>
      <c r="C84" s="438"/>
      <c r="D84" s="439"/>
      <c r="E84" s="439"/>
      <c r="F84" s="194"/>
      <c r="G84" s="194"/>
      <c r="H84" s="408"/>
      <c r="I84" s="407"/>
      <c r="J84" s="407"/>
      <c r="K84" s="405"/>
      <c r="L84" s="411"/>
      <c r="M84" s="412"/>
      <c r="N84" s="421" t="e">
        <f t="shared" si="2"/>
        <v>#DIV/0!</v>
      </c>
      <c r="O84" s="240">
        <f>FŐLAP!$G$8</f>
        <v>0</v>
      </c>
      <c r="P84" s="239">
        <f>FŐLAP!$C$10</f>
        <v>0</v>
      </c>
      <c r="Q84" s="239" t="s">
        <v>510</v>
      </c>
      <c r="R84" s="239"/>
      <c r="S84" s="239"/>
    </row>
    <row r="85" spans="1:19" ht="49.5" hidden="1" customHeight="1" x14ac:dyDescent="0.25">
      <c r="A85" s="87" t="s">
        <v>177</v>
      </c>
      <c r="B85" s="405"/>
      <c r="C85" s="438"/>
      <c r="D85" s="439"/>
      <c r="E85" s="439"/>
      <c r="F85" s="194"/>
      <c r="G85" s="194"/>
      <c r="H85" s="408"/>
      <c r="I85" s="407"/>
      <c r="J85" s="407"/>
      <c r="K85" s="405"/>
      <c r="L85" s="411"/>
      <c r="M85" s="412"/>
      <c r="N85" s="421" t="e">
        <f t="shared" ref="N85:N148" si="3">IF(M85&lt;0,0,1-(M85/L85))</f>
        <v>#DIV/0!</v>
      </c>
      <c r="O85" s="240">
        <f>FŐLAP!$G$8</f>
        <v>0</v>
      </c>
      <c r="P85" s="239">
        <f>FŐLAP!$C$10</f>
        <v>0</v>
      </c>
      <c r="Q85" s="239" t="s">
        <v>510</v>
      </c>
      <c r="R85" s="239"/>
      <c r="S85" s="239"/>
    </row>
    <row r="86" spans="1:19" ht="49.5" hidden="1" customHeight="1" x14ac:dyDescent="0.25">
      <c r="A86" s="88" t="s">
        <v>178</v>
      </c>
      <c r="B86" s="405"/>
      <c r="C86" s="438"/>
      <c r="D86" s="439"/>
      <c r="E86" s="439"/>
      <c r="F86" s="194"/>
      <c r="G86" s="194"/>
      <c r="H86" s="408"/>
      <c r="I86" s="407"/>
      <c r="J86" s="407"/>
      <c r="K86" s="405"/>
      <c r="L86" s="411"/>
      <c r="M86" s="412"/>
      <c r="N86" s="421" t="e">
        <f t="shared" si="3"/>
        <v>#DIV/0!</v>
      </c>
      <c r="O86" s="240">
        <f>FŐLAP!$G$8</f>
        <v>0</v>
      </c>
      <c r="P86" s="239">
        <f>FŐLAP!$C$10</f>
        <v>0</v>
      </c>
      <c r="Q86" s="239" t="s">
        <v>510</v>
      </c>
      <c r="R86" s="239"/>
      <c r="S86" s="239"/>
    </row>
    <row r="87" spans="1:19" ht="49.5" hidden="1" customHeight="1" x14ac:dyDescent="0.25">
      <c r="A87" s="87" t="s">
        <v>179</v>
      </c>
      <c r="B87" s="405"/>
      <c r="C87" s="438"/>
      <c r="D87" s="439"/>
      <c r="E87" s="439"/>
      <c r="F87" s="194"/>
      <c r="G87" s="194"/>
      <c r="H87" s="408"/>
      <c r="I87" s="407"/>
      <c r="J87" s="407"/>
      <c r="K87" s="405"/>
      <c r="L87" s="411"/>
      <c r="M87" s="412"/>
      <c r="N87" s="421" t="e">
        <f t="shared" si="3"/>
        <v>#DIV/0!</v>
      </c>
      <c r="O87" s="240">
        <f>FŐLAP!$G$8</f>
        <v>0</v>
      </c>
      <c r="P87" s="239">
        <f>FŐLAP!$C$10</f>
        <v>0</v>
      </c>
      <c r="Q87" s="239" t="s">
        <v>510</v>
      </c>
      <c r="R87" s="239"/>
      <c r="S87" s="239"/>
    </row>
    <row r="88" spans="1:19" ht="49.5" hidden="1" customHeight="1" x14ac:dyDescent="0.25">
      <c r="A88" s="87" t="s">
        <v>180</v>
      </c>
      <c r="B88" s="405"/>
      <c r="C88" s="438"/>
      <c r="D88" s="439"/>
      <c r="E88" s="439"/>
      <c r="F88" s="194"/>
      <c r="G88" s="194"/>
      <c r="H88" s="408"/>
      <c r="I88" s="407"/>
      <c r="J88" s="407"/>
      <c r="K88" s="405"/>
      <c r="L88" s="411"/>
      <c r="M88" s="412"/>
      <c r="N88" s="421" t="e">
        <f t="shared" si="3"/>
        <v>#DIV/0!</v>
      </c>
      <c r="O88" s="240">
        <f>FŐLAP!$G$8</f>
        <v>0</v>
      </c>
      <c r="P88" s="239">
        <f>FŐLAP!$C$10</f>
        <v>0</v>
      </c>
      <c r="Q88" s="239" t="s">
        <v>510</v>
      </c>
      <c r="R88" s="239"/>
      <c r="S88" s="239"/>
    </row>
    <row r="89" spans="1:19" ht="49.5" hidden="1" customHeight="1" x14ac:dyDescent="0.25">
      <c r="A89" s="88" t="s">
        <v>181</v>
      </c>
      <c r="B89" s="405"/>
      <c r="C89" s="438"/>
      <c r="D89" s="439"/>
      <c r="E89" s="439"/>
      <c r="F89" s="194"/>
      <c r="G89" s="194"/>
      <c r="H89" s="408"/>
      <c r="I89" s="407"/>
      <c r="J89" s="407"/>
      <c r="K89" s="405"/>
      <c r="L89" s="411"/>
      <c r="M89" s="412"/>
      <c r="N89" s="421" t="e">
        <f t="shared" si="3"/>
        <v>#DIV/0!</v>
      </c>
      <c r="O89" s="240">
        <f>FŐLAP!$G$8</f>
        <v>0</v>
      </c>
      <c r="P89" s="239">
        <f>FŐLAP!$C$10</f>
        <v>0</v>
      </c>
      <c r="Q89" s="239" t="s">
        <v>510</v>
      </c>
      <c r="R89" s="239"/>
      <c r="S89" s="239"/>
    </row>
    <row r="90" spans="1:19" ht="49.5" hidden="1" customHeight="1" x14ac:dyDescent="0.25">
      <c r="A90" s="87" t="s">
        <v>182</v>
      </c>
      <c r="B90" s="405"/>
      <c r="C90" s="438"/>
      <c r="D90" s="439"/>
      <c r="E90" s="439"/>
      <c r="F90" s="194"/>
      <c r="G90" s="194"/>
      <c r="H90" s="408"/>
      <c r="I90" s="407"/>
      <c r="J90" s="407"/>
      <c r="K90" s="405"/>
      <c r="L90" s="411"/>
      <c r="M90" s="412"/>
      <c r="N90" s="421" t="e">
        <f t="shared" si="3"/>
        <v>#DIV/0!</v>
      </c>
      <c r="O90" s="240">
        <f>FŐLAP!$G$8</f>
        <v>0</v>
      </c>
      <c r="P90" s="239">
        <f>FŐLAP!$C$10</f>
        <v>0</v>
      </c>
      <c r="Q90" s="239" t="s">
        <v>510</v>
      </c>
      <c r="R90" s="239"/>
      <c r="S90" s="239"/>
    </row>
    <row r="91" spans="1:19" ht="49.5" hidden="1" customHeight="1" x14ac:dyDescent="0.25">
      <c r="A91" s="87" t="s">
        <v>183</v>
      </c>
      <c r="B91" s="405"/>
      <c r="C91" s="438"/>
      <c r="D91" s="439"/>
      <c r="E91" s="439"/>
      <c r="F91" s="194"/>
      <c r="G91" s="194"/>
      <c r="H91" s="408"/>
      <c r="I91" s="407"/>
      <c r="J91" s="407"/>
      <c r="K91" s="405"/>
      <c r="L91" s="411"/>
      <c r="M91" s="412"/>
      <c r="N91" s="421" t="e">
        <f t="shared" si="3"/>
        <v>#DIV/0!</v>
      </c>
      <c r="O91" s="240">
        <f>FŐLAP!$G$8</f>
        <v>0</v>
      </c>
      <c r="P91" s="239">
        <f>FŐLAP!$C$10</f>
        <v>0</v>
      </c>
      <c r="Q91" s="239" t="s">
        <v>510</v>
      </c>
      <c r="R91" s="239"/>
      <c r="S91" s="239"/>
    </row>
    <row r="92" spans="1:19" ht="49.5" hidden="1" customHeight="1" x14ac:dyDescent="0.25">
      <c r="A92" s="88" t="s">
        <v>184</v>
      </c>
      <c r="B92" s="405"/>
      <c r="C92" s="438"/>
      <c r="D92" s="439"/>
      <c r="E92" s="439"/>
      <c r="F92" s="194"/>
      <c r="G92" s="194"/>
      <c r="H92" s="408"/>
      <c r="I92" s="407"/>
      <c r="J92" s="407"/>
      <c r="K92" s="405"/>
      <c r="L92" s="411"/>
      <c r="M92" s="412"/>
      <c r="N92" s="421" t="e">
        <f t="shared" si="3"/>
        <v>#DIV/0!</v>
      </c>
      <c r="O92" s="240">
        <f>FŐLAP!$G$8</f>
        <v>0</v>
      </c>
      <c r="P92" s="239">
        <f>FŐLAP!$C$10</f>
        <v>0</v>
      </c>
      <c r="Q92" s="239" t="s">
        <v>510</v>
      </c>
      <c r="R92" s="239"/>
      <c r="S92" s="239"/>
    </row>
    <row r="93" spans="1:19" ht="49.5" hidden="1" customHeight="1" x14ac:dyDescent="0.25">
      <c r="A93" s="87" t="s">
        <v>185</v>
      </c>
      <c r="B93" s="405"/>
      <c r="C93" s="438"/>
      <c r="D93" s="439"/>
      <c r="E93" s="439"/>
      <c r="F93" s="194"/>
      <c r="G93" s="194"/>
      <c r="H93" s="408"/>
      <c r="I93" s="407"/>
      <c r="J93" s="407"/>
      <c r="K93" s="405"/>
      <c r="L93" s="411"/>
      <c r="M93" s="412"/>
      <c r="N93" s="421" t="e">
        <f t="shared" si="3"/>
        <v>#DIV/0!</v>
      </c>
      <c r="O93" s="240">
        <f>FŐLAP!$G$8</f>
        <v>0</v>
      </c>
      <c r="P93" s="239">
        <f>FŐLAP!$C$10</f>
        <v>0</v>
      </c>
      <c r="Q93" s="239" t="s">
        <v>510</v>
      </c>
      <c r="R93" s="239"/>
      <c r="S93" s="239"/>
    </row>
    <row r="94" spans="1:19" ht="49.5" hidden="1" customHeight="1" x14ac:dyDescent="0.25">
      <c r="A94" s="87" t="s">
        <v>186</v>
      </c>
      <c r="B94" s="405"/>
      <c r="C94" s="438"/>
      <c r="D94" s="439"/>
      <c r="E94" s="439"/>
      <c r="F94" s="194"/>
      <c r="G94" s="194"/>
      <c r="H94" s="408"/>
      <c r="I94" s="407"/>
      <c r="J94" s="407"/>
      <c r="K94" s="405"/>
      <c r="L94" s="411"/>
      <c r="M94" s="412"/>
      <c r="N94" s="421" t="e">
        <f t="shared" si="3"/>
        <v>#DIV/0!</v>
      </c>
      <c r="O94" s="240">
        <f>FŐLAP!$G$8</f>
        <v>0</v>
      </c>
      <c r="P94" s="239">
        <f>FŐLAP!$C$10</f>
        <v>0</v>
      </c>
      <c r="Q94" s="239" t="s">
        <v>510</v>
      </c>
      <c r="R94" s="239"/>
      <c r="S94" s="239"/>
    </row>
    <row r="95" spans="1:19" ht="49.5" hidden="1" customHeight="1" x14ac:dyDescent="0.25">
      <c r="A95" s="88" t="s">
        <v>187</v>
      </c>
      <c r="B95" s="405"/>
      <c r="C95" s="438"/>
      <c r="D95" s="439"/>
      <c r="E95" s="439"/>
      <c r="F95" s="194"/>
      <c r="G95" s="194"/>
      <c r="H95" s="408"/>
      <c r="I95" s="407"/>
      <c r="J95" s="407"/>
      <c r="K95" s="405"/>
      <c r="L95" s="411"/>
      <c r="M95" s="412"/>
      <c r="N95" s="421" t="e">
        <f t="shared" si="3"/>
        <v>#DIV/0!</v>
      </c>
      <c r="O95" s="240">
        <f>FŐLAP!$G$8</f>
        <v>0</v>
      </c>
      <c r="P95" s="239">
        <f>FŐLAP!$C$10</f>
        <v>0</v>
      </c>
      <c r="Q95" s="239" t="s">
        <v>510</v>
      </c>
      <c r="R95" s="239"/>
      <c r="S95" s="239"/>
    </row>
    <row r="96" spans="1:19" ht="49.5" hidden="1" customHeight="1" x14ac:dyDescent="0.25">
      <c r="A96" s="87" t="s">
        <v>188</v>
      </c>
      <c r="B96" s="405"/>
      <c r="C96" s="438"/>
      <c r="D96" s="439"/>
      <c r="E96" s="439"/>
      <c r="F96" s="194"/>
      <c r="G96" s="194"/>
      <c r="H96" s="408"/>
      <c r="I96" s="407"/>
      <c r="J96" s="407"/>
      <c r="K96" s="405"/>
      <c r="L96" s="411"/>
      <c r="M96" s="412"/>
      <c r="N96" s="421" t="e">
        <f t="shared" si="3"/>
        <v>#DIV/0!</v>
      </c>
      <c r="O96" s="240">
        <f>FŐLAP!$G$8</f>
        <v>0</v>
      </c>
      <c r="P96" s="239">
        <f>FŐLAP!$C$10</f>
        <v>0</v>
      </c>
      <c r="Q96" s="239" t="s">
        <v>510</v>
      </c>
      <c r="R96" s="239"/>
      <c r="S96" s="239"/>
    </row>
    <row r="97" spans="1:19" ht="49.5" hidden="1" customHeight="1" x14ac:dyDescent="0.25">
      <c r="A97" s="87" t="s">
        <v>189</v>
      </c>
      <c r="B97" s="405"/>
      <c r="C97" s="438"/>
      <c r="D97" s="439"/>
      <c r="E97" s="439"/>
      <c r="F97" s="194"/>
      <c r="G97" s="194"/>
      <c r="H97" s="408"/>
      <c r="I97" s="407"/>
      <c r="J97" s="407"/>
      <c r="K97" s="405"/>
      <c r="L97" s="411"/>
      <c r="M97" s="412"/>
      <c r="N97" s="421" t="e">
        <f t="shared" si="3"/>
        <v>#DIV/0!</v>
      </c>
      <c r="O97" s="240">
        <f>FŐLAP!$G$8</f>
        <v>0</v>
      </c>
      <c r="P97" s="239">
        <f>FŐLAP!$C$10</f>
        <v>0</v>
      </c>
      <c r="Q97" s="239" t="s">
        <v>510</v>
      </c>
      <c r="R97" s="239"/>
      <c r="S97" s="239"/>
    </row>
    <row r="98" spans="1:19" ht="49.5" hidden="1" customHeight="1" x14ac:dyDescent="0.25">
      <c r="A98" s="88" t="s">
        <v>190</v>
      </c>
      <c r="B98" s="405"/>
      <c r="C98" s="438"/>
      <c r="D98" s="439"/>
      <c r="E98" s="439"/>
      <c r="F98" s="194"/>
      <c r="G98" s="194"/>
      <c r="H98" s="408"/>
      <c r="I98" s="407"/>
      <c r="J98" s="407"/>
      <c r="K98" s="405"/>
      <c r="L98" s="411"/>
      <c r="M98" s="412"/>
      <c r="N98" s="421" t="e">
        <f t="shared" si="3"/>
        <v>#DIV/0!</v>
      </c>
      <c r="O98" s="240">
        <f>FŐLAP!$G$8</f>
        <v>0</v>
      </c>
      <c r="P98" s="239">
        <f>FŐLAP!$C$10</f>
        <v>0</v>
      </c>
      <c r="Q98" s="239" t="s">
        <v>510</v>
      </c>
      <c r="R98" s="239"/>
      <c r="S98" s="239"/>
    </row>
    <row r="99" spans="1:19" ht="49.5" hidden="1" customHeight="1" x14ac:dyDescent="0.25">
      <c r="A99" s="87" t="s">
        <v>191</v>
      </c>
      <c r="B99" s="405"/>
      <c r="C99" s="438"/>
      <c r="D99" s="439"/>
      <c r="E99" s="439"/>
      <c r="F99" s="194"/>
      <c r="G99" s="194"/>
      <c r="H99" s="408"/>
      <c r="I99" s="407"/>
      <c r="J99" s="407"/>
      <c r="K99" s="405"/>
      <c r="L99" s="411"/>
      <c r="M99" s="412"/>
      <c r="N99" s="421" t="e">
        <f t="shared" si="3"/>
        <v>#DIV/0!</v>
      </c>
      <c r="O99" s="240">
        <f>FŐLAP!$G$8</f>
        <v>0</v>
      </c>
      <c r="P99" s="239">
        <f>FŐLAP!$C$10</f>
        <v>0</v>
      </c>
      <c r="Q99" s="239" t="s">
        <v>510</v>
      </c>
      <c r="R99" s="239"/>
      <c r="S99" s="239"/>
    </row>
    <row r="100" spans="1:19" ht="49.5" hidden="1" customHeight="1" x14ac:dyDescent="0.25">
      <c r="A100" s="87" t="s">
        <v>192</v>
      </c>
      <c r="B100" s="405"/>
      <c r="C100" s="438"/>
      <c r="D100" s="439"/>
      <c r="E100" s="439"/>
      <c r="F100" s="194"/>
      <c r="G100" s="194"/>
      <c r="H100" s="408"/>
      <c r="I100" s="407"/>
      <c r="J100" s="407"/>
      <c r="K100" s="405"/>
      <c r="L100" s="411"/>
      <c r="M100" s="412"/>
      <c r="N100" s="421" t="e">
        <f t="shared" si="3"/>
        <v>#DIV/0!</v>
      </c>
      <c r="O100" s="240">
        <f>FŐLAP!$G$8</f>
        <v>0</v>
      </c>
      <c r="P100" s="239">
        <f>FŐLAP!$C$10</f>
        <v>0</v>
      </c>
      <c r="Q100" s="239" t="s">
        <v>510</v>
      </c>
      <c r="R100" s="239"/>
      <c r="S100" s="239"/>
    </row>
    <row r="101" spans="1:19" ht="49.5" hidden="1" customHeight="1" x14ac:dyDescent="0.25">
      <c r="A101" s="88" t="s">
        <v>193</v>
      </c>
      <c r="B101" s="405"/>
      <c r="C101" s="438"/>
      <c r="D101" s="439"/>
      <c r="E101" s="439"/>
      <c r="F101" s="194"/>
      <c r="G101" s="194"/>
      <c r="H101" s="408"/>
      <c r="I101" s="407"/>
      <c r="J101" s="407"/>
      <c r="K101" s="405"/>
      <c r="L101" s="411"/>
      <c r="M101" s="412"/>
      <c r="N101" s="421" t="e">
        <f t="shared" si="3"/>
        <v>#DIV/0!</v>
      </c>
      <c r="O101" s="240">
        <f>FŐLAP!$G$8</f>
        <v>0</v>
      </c>
      <c r="P101" s="239">
        <f>FŐLAP!$C$10</f>
        <v>0</v>
      </c>
      <c r="Q101" s="239" t="s">
        <v>510</v>
      </c>
      <c r="R101" s="239"/>
      <c r="S101" s="239"/>
    </row>
    <row r="102" spans="1:19" ht="49.5" hidden="1" customHeight="1" x14ac:dyDescent="0.25">
      <c r="A102" s="87" t="s">
        <v>194</v>
      </c>
      <c r="B102" s="405"/>
      <c r="C102" s="438"/>
      <c r="D102" s="439"/>
      <c r="E102" s="439"/>
      <c r="F102" s="194"/>
      <c r="G102" s="194"/>
      <c r="H102" s="408"/>
      <c r="I102" s="407"/>
      <c r="J102" s="407"/>
      <c r="K102" s="405"/>
      <c r="L102" s="411"/>
      <c r="M102" s="412"/>
      <c r="N102" s="421" t="e">
        <f t="shared" si="3"/>
        <v>#DIV/0!</v>
      </c>
      <c r="O102" s="240">
        <f>FŐLAP!$G$8</f>
        <v>0</v>
      </c>
      <c r="P102" s="239">
        <f>FŐLAP!$C$10</f>
        <v>0</v>
      </c>
      <c r="Q102" s="239" t="s">
        <v>510</v>
      </c>
      <c r="R102" s="239"/>
      <c r="S102" s="239"/>
    </row>
    <row r="103" spans="1:19" ht="49.5" hidden="1" customHeight="1" x14ac:dyDescent="0.25">
      <c r="A103" s="87" t="s">
        <v>195</v>
      </c>
      <c r="B103" s="405"/>
      <c r="C103" s="438"/>
      <c r="D103" s="439"/>
      <c r="E103" s="439"/>
      <c r="F103" s="194"/>
      <c r="G103" s="194"/>
      <c r="H103" s="408"/>
      <c r="I103" s="407"/>
      <c r="J103" s="407"/>
      <c r="K103" s="405"/>
      <c r="L103" s="411"/>
      <c r="M103" s="412"/>
      <c r="N103" s="421" t="e">
        <f t="shared" si="3"/>
        <v>#DIV/0!</v>
      </c>
      <c r="O103" s="240">
        <f>FŐLAP!$G$8</f>
        <v>0</v>
      </c>
      <c r="P103" s="239">
        <f>FŐLAP!$C$10</f>
        <v>0</v>
      </c>
      <c r="Q103" s="239" t="s">
        <v>510</v>
      </c>
      <c r="R103" s="239"/>
      <c r="S103" s="239"/>
    </row>
    <row r="104" spans="1:19" ht="49.5" hidden="1" customHeight="1" x14ac:dyDescent="0.25">
      <c r="A104" s="88" t="s">
        <v>196</v>
      </c>
      <c r="B104" s="405"/>
      <c r="C104" s="438"/>
      <c r="D104" s="439"/>
      <c r="E104" s="439"/>
      <c r="F104" s="194"/>
      <c r="G104" s="194"/>
      <c r="H104" s="408"/>
      <c r="I104" s="407"/>
      <c r="J104" s="407"/>
      <c r="K104" s="405"/>
      <c r="L104" s="411"/>
      <c r="M104" s="412"/>
      <c r="N104" s="421" t="e">
        <f t="shared" si="3"/>
        <v>#DIV/0!</v>
      </c>
      <c r="O104" s="240">
        <f>FŐLAP!$G$8</f>
        <v>0</v>
      </c>
      <c r="P104" s="239">
        <f>FŐLAP!$C$10</f>
        <v>0</v>
      </c>
      <c r="Q104" s="239" t="s">
        <v>510</v>
      </c>
      <c r="R104" s="239"/>
      <c r="S104" s="239"/>
    </row>
    <row r="105" spans="1:19" ht="49.5" hidden="1" customHeight="1" x14ac:dyDescent="0.25">
      <c r="A105" s="87" t="s">
        <v>197</v>
      </c>
      <c r="B105" s="405"/>
      <c r="C105" s="438"/>
      <c r="D105" s="439"/>
      <c r="E105" s="439"/>
      <c r="F105" s="194"/>
      <c r="G105" s="194"/>
      <c r="H105" s="408"/>
      <c r="I105" s="407"/>
      <c r="J105" s="407"/>
      <c r="K105" s="405"/>
      <c r="L105" s="411"/>
      <c r="M105" s="412"/>
      <c r="N105" s="421" t="e">
        <f t="shared" si="3"/>
        <v>#DIV/0!</v>
      </c>
      <c r="O105" s="240">
        <f>FŐLAP!$G$8</f>
        <v>0</v>
      </c>
      <c r="P105" s="239">
        <f>FŐLAP!$C$10</f>
        <v>0</v>
      </c>
      <c r="Q105" s="239" t="s">
        <v>510</v>
      </c>
      <c r="R105" s="239"/>
      <c r="S105" s="239"/>
    </row>
    <row r="106" spans="1:19" ht="49.5" hidden="1" customHeight="1" x14ac:dyDescent="0.25">
      <c r="A106" s="87" t="s">
        <v>198</v>
      </c>
      <c r="B106" s="405"/>
      <c r="C106" s="438"/>
      <c r="D106" s="439"/>
      <c r="E106" s="439"/>
      <c r="F106" s="194"/>
      <c r="G106" s="194"/>
      <c r="H106" s="408"/>
      <c r="I106" s="407"/>
      <c r="J106" s="407"/>
      <c r="K106" s="405"/>
      <c r="L106" s="411"/>
      <c r="M106" s="412"/>
      <c r="N106" s="421" t="e">
        <f t="shared" si="3"/>
        <v>#DIV/0!</v>
      </c>
      <c r="O106" s="240">
        <f>FŐLAP!$G$8</f>
        <v>0</v>
      </c>
      <c r="P106" s="239">
        <f>FŐLAP!$C$10</f>
        <v>0</v>
      </c>
      <c r="Q106" s="239" t="s">
        <v>510</v>
      </c>
      <c r="R106" s="239"/>
      <c r="S106" s="239"/>
    </row>
    <row r="107" spans="1:19" ht="49.5" hidden="1" customHeight="1" x14ac:dyDescent="0.25">
      <c r="A107" s="88" t="s">
        <v>199</v>
      </c>
      <c r="B107" s="405"/>
      <c r="C107" s="438"/>
      <c r="D107" s="439"/>
      <c r="E107" s="439"/>
      <c r="F107" s="194"/>
      <c r="G107" s="194"/>
      <c r="H107" s="408"/>
      <c r="I107" s="407"/>
      <c r="J107" s="407"/>
      <c r="K107" s="405"/>
      <c r="L107" s="411"/>
      <c r="M107" s="412"/>
      <c r="N107" s="421" t="e">
        <f t="shared" si="3"/>
        <v>#DIV/0!</v>
      </c>
      <c r="O107" s="240">
        <f>FŐLAP!$G$8</f>
        <v>0</v>
      </c>
      <c r="P107" s="239">
        <f>FŐLAP!$C$10</f>
        <v>0</v>
      </c>
      <c r="Q107" s="239" t="s">
        <v>510</v>
      </c>
      <c r="R107" s="239"/>
      <c r="S107" s="239"/>
    </row>
    <row r="108" spans="1:19" ht="49.5" hidden="1" customHeight="1" x14ac:dyDescent="0.25">
      <c r="A108" s="87" t="s">
        <v>200</v>
      </c>
      <c r="B108" s="405"/>
      <c r="C108" s="438"/>
      <c r="D108" s="439"/>
      <c r="E108" s="439"/>
      <c r="F108" s="194"/>
      <c r="G108" s="194"/>
      <c r="H108" s="408"/>
      <c r="I108" s="407"/>
      <c r="J108" s="407"/>
      <c r="K108" s="405"/>
      <c r="L108" s="411"/>
      <c r="M108" s="412"/>
      <c r="N108" s="421" t="e">
        <f t="shared" si="3"/>
        <v>#DIV/0!</v>
      </c>
      <c r="O108" s="240">
        <f>FŐLAP!$G$8</f>
        <v>0</v>
      </c>
      <c r="P108" s="239">
        <f>FŐLAP!$C$10</f>
        <v>0</v>
      </c>
      <c r="Q108" s="239" t="s">
        <v>510</v>
      </c>
      <c r="R108" s="239"/>
      <c r="S108" s="239"/>
    </row>
    <row r="109" spans="1:19" ht="49.5" hidden="1" customHeight="1" x14ac:dyDescent="0.25">
      <c r="A109" s="87" t="s">
        <v>201</v>
      </c>
      <c r="B109" s="405"/>
      <c r="C109" s="438"/>
      <c r="D109" s="439"/>
      <c r="E109" s="439"/>
      <c r="F109" s="194"/>
      <c r="G109" s="194"/>
      <c r="H109" s="408"/>
      <c r="I109" s="407"/>
      <c r="J109" s="407"/>
      <c r="K109" s="405"/>
      <c r="L109" s="411"/>
      <c r="M109" s="412"/>
      <c r="N109" s="421" t="e">
        <f t="shared" si="3"/>
        <v>#DIV/0!</v>
      </c>
      <c r="O109" s="240">
        <f>FŐLAP!$G$8</f>
        <v>0</v>
      </c>
      <c r="P109" s="239">
        <f>FŐLAP!$C$10</f>
        <v>0</v>
      </c>
      <c r="Q109" s="239" t="s">
        <v>510</v>
      </c>
      <c r="R109" s="239"/>
      <c r="S109" s="239"/>
    </row>
    <row r="110" spans="1:19" ht="49.5" hidden="1" customHeight="1" x14ac:dyDescent="0.25">
      <c r="A110" s="88" t="s">
        <v>202</v>
      </c>
      <c r="B110" s="405"/>
      <c r="C110" s="438"/>
      <c r="D110" s="439"/>
      <c r="E110" s="439"/>
      <c r="F110" s="194"/>
      <c r="G110" s="194"/>
      <c r="H110" s="408"/>
      <c r="I110" s="407"/>
      <c r="J110" s="407"/>
      <c r="K110" s="405"/>
      <c r="L110" s="411"/>
      <c r="M110" s="412"/>
      <c r="N110" s="421" t="e">
        <f t="shared" si="3"/>
        <v>#DIV/0!</v>
      </c>
      <c r="O110" s="240">
        <f>FŐLAP!$G$8</f>
        <v>0</v>
      </c>
      <c r="P110" s="239">
        <f>FŐLAP!$C$10</f>
        <v>0</v>
      </c>
      <c r="Q110" s="239" t="s">
        <v>510</v>
      </c>
      <c r="R110" s="239"/>
      <c r="S110" s="239"/>
    </row>
    <row r="111" spans="1:19" ht="49.5" hidden="1" customHeight="1" x14ac:dyDescent="0.25">
      <c r="A111" s="87" t="s">
        <v>203</v>
      </c>
      <c r="B111" s="405"/>
      <c r="C111" s="438"/>
      <c r="D111" s="439"/>
      <c r="E111" s="439"/>
      <c r="F111" s="194"/>
      <c r="G111" s="194"/>
      <c r="H111" s="408"/>
      <c r="I111" s="407"/>
      <c r="J111" s="407"/>
      <c r="K111" s="405"/>
      <c r="L111" s="411"/>
      <c r="M111" s="412"/>
      <c r="N111" s="421" t="e">
        <f t="shared" si="3"/>
        <v>#DIV/0!</v>
      </c>
      <c r="O111" s="240">
        <f>FŐLAP!$G$8</f>
        <v>0</v>
      </c>
      <c r="P111" s="239">
        <f>FŐLAP!$C$10</f>
        <v>0</v>
      </c>
      <c r="Q111" s="239" t="s">
        <v>510</v>
      </c>
      <c r="R111" s="239"/>
      <c r="S111" s="239"/>
    </row>
    <row r="112" spans="1:19" ht="49.5" hidden="1" customHeight="1" x14ac:dyDescent="0.25">
      <c r="A112" s="87" t="s">
        <v>204</v>
      </c>
      <c r="B112" s="405"/>
      <c r="C112" s="438"/>
      <c r="D112" s="439"/>
      <c r="E112" s="439"/>
      <c r="F112" s="194"/>
      <c r="G112" s="194"/>
      <c r="H112" s="408"/>
      <c r="I112" s="407"/>
      <c r="J112" s="407"/>
      <c r="K112" s="405"/>
      <c r="L112" s="411"/>
      <c r="M112" s="412"/>
      <c r="N112" s="421" t="e">
        <f t="shared" si="3"/>
        <v>#DIV/0!</v>
      </c>
      <c r="O112" s="240">
        <f>FŐLAP!$G$8</f>
        <v>0</v>
      </c>
      <c r="P112" s="239">
        <f>FŐLAP!$C$10</f>
        <v>0</v>
      </c>
      <c r="Q112" s="239" t="s">
        <v>510</v>
      </c>
      <c r="R112" s="239"/>
      <c r="S112" s="239"/>
    </row>
    <row r="113" spans="1:19" ht="49.5" hidden="1" customHeight="1" x14ac:dyDescent="0.25">
      <c r="A113" s="88" t="s">
        <v>205</v>
      </c>
      <c r="B113" s="405"/>
      <c r="C113" s="438"/>
      <c r="D113" s="439"/>
      <c r="E113" s="439"/>
      <c r="F113" s="194"/>
      <c r="G113" s="194"/>
      <c r="H113" s="408"/>
      <c r="I113" s="407"/>
      <c r="J113" s="407"/>
      <c r="K113" s="405"/>
      <c r="L113" s="411"/>
      <c r="M113" s="412"/>
      <c r="N113" s="421" t="e">
        <f t="shared" si="3"/>
        <v>#DIV/0!</v>
      </c>
      <c r="O113" s="240">
        <f>FŐLAP!$G$8</f>
        <v>0</v>
      </c>
      <c r="P113" s="239">
        <f>FŐLAP!$C$10</f>
        <v>0</v>
      </c>
      <c r="Q113" s="239" t="s">
        <v>510</v>
      </c>
      <c r="R113" s="239"/>
      <c r="S113" s="239"/>
    </row>
    <row r="114" spans="1:19" ht="49.5" hidden="1" customHeight="1" x14ac:dyDescent="0.25">
      <c r="A114" s="87" t="s">
        <v>206</v>
      </c>
      <c r="B114" s="405"/>
      <c r="C114" s="438"/>
      <c r="D114" s="439"/>
      <c r="E114" s="439"/>
      <c r="F114" s="194"/>
      <c r="G114" s="194"/>
      <c r="H114" s="408"/>
      <c r="I114" s="407"/>
      <c r="J114" s="407"/>
      <c r="K114" s="405"/>
      <c r="L114" s="411"/>
      <c r="M114" s="412"/>
      <c r="N114" s="421" t="e">
        <f t="shared" si="3"/>
        <v>#DIV/0!</v>
      </c>
      <c r="O114" s="240">
        <f>FŐLAP!$G$8</f>
        <v>0</v>
      </c>
      <c r="P114" s="239">
        <f>FŐLAP!$C$10</f>
        <v>0</v>
      </c>
      <c r="Q114" s="239" t="s">
        <v>510</v>
      </c>
      <c r="R114" s="239"/>
      <c r="S114" s="239"/>
    </row>
    <row r="115" spans="1:19" ht="49.5" hidden="1" customHeight="1" x14ac:dyDescent="0.25">
      <c r="A115" s="87" t="s">
        <v>207</v>
      </c>
      <c r="B115" s="405"/>
      <c r="C115" s="438"/>
      <c r="D115" s="439"/>
      <c r="E115" s="439"/>
      <c r="F115" s="194"/>
      <c r="G115" s="194"/>
      <c r="H115" s="408"/>
      <c r="I115" s="407"/>
      <c r="J115" s="407"/>
      <c r="K115" s="405"/>
      <c r="L115" s="411"/>
      <c r="M115" s="412"/>
      <c r="N115" s="421" t="e">
        <f t="shared" si="3"/>
        <v>#DIV/0!</v>
      </c>
      <c r="O115" s="240">
        <f>FŐLAP!$G$8</f>
        <v>0</v>
      </c>
      <c r="P115" s="239">
        <f>FŐLAP!$C$10</f>
        <v>0</v>
      </c>
      <c r="Q115" s="239" t="s">
        <v>510</v>
      </c>
      <c r="R115" s="239"/>
      <c r="S115" s="239"/>
    </row>
    <row r="116" spans="1:19" ht="49.5" hidden="1" customHeight="1" x14ac:dyDescent="0.25">
      <c r="A116" s="88" t="s">
        <v>208</v>
      </c>
      <c r="B116" s="405"/>
      <c r="C116" s="438"/>
      <c r="D116" s="439"/>
      <c r="E116" s="439"/>
      <c r="F116" s="194"/>
      <c r="G116" s="194"/>
      <c r="H116" s="408"/>
      <c r="I116" s="407"/>
      <c r="J116" s="407"/>
      <c r="K116" s="405"/>
      <c r="L116" s="411"/>
      <c r="M116" s="412"/>
      <c r="N116" s="421" t="e">
        <f t="shared" si="3"/>
        <v>#DIV/0!</v>
      </c>
      <c r="O116" s="240">
        <f>FŐLAP!$G$8</f>
        <v>0</v>
      </c>
      <c r="P116" s="239">
        <f>FŐLAP!$C$10</f>
        <v>0</v>
      </c>
      <c r="Q116" s="239" t="s">
        <v>510</v>
      </c>
      <c r="R116" s="239"/>
      <c r="S116" s="239"/>
    </row>
    <row r="117" spans="1:19" ht="49.5" hidden="1" customHeight="1" x14ac:dyDescent="0.25">
      <c r="A117" s="87" t="s">
        <v>209</v>
      </c>
      <c r="B117" s="405"/>
      <c r="C117" s="438"/>
      <c r="D117" s="439"/>
      <c r="E117" s="439"/>
      <c r="F117" s="194"/>
      <c r="G117" s="194"/>
      <c r="H117" s="408"/>
      <c r="I117" s="407"/>
      <c r="J117" s="407"/>
      <c r="K117" s="405"/>
      <c r="L117" s="411"/>
      <c r="M117" s="412"/>
      <c r="N117" s="421" t="e">
        <f t="shared" si="3"/>
        <v>#DIV/0!</v>
      </c>
      <c r="O117" s="240">
        <f>FŐLAP!$G$8</f>
        <v>0</v>
      </c>
      <c r="P117" s="239">
        <f>FŐLAP!$C$10</f>
        <v>0</v>
      </c>
      <c r="Q117" s="239" t="s">
        <v>510</v>
      </c>
      <c r="R117" s="239"/>
      <c r="S117" s="239"/>
    </row>
    <row r="118" spans="1:19" ht="49.5" hidden="1" customHeight="1" x14ac:dyDescent="0.25">
      <c r="A118" s="87" t="s">
        <v>210</v>
      </c>
      <c r="B118" s="405"/>
      <c r="C118" s="438"/>
      <c r="D118" s="439"/>
      <c r="E118" s="439"/>
      <c r="F118" s="194"/>
      <c r="G118" s="194"/>
      <c r="H118" s="408"/>
      <c r="I118" s="407"/>
      <c r="J118" s="407"/>
      <c r="K118" s="405"/>
      <c r="L118" s="411"/>
      <c r="M118" s="412"/>
      <c r="N118" s="421" t="e">
        <f t="shared" si="3"/>
        <v>#DIV/0!</v>
      </c>
      <c r="O118" s="240">
        <f>FŐLAP!$G$8</f>
        <v>0</v>
      </c>
      <c r="P118" s="239">
        <f>FŐLAP!$C$10</f>
        <v>0</v>
      </c>
      <c r="Q118" s="239" t="s">
        <v>510</v>
      </c>
      <c r="R118" s="239"/>
      <c r="S118" s="239"/>
    </row>
    <row r="119" spans="1:19" ht="49.5" hidden="1" customHeight="1" x14ac:dyDescent="0.25">
      <c r="A119" s="88" t="s">
        <v>211</v>
      </c>
      <c r="B119" s="405"/>
      <c r="C119" s="438"/>
      <c r="D119" s="439"/>
      <c r="E119" s="439"/>
      <c r="F119" s="194"/>
      <c r="G119" s="194"/>
      <c r="H119" s="408"/>
      <c r="I119" s="407"/>
      <c r="J119" s="407"/>
      <c r="K119" s="405"/>
      <c r="L119" s="411"/>
      <c r="M119" s="412"/>
      <c r="N119" s="421" t="e">
        <f t="shared" si="3"/>
        <v>#DIV/0!</v>
      </c>
      <c r="O119" s="240">
        <f>FŐLAP!$G$8</f>
        <v>0</v>
      </c>
      <c r="P119" s="239">
        <f>FŐLAP!$C$10</f>
        <v>0</v>
      </c>
      <c r="Q119" s="239" t="s">
        <v>510</v>
      </c>
      <c r="R119" s="239"/>
      <c r="S119" s="239"/>
    </row>
    <row r="120" spans="1:19" ht="49.5" hidden="1" customHeight="1" x14ac:dyDescent="0.25">
      <c r="A120" s="87" t="s">
        <v>212</v>
      </c>
      <c r="B120" s="405"/>
      <c r="C120" s="438"/>
      <c r="D120" s="439"/>
      <c r="E120" s="439"/>
      <c r="F120" s="194"/>
      <c r="G120" s="194"/>
      <c r="H120" s="408"/>
      <c r="I120" s="407"/>
      <c r="J120" s="407"/>
      <c r="K120" s="405"/>
      <c r="L120" s="411"/>
      <c r="M120" s="412"/>
      <c r="N120" s="421" t="e">
        <f t="shared" si="3"/>
        <v>#DIV/0!</v>
      </c>
      <c r="O120" s="240">
        <f>FŐLAP!$G$8</f>
        <v>0</v>
      </c>
      <c r="P120" s="239">
        <f>FŐLAP!$C$10</f>
        <v>0</v>
      </c>
      <c r="Q120" s="239" t="s">
        <v>510</v>
      </c>
      <c r="R120" s="239"/>
      <c r="S120" s="239"/>
    </row>
    <row r="121" spans="1:19" ht="49.5" hidden="1" customHeight="1" x14ac:dyDescent="0.25">
      <c r="A121" s="87" t="s">
        <v>213</v>
      </c>
      <c r="B121" s="405"/>
      <c r="C121" s="438"/>
      <c r="D121" s="439"/>
      <c r="E121" s="439"/>
      <c r="F121" s="194"/>
      <c r="G121" s="194"/>
      <c r="H121" s="408"/>
      <c r="I121" s="407"/>
      <c r="J121" s="407"/>
      <c r="K121" s="405"/>
      <c r="L121" s="411"/>
      <c r="M121" s="412"/>
      <c r="N121" s="421" t="e">
        <f t="shared" si="3"/>
        <v>#DIV/0!</v>
      </c>
      <c r="O121" s="240">
        <f>FŐLAP!$G$8</f>
        <v>0</v>
      </c>
      <c r="P121" s="239">
        <f>FŐLAP!$C$10</f>
        <v>0</v>
      </c>
      <c r="Q121" s="239" t="s">
        <v>510</v>
      </c>
      <c r="R121" s="239"/>
      <c r="S121" s="239"/>
    </row>
    <row r="122" spans="1:19" ht="49.5" hidden="1" customHeight="1" x14ac:dyDescent="0.25">
      <c r="A122" s="88" t="s">
        <v>214</v>
      </c>
      <c r="B122" s="405"/>
      <c r="C122" s="438"/>
      <c r="D122" s="439"/>
      <c r="E122" s="439"/>
      <c r="F122" s="194"/>
      <c r="G122" s="194"/>
      <c r="H122" s="408"/>
      <c r="I122" s="407"/>
      <c r="J122" s="407"/>
      <c r="K122" s="405"/>
      <c r="L122" s="411"/>
      <c r="M122" s="412"/>
      <c r="N122" s="421" t="e">
        <f t="shared" si="3"/>
        <v>#DIV/0!</v>
      </c>
      <c r="O122" s="240">
        <f>FŐLAP!$G$8</f>
        <v>0</v>
      </c>
      <c r="P122" s="239">
        <f>FŐLAP!$C$10</f>
        <v>0</v>
      </c>
      <c r="Q122" s="239" t="s">
        <v>510</v>
      </c>
      <c r="R122" s="239"/>
      <c r="S122" s="239"/>
    </row>
    <row r="123" spans="1:19" ht="49.5" hidden="1" customHeight="1" x14ac:dyDescent="0.25">
      <c r="A123" s="87" t="s">
        <v>215</v>
      </c>
      <c r="B123" s="405"/>
      <c r="C123" s="438"/>
      <c r="D123" s="439"/>
      <c r="E123" s="439"/>
      <c r="F123" s="194"/>
      <c r="G123" s="194"/>
      <c r="H123" s="408"/>
      <c r="I123" s="407"/>
      <c r="J123" s="407"/>
      <c r="K123" s="405"/>
      <c r="L123" s="411"/>
      <c r="M123" s="412"/>
      <c r="N123" s="421" t="e">
        <f t="shared" si="3"/>
        <v>#DIV/0!</v>
      </c>
      <c r="O123" s="240">
        <f>FŐLAP!$G$8</f>
        <v>0</v>
      </c>
      <c r="P123" s="239">
        <f>FŐLAP!$C$10</f>
        <v>0</v>
      </c>
      <c r="Q123" s="239" t="s">
        <v>510</v>
      </c>
      <c r="R123" s="239"/>
      <c r="S123" s="239"/>
    </row>
    <row r="124" spans="1:19" ht="49.5" hidden="1" customHeight="1" x14ac:dyDescent="0.25">
      <c r="A124" s="87" t="s">
        <v>216</v>
      </c>
      <c r="B124" s="405"/>
      <c r="C124" s="438"/>
      <c r="D124" s="439"/>
      <c r="E124" s="439"/>
      <c r="F124" s="194"/>
      <c r="G124" s="194"/>
      <c r="H124" s="408"/>
      <c r="I124" s="407"/>
      <c r="J124" s="407"/>
      <c r="K124" s="405"/>
      <c r="L124" s="411"/>
      <c r="M124" s="412"/>
      <c r="N124" s="421" t="e">
        <f t="shared" si="3"/>
        <v>#DIV/0!</v>
      </c>
      <c r="O124" s="240">
        <f>FŐLAP!$G$8</f>
        <v>0</v>
      </c>
      <c r="P124" s="239">
        <f>FŐLAP!$C$10</f>
        <v>0</v>
      </c>
      <c r="Q124" s="239" t="s">
        <v>510</v>
      </c>
      <c r="R124" s="239"/>
      <c r="S124" s="239"/>
    </row>
    <row r="125" spans="1:19" ht="49.5" hidden="1" customHeight="1" x14ac:dyDescent="0.25">
      <c r="A125" s="88" t="s">
        <v>217</v>
      </c>
      <c r="B125" s="405"/>
      <c r="C125" s="438"/>
      <c r="D125" s="439"/>
      <c r="E125" s="439"/>
      <c r="F125" s="194"/>
      <c r="G125" s="194"/>
      <c r="H125" s="408"/>
      <c r="I125" s="407"/>
      <c r="J125" s="407"/>
      <c r="K125" s="405"/>
      <c r="L125" s="411"/>
      <c r="M125" s="412"/>
      <c r="N125" s="421" t="e">
        <f t="shared" si="3"/>
        <v>#DIV/0!</v>
      </c>
      <c r="O125" s="240">
        <f>FŐLAP!$G$8</f>
        <v>0</v>
      </c>
      <c r="P125" s="239">
        <f>FŐLAP!$C$10</f>
        <v>0</v>
      </c>
      <c r="Q125" s="239" t="s">
        <v>510</v>
      </c>
      <c r="R125" s="239"/>
      <c r="S125" s="239"/>
    </row>
    <row r="126" spans="1:19" ht="49.5" hidden="1" customHeight="1" x14ac:dyDescent="0.25">
      <c r="A126" s="87" t="s">
        <v>218</v>
      </c>
      <c r="B126" s="405"/>
      <c r="C126" s="438"/>
      <c r="D126" s="439"/>
      <c r="E126" s="439"/>
      <c r="F126" s="194"/>
      <c r="G126" s="194"/>
      <c r="H126" s="408"/>
      <c r="I126" s="407"/>
      <c r="J126" s="407"/>
      <c r="K126" s="405"/>
      <c r="L126" s="411"/>
      <c r="M126" s="412"/>
      <c r="N126" s="421" t="e">
        <f t="shared" si="3"/>
        <v>#DIV/0!</v>
      </c>
      <c r="O126" s="240">
        <f>FŐLAP!$G$8</f>
        <v>0</v>
      </c>
      <c r="P126" s="239">
        <f>FŐLAP!$C$10</f>
        <v>0</v>
      </c>
      <c r="Q126" s="239" t="s">
        <v>510</v>
      </c>
      <c r="R126" s="239"/>
      <c r="S126" s="239"/>
    </row>
    <row r="127" spans="1:19" ht="49.5" hidden="1" customHeight="1" x14ac:dyDescent="0.25">
      <c r="A127" s="87" t="s">
        <v>219</v>
      </c>
      <c r="B127" s="405"/>
      <c r="C127" s="438"/>
      <c r="D127" s="439"/>
      <c r="E127" s="439"/>
      <c r="F127" s="194"/>
      <c r="G127" s="194"/>
      <c r="H127" s="408"/>
      <c r="I127" s="407"/>
      <c r="J127" s="407"/>
      <c r="K127" s="405"/>
      <c r="L127" s="411"/>
      <c r="M127" s="412"/>
      <c r="N127" s="421" t="e">
        <f t="shared" si="3"/>
        <v>#DIV/0!</v>
      </c>
      <c r="O127" s="240">
        <f>FŐLAP!$G$8</f>
        <v>0</v>
      </c>
      <c r="P127" s="239">
        <f>FŐLAP!$C$10</f>
        <v>0</v>
      </c>
      <c r="Q127" s="239" t="s">
        <v>510</v>
      </c>
      <c r="R127" s="239"/>
      <c r="S127" s="239"/>
    </row>
    <row r="128" spans="1:19" ht="49.5" hidden="1" customHeight="1" x14ac:dyDescent="0.25">
      <c r="A128" s="88" t="s">
        <v>220</v>
      </c>
      <c r="B128" s="405"/>
      <c r="C128" s="438"/>
      <c r="D128" s="439"/>
      <c r="E128" s="439"/>
      <c r="F128" s="194"/>
      <c r="G128" s="194"/>
      <c r="H128" s="408"/>
      <c r="I128" s="407"/>
      <c r="J128" s="407"/>
      <c r="K128" s="405"/>
      <c r="L128" s="411"/>
      <c r="M128" s="412"/>
      <c r="N128" s="421" t="e">
        <f t="shared" si="3"/>
        <v>#DIV/0!</v>
      </c>
      <c r="O128" s="240">
        <f>FŐLAP!$G$8</f>
        <v>0</v>
      </c>
      <c r="P128" s="239">
        <f>FŐLAP!$C$10</f>
        <v>0</v>
      </c>
      <c r="Q128" s="239" t="s">
        <v>510</v>
      </c>
      <c r="R128" s="239"/>
      <c r="S128" s="239"/>
    </row>
    <row r="129" spans="1:19" ht="49.5" hidden="1" customHeight="1" x14ac:dyDescent="0.25">
      <c r="A129" s="87" t="s">
        <v>221</v>
      </c>
      <c r="B129" s="405"/>
      <c r="C129" s="438"/>
      <c r="D129" s="439"/>
      <c r="E129" s="439"/>
      <c r="F129" s="194"/>
      <c r="G129" s="194"/>
      <c r="H129" s="408"/>
      <c r="I129" s="407"/>
      <c r="J129" s="407"/>
      <c r="K129" s="405"/>
      <c r="L129" s="411"/>
      <c r="M129" s="412"/>
      <c r="N129" s="421" t="e">
        <f t="shared" si="3"/>
        <v>#DIV/0!</v>
      </c>
      <c r="O129" s="240">
        <f>FŐLAP!$G$8</f>
        <v>0</v>
      </c>
      <c r="P129" s="239">
        <f>FŐLAP!$C$10</f>
        <v>0</v>
      </c>
      <c r="Q129" s="239" t="s">
        <v>510</v>
      </c>
      <c r="R129" s="239"/>
      <c r="S129" s="239"/>
    </row>
    <row r="130" spans="1:19" ht="49.5" hidden="1" customHeight="1" x14ac:dyDescent="0.25">
      <c r="A130" s="87" t="s">
        <v>222</v>
      </c>
      <c r="B130" s="405"/>
      <c r="C130" s="438"/>
      <c r="D130" s="439"/>
      <c r="E130" s="439"/>
      <c r="F130" s="194"/>
      <c r="G130" s="194"/>
      <c r="H130" s="408"/>
      <c r="I130" s="407"/>
      <c r="J130" s="407"/>
      <c r="K130" s="405"/>
      <c r="L130" s="411"/>
      <c r="M130" s="412"/>
      <c r="N130" s="421" t="e">
        <f t="shared" si="3"/>
        <v>#DIV/0!</v>
      </c>
      <c r="O130" s="240">
        <f>FŐLAP!$G$8</f>
        <v>0</v>
      </c>
      <c r="P130" s="239">
        <f>FŐLAP!$C$10</f>
        <v>0</v>
      </c>
      <c r="Q130" s="239" t="s">
        <v>510</v>
      </c>
      <c r="R130" s="239"/>
      <c r="S130" s="239"/>
    </row>
    <row r="131" spans="1:19" ht="49.5" hidden="1" customHeight="1" x14ac:dyDescent="0.25">
      <c r="A131" s="88" t="s">
        <v>223</v>
      </c>
      <c r="B131" s="405"/>
      <c r="C131" s="438"/>
      <c r="D131" s="439"/>
      <c r="E131" s="439"/>
      <c r="F131" s="194"/>
      <c r="G131" s="194"/>
      <c r="H131" s="408"/>
      <c r="I131" s="407"/>
      <c r="J131" s="407"/>
      <c r="K131" s="405"/>
      <c r="L131" s="411"/>
      <c r="M131" s="412"/>
      <c r="N131" s="421" t="e">
        <f t="shared" si="3"/>
        <v>#DIV/0!</v>
      </c>
      <c r="O131" s="240">
        <f>FŐLAP!$G$8</f>
        <v>0</v>
      </c>
      <c r="P131" s="239">
        <f>FŐLAP!$C$10</f>
        <v>0</v>
      </c>
      <c r="Q131" s="239" t="s">
        <v>510</v>
      </c>
      <c r="R131" s="239"/>
      <c r="S131" s="239"/>
    </row>
    <row r="132" spans="1:19" ht="49.5" hidden="1" customHeight="1" x14ac:dyDescent="0.25">
      <c r="A132" s="87" t="s">
        <v>224</v>
      </c>
      <c r="B132" s="405"/>
      <c r="C132" s="438"/>
      <c r="D132" s="439"/>
      <c r="E132" s="439"/>
      <c r="F132" s="194"/>
      <c r="G132" s="194"/>
      <c r="H132" s="408"/>
      <c r="I132" s="407"/>
      <c r="J132" s="407"/>
      <c r="K132" s="405"/>
      <c r="L132" s="411"/>
      <c r="M132" s="412"/>
      <c r="N132" s="421" t="e">
        <f t="shared" si="3"/>
        <v>#DIV/0!</v>
      </c>
      <c r="O132" s="240">
        <f>FŐLAP!$G$8</f>
        <v>0</v>
      </c>
      <c r="P132" s="239">
        <f>FŐLAP!$C$10</f>
        <v>0</v>
      </c>
      <c r="Q132" s="239" t="s">
        <v>510</v>
      </c>
      <c r="R132" s="239"/>
      <c r="S132" s="239"/>
    </row>
    <row r="133" spans="1:19" ht="49.5" hidden="1" customHeight="1" x14ac:dyDescent="0.25">
      <c r="A133" s="87" t="s">
        <v>225</v>
      </c>
      <c r="B133" s="405"/>
      <c r="C133" s="438"/>
      <c r="D133" s="439"/>
      <c r="E133" s="439"/>
      <c r="F133" s="194"/>
      <c r="G133" s="194"/>
      <c r="H133" s="408"/>
      <c r="I133" s="407"/>
      <c r="J133" s="407"/>
      <c r="K133" s="405"/>
      <c r="L133" s="411"/>
      <c r="M133" s="412"/>
      <c r="N133" s="421" t="e">
        <f t="shared" si="3"/>
        <v>#DIV/0!</v>
      </c>
      <c r="O133" s="240">
        <f>FŐLAP!$G$8</f>
        <v>0</v>
      </c>
      <c r="P133" s="239">
        <f>FŐLAP!$C$10</f>
        <v>0</v>
      </c>
      <c r="Q133" s="239" t="s">
        <v>510</v>
      </c>
      <c r="R133" s="239"/>
      <c r="S133" s="239"/>
    </row>
    <row r="134" spans="1:19" ht="49.5" hidden="1" customHeight="1" x14ac:dyDescent="0.25">
      <c r="A134" s="88" t="s">
        <v>226</v>
      </c>
      <c r="B134" s="405"/>
      <c r="C134" s="438"/>
      <c r="D134" s="439"/>
      <c r="E134" s="439"/>
      <c r="F134" s="194"/>
      <c r="G134" s="194"/>
      <c r="H134" s="408"/>
      <c r="I134" s="407"/>
      <c r="J134" s="407"/>
      <c r="K134" s="405"/>
      <c r="L134" s="411"/>
      <c r="M134" s="412"/>
      <c r="N134" s="421" t="e">
        <f t="shared" si="3"/>
        <v>#DIV/0!</v>
      </c>
      <c r="O134" s="240">
        <f>FŐLAP!$G$8</f>
        <v>0</v>
      </c>
      <c r="P134" s="239">
        <f>FŐLAP!$C$10</f>
        <v>0</v>
      </c>
      <c r="Q134" s="239" t="s">
        <v>510</v>
      </c>
      <c r="R134" s="239"/>
      <c r="S134" s="239"/>
    </row>
    <row r="135" spans="1:19" ht="49.5" hidden="1" customHeight="1" x14ac:dyDescent="0.25">
      <c r="A135" s="87" t="s">
        <v>227</v>
      </c>
      <c r="B135" s="405"/>
      <c r="C135" s="438"/>
      <c r="D135" s="439"/>
      <c r="E135" s="439"/>
      <c r="F135" s="194"/>
      <c r="G135" s="194"/>
      <c r="H135" s="408"/>
      <c r="I135" s="407"/>
      <c r="J135" s="407"/>
      <c r="K135" s="405"/>
      <c r="L135" s="411"/>
      <c r="M135" s="412"/>
      <c r="N135" s="421" t="e">
        <f t="shared" si="3"/>
        <v>#DIV/0!</v>
      </c>
      <c r="O135" s="240">
        <f>FŐLAP!$G$8</f>
        <v>0</v>
      </c>
      <c r="P135" s="239">
        <f>FŐLAP!$C$10</f>
        <v>0</v>
      </c>
      <c r="Q135" s="239" t="s">
        <v>510</v>
      </c>
      <c r="R135" s="239"/>
      <c r="S135" s="239"/>
    </row>
    <row r="136" spans="1:19" ht="49.5" hidden="1" customHeight="1" x14ac:dyDescent="0.25">
      <c r="A136" s="87" t="s">
        <v>228</v>
      </c>
      <c r="B136" s="405"/>
      <c r="C136" s="438"/>
      <c r="D136" s="439"/>
      <c r="E136" s="439"/>
      <c r="F136" s="194"/>
      <c r="G136" s="194"/>
      <c r="H136" s="408"/>
      <c r="I136" s="407"/>
      <c r="J136" s="407"/>
      <c r="K136" s="405"/>
      <c r="L136" s="411"/>
      <c r="M136" s="412"/>
      <c r="N136" s="421" t="e">
        <f t="shared" si="3"/>
        <v>#DIV/0!</v>
      </c>
      <c r="O136" s="240">
        <f>FŐLAP!$G$8</f>
        <v>0</v>
      </c>
      <c r="P136" s="239">
        <f>FŐLAP!$C$10</f>
        <v>0</v>
      </c>
      <c r="Q136" s="239" t="s">
        <v>510</v>
      </c>
      <c r="R136" s="239"/>
      <c r="S136" s="239"/>
    </row>
    <row r="137" spans="1:19" ht="49.5" hidden="1" customHeight="1" x14ac:dyDescent="0.25">
      <c r="A137" s="88" t="s">
        <v>229</v>
      </c>
      <c r="B137" s="405"/>
      <c r="C137" s="438"/>
      <c r="D137" s="439"/>
      <c r="E137" s="439"/>
      <c r="F137" s="194"/>
      <c r="G137" s="194"/>
      <c r="H137" s="408"/>
      <c r="I137" s="407"/>
      <c r="J137" s="407"/>
      <c r="K137" s="405"/>
      <c r="L137" s="411"/>
      <c r="M137" s="412"/>
      <c r="N137" s="421" t="e">
        <f t="shared" si="3"/>
        <v>#DIV/0!</v>
      </c>
      <c r="O137" s="240">
        <f>FŐLAP!$G$8</f>
        <v>0</v>
      </c>
      <c r="P137" s="239">
        <f>FŐLAP!$C$10</f>
        <v>0</v>
      </c>
      <c r="Q137" s="239" t="s">
        <v>510</v>
      </c>
      <c r="R137" s="239"/>
      <c r="S137" s="239"/>
    </row>
    <row r="138" spans="1:19" ht="49.5" hidden="1" customHeight="1" x14ac:dyDescent="0.25">
      <c r="A138" s="87" t="s">
        <v>230</v>
      </c>
      <c r="B138" s="405"/>
      <c r="C138" s="438"/>
      <c r="D138" s="439"/>
      <c r="E138" s="439"/>
      <c r="F138" s="194"/>
      <c r="G138" s="194"/>
      <c r="H138" s="408"/>
      <c r="I138" s="407"/>
      <c r="J138" s="407"/>
      <c r="K138" s="405"/>
      <c r="L138" s="411"/>
      <c r="M138" s="412"/>
      <c r="N138" s="421" t="e">
        <f t="shared" si="3"/>
        <v>#DIV/0!</v>
      </c>
      <c r="O138" s="240">
        <f>FŐLAP!$G$8</f>
        <v>0</v>
      </c>
      <c r="P138" s="239">
        <f>FŐLAP!$C$10</f>
        <v>0</v>
      </c>
      <c r="Q138" s="239" t="s">
        <v>510</v>
      </c>
      <c r="R138" s="239"/>
      <c r="S138" s="239"/>
    </row>
    <row r="139" spans="1:19" ht="49.5" hidden="1" customHeight="1" x14ac:dyDescent="0.25">
      <c r="A139" s="87" t="s">
        <v>231</v>
      </c>
      <c r="B139" s="405"/>
      <c r="C139" s="438"/>
      <c r="D139" s="439"/>
      <c r="E139" s="439"/>
      <c r="F139" s="194"/>
      <c r="G139" s="194"/>
      <c r="H139" s="408"/>
      <c r="I139" s="407"/>
      <c r="J139" s="407"/>
      <c r="K139" s="405"/>
      <c r="L139" s="411"/>
      <c r="M139" s="412"/>
      <c r="N139" s="421" t="e">
        <f t="shared" si="3"/>
        <v>#DIV/0!</v>
      </c>
      <c r="O139" s="240">
        <f>FŐLAP!$G$8</f>
        <v>0</v>
      </c>
      <c r="P139" s="239">
        <f>FŐLAP!$C$10</f>
        <v>0</v>
      </c>
      <c r="Q139" s="239" t="s">
        <v>510</v>
      </c>
      <c r="R139" s="239"/>
      <c r="S139" s="239"/>
    </row>
    <row r="140" spans="1:19" ht="49.5" hidden="1" customHeight="1" x14ac:dyDescent="0.25">
      <c r="A140" s="88" t="s">
        <v>232</v>
      </c>
      <c r="B140" s="405"/>
      <c r="C140" s="438"/>
      <c r="D140" s="439"/>
      <c r="E140" s="439"/>
      <c r="F140" s="194"/>
      <c r="G140" s="194"/>
      <c r="H140" s="408"/>
      <c r="I140" s="407"/>
      <c r="J140" s="407"/>
      <c r="K140" s="405"/>
      <c r="L140" s="411"/>
      <c r="M140" s="412"/>
      <c r="N140" s="421" t="e">
        <f t="shared" si="3"/>
        <v>#DIV/0!</v>
      </c>
      <c r="O140" s="240">
        <f>FŐLAP!$G$8</f>
        <v>0</v>
      </c>
      <c r="P140" s="239">
        <f>FŐLAP!$C$10</f>
        <v>0</v>
      </c>
      <c r="Q140" s="239" t="s">
        <v>510</v>
      </c>
      <c r="R140" s="239"/>
      <c r="S140" s="239"/>
    </row>
    <row r="141" spans="1:19" ht="49.5" hidden="1" customHeight="1" x14ac:dyDescent="0.25">
      <c r="A141" s="87" t="s">
        <v>233</v>
      </c>
      <c r="B141" s="405"/>
      <c r="C141" s="438"/>
      <c r="D141" s="439"/>
      <c r="E141" s="439"/>
      <c r="F141" s="194"/>
      <c r="G141" s="194"/>
      <c r="H141" s="408"/>
      <c r="I141" s="407"/>
      <c r="J141" s="407"/>
      <c r="K141" s="405"/>
      <c r="L141" s="411"/>
      <c r="M141" s="412"/>
      <c r="N141" s="421" t="e">
        <f t="shared" si="3"/>
        <v>#DIV/0!</v>
      </c>
      <c r="O141" s="240">
        <f>FŐLAP!$G$8</f>
        <v>0</v>
      </c>
      <c r="P141" s="239">
        <f>FŐLAP!$C$10</f>
        <v>0</v>
      </c>
      <c r="Q141" s="239" t="s">
        <v>510</v>
      </c>
      <c r="R141" s="239"/>
      <c r="S141" s="239"/>
    </row>
    <row r="142" spans="1:19" ht="49.5" hidden="1" customHeight="1" x14ac:dyDescent="0.25">
      <c r="A142" s="87" t="s">
        <v>234</v>
      </c>
      <c r="B142" s="405"/>
      <c r="C142" s="438"/>
      <c r="D142" s="439"/>
      <c r="E142" s="439"/>
      <c r="F142" s="194"/>
      <c r="G142" s="194"/>
      <c r="H142" s="408"/>
      <c r="I142" s="407"/>
      <c r="J142" s="407"/>
      <c r="K142" s="405"/>
      <c r="L142" s="411"/>
      <c r="M142" s="412"/>
      <c r="N142" s="421" t="e">
        <f t="shared" si="3"/>
        <v>#DIV/0!</v>
      </c>
      <c r="O142" s="240">
        <f>FŐLAP!$G$8</f>
        <v>0</v>
      </c>
      <c r="P142" s="239">
        <f>FŐLAP!$C$10</f>
        <v>0</v>
      </c>
      <c r="Q142" s="239" t="s">
        <v>510</v>
      </c>
      <c r="R142" s="239"/>
      <c r="S142" s="239"/>
    </row>
    <row r="143" spans="1:19" ht="49.5" hidden="1" customHeight="1" x14ac:dyDescent="0.25">
      <c r="A143" s="88" t="s">
        <v>235</v>
      </c>
      <c r="B143" s="405"/>
      <c r="C143" s="438"/>
      <c r="D143" s="439"/>
      <c r="E143" s="439"/>
      <c r="F143" s="194"/>
      <c r="G143" s="194"/>
      <c r="H143" s="408"/>
      <c r="I143" s="407"/>
      <c r="J143" s="407"/>
      <c r="K143" s="405"/>
      <c r="L143" s="411"/>
      <c r="M143" s="412"/>
      <c r="N143" s="421" t="e">
        <f t="shared" si="3"/>
        <v>#DIV/0!</v>
      </c>
      <c r="O143" s="240">
        <f>FŐLAP!$G$8</f>
        <v>0</v>
      </c>
      <c r="P143" s="239">
        <f>FŐLAP!$C$10</f>
        <v>0</v>
      </c>
      <c r="Q143" s="239" t="s">
        <v>510</v>
      </c>
      <c r="R143" s="239"/>
      <c r="S143" s="239"/>
    </row>
    <row r="144" spans="1:19" ht="49.5" hidden="1" customHeight="1" x14ac:dyDescent="0.25">
      <c r="A144" s="87" t="s">
        <v>236</v>
      </c>
      <c r="B144" s="405"/>
      <c r="C144" s="438"/>
      <c r="D144" s="439"/>
      <c r="E144" s="439"/>
      <c r="F144" s="194"/>
      <c r="G144" s="194"/>
      <c r="H144" s="408"/>
      <c r="I144" s="407"/>
      <c r="J144" s="407"/>
      <c r="K144" s="405"/>
      <c r="L144" s="411"/>
      <c r="M144" s="412"/>
      <c r="N144" s="421" t="e">
        <f t="shared" si="3"/>
        <v>#DIV/0!</v>
      </c>
      <c r="O144" s="240">
        <f>FŐLAP!$G$8</f>
        <v>0</v>
      </c>
      <c r="P144" s="239">
        <f>FŐLAP!$C$10</f>
        <v>0</v>
      </c>
      <c r="Q144" s="239" t="s">
        <v>510</v>
      </c>
      <c r="R144" s="239"/>
      <c r="S144" s="239"/>
    </row>
    <row r="145" spans="1:19" ht="49.5" hidden="1" customHeight="1" x14ac:dyDescent="0.25">
      <c r="A145" s="87" t="s">
        <v>237</v>
      </c>
      <c r="B145" s="405"/>
      <c r="C145" s="438"/>
      <c r="D145" s="439"/>
      <c r="E145" s="439"/>
      <c r="F145" s="194"/>
      <c r="G145" s="194"/>
      <c r="H145" s="408"/>
      <c r="I145" s="407"/>
      <c r="J145" s="407"/>
      <c r="K145" s="405"/>
      <c r="L145" s="411"/>
      <c r="M145" s="412"/>
      <c r="N145" s="421" t="e">
        <f t="shared" si="3"/>
        <v>#DIV/0!</v>
      </c>
      <c r="O145" s="240">
        <f>FŐLAP!$G$8</f>
        <v>0</v>
      </c>
      <c r="P145" s="239">
        <f>FŐLAP!$C$10</f>
        <v>0</v>
      </c>
      <c r="Q145" s="239" t="s">
        <v>510</v>
      </c>
      <c r="R145" s="239"/>
      <c r="S145" s="239"/>
    </row>
    <row r="146" spans="1:19" ht="49.5" hidden="1" customHeight="1" x14ac:dyDescent="0.25">
      <c r="A146" s="88" t="s">
        <v>238</v>
      </c>
      <c r="B146" s="405"/>
      <c r="C146" s="438"/>
      <c r="D146" s="439"/>
      <c r="E146" s="439"/>
      <c r="F146" s="194"/>
      <c r="G146" s="194"/>
      <c r="H146" s="408"/>
      <c r="I146" s="407"/>
      <c r="J146" s="407"/>
      <c r="K146" s="405"/>
      <c r="L146" s="411"/>
      <c r="M146" s="412"/>
      <c r="N146" s="421" t="e">
        <f t="shared" si="3"/>
        <v>#DIV/0!</v>
      </c>
      <c r="O146" s="240">
        <f>FŐLAP!$G$8</f>
        <v>0</v>
      </c>
      <c r="P146" s="239">
        <f>FŐLAP!$C$10</f>
        <v>0</v>
      </c>
      <c r="Q146" s="239" t="s">
        <v>510</v>
      </c>
      <c r="R146" s="239"/>
      <c r="S146" s="239"/>
    </row>
    <row r="147" spans="1:19" ht="49.5" hidden="1" customHeight="1" x14ac:dyDescent="0.25">
      <c r="A147" s="87" t="s">
        <v>239</v>
      </c>
      <c r="B147" s="405"/>
      <c r="C147" s="438"/>
      <c r="D147" s="439"/>
      <c r="E147" s="439"/>
      <c r="F147" s="194"/>
      <c r="G147" s="194"/>
      <c r="H147" s="408"/>
      <c r="I147" s="407"/>
      <c r="J147" s="407"/>
      <c r="K147" s="405"/>
      <c r="L147" s="411"/>
      <c r="M147" s="412"/>
      <c r="N147" s="421" t="e">
        <f t="shared" si="3"/>
        <v>#DIV/0!</v>
      </c>
      <c r="O147" s="240">
        <f>FŐLAP!$G$8</f>
        <v>0</v>
      </c>
      <c r="P147" s="239">
        <f>FŐLAP!$C$10</f>
        <v>0</v>
      </c>
      <c r="Q147" s="239" t="s">
        <v>510</v>
      </c>
      <c r="R147" s="239"/>
      <c r="S147" s="239"/>
    </row>
    <row r="148" spans="1:19" ht="49.5" hidden="1" customHeight="1" x14ac:dyDescent="0.25">
      <c r="A148" s="87" t="s">
        <v>240</v>
      </c>
      <c r="B148" s="405"/>
      <c r="C148" s="438"/>
      <c r="D148" s="439"/>
      <c r="E148" s="439"/>
      <c r="F148" s="194"/>
      <c r="G148" s="194"/>
      <c r="H148" s="408"/>
      <c r="I148" s="407"/>
      <c r="J148" s="407"/>
      <c r="K148" s="405"/>
      <c r="L148" s="411"/>
      <c r="M148" s="412"/>
      <c r="N148" s="421" t="e">
        <f t="shared" si="3"/>
        <v>#DIV/0!</v>
      </c>
      <c r="O148" s="240">
        <f>FŐLAP!$G$8</f>
        <v>0</v>
      </c>
      <c r="P148" s="239">
        <f>FŐLAP!$C$10</f>
        <v>0</v>
      </c>
      <c r="Q148" s="239" t="s">
        <v>510</v>
      </c>
      <c r="R148" s="239"/>
      <c r="S148" s="239"/>
    </row>
    <row r="149" spans="1:19" ht="49.5" hidden="1" customHeight="1" x14ac:dyDescent="0.25">
      <c r="A149" s="88" t="s">
        <v>241</v>
      </c>
      <c r="B149" s="405"/>
      <c r="C149" s="438"/>
      <c r="D149" s="439"/>
      <c r="E149" s="439"/>
      <c r="F149" s="194"/>
      <c r="G149" s="194"/>
      <c r="H149" s="408"/>
      <c r="I149" s="407"/>
      <c r="J149" s="407"/>
      <c r="K149" s="405"/>
      <c r="L149" s="411"/>
      <c r="M149" s="412"/>
      <c r="N149" s="421" t="e">
        <f t="shared" ref="N149:N212" si="4">IF(M149&lt;0,0,1-(M149/L149))</f>
        <v>#DIV/0!</v>
      </c>
      <c r="O149" s="240">
        <f>FŐLAP!$G$8</f>
        <v>0</v>
      </c>
      <c r="P149" s="239">
        <f>FŐLAP!$C$10</f>
        <v>0</v>
      </c>
      <c r="Q149" s="239" t="s">
        <v>510</v>
      </c>
      <c r="R149" s="239"/>
      <c r="S149" s="239"/>
    </row>
    <row r="150" spans="1:19" ht="49.5" hidden="1" customHeight="1" x14ac:dyDescent="0.25">
      <c r="A150" s="87" t="s">
        <v>242</v>
      </c>
      <c r="B150" s="405"/>
      <c r="C150" s="438"/>
      <c r="D150" s="439"/>
      <c r="E150" s="439"/>
      <c r="F150" s="194"/>
      <c r="G150" s="194"/>
      <c r="H150" s="408"/>
      <c r="I150" s="407"/>
      <c r="J150" s="407"/>
      <c r="K150" s="405"/>
      <c r="L150" s="411"/>
      <c r="M150" s="412"/>
      <c r="N150" s="421" t="e">
        <f t="shared" si="4"/>
        <v>#DIV/0!</v>
      </c>
      <c r="O150" s="240">
        <f>FŐLAP!$G$8</f>
        <v>0</v>
      </c>
      <c r="P150" s="239">
        <f>FŐLAP!$C$10</f>
        <v>0</v>
      </c>
      <c r="Q150" s="239" t="s">
        <v>510</v>
      </c>
      <c r="R150" s="239"/>
      <c r="S150" s="239"/>
    </row>
    <row r="151" spans="1:19" ht="49.5" hidden="1" customHeight="1" x14ac:dyDescent="0.25">
      <c r="A151" s="87" t="s">
        <v>243</v>
      </c>
      <c r="B151" s="405"/>
      <c r="C151" s="438"/>
      <c r="D151" s="439"/>
      <c r="E151" s="439"/>
      <c r="F151" s="194"/>
      <c r="G151" s="194"/>
      <c r="H151" s="408"/>
      <c r="I151" s="407"/>
      <c r="J151" s="407"/>
      <c r="K151" s="405"/>
      <c r="L151" s="411"/>
      <c r="M151" s="412"/>
      <c r="N151" s="421" t="e">
        <f t="shared" si="4"/>
        <v>#DIV/0!</v>
      </c>
      <c r="O151" s="240">
        <f>FŐLAP!$G$8</f>
        <v>0</v>
      </c>
      <c r="P151" s="239">
        <f>FŐLAP!$C$10</f>
        <v>0</v>
      </c>
      <c r="Q151" s="239" t="s">
        <v>510</v>
      </c>
      <c r="R151" s="239"/>
      <c r="S151" s="239"/>
    </row>
    <row r="152" spans="1:19" ht="49.5" hidden="1" customHeight="1" x14ac:dyDescent="0.25">
      <c r="A152" s="88" t="s">
        <v>244</v>
      </c>
      <c r="B152" s="405"/>
      <c r="C152" s="438"/>
      <c r="D152" s="439"/>
      <c r="E152" s="439"/>
      <c r="F152" s="194"/>
      <c r="G152" s="194"/>
      <c r="H152" s="408"/>
      <c r="I152" s="407"/>
      <c r="J152" s="407"/>
      <c r="K152" s="405"/>
      <c r="L152" s="411"/>
      <c r="M152" s="412"/>
      <c r="N152" s="421" t="e">
        <f t="shared" si="4"/>
        <v>#DIV/0!</v>
      </c>
      <c r="O152" s="240">
        <f>FŐLAP!$G$8</f>
        <v>0</v>
      </c>
      <c r="P152" s="239">
        <f>FŐLAP!$C$10</f>
        <v>0</v>
      </c>
      <c r="Q152" s="239" t="s">
        <v>510</v>
      </c>
      <c r="R152" s="239"/>
      <c r="S152" s="239"/>
    </row>
    <row r="153" spans="1:19" ht="49.5" hidden="1" customHeight="1" x14ac:dyDescent="0.25">
      <c r="A153" s="87" t="s">
        <v>245</v>
      </c>
      <c r="B153" s="405"/>
      <c r="C153" s="438"/>
      <c r="D153" s="439"/>
      <c r="E153" s="439"/>
      <c r="F153" s="194"/>
      <c r="G153" s="194"/>
      <c r="H153" s="408"/>
      <c r="I153" s="407"/>
      <c r="J153" s="407"/>
      <c r="K153" s="405"/>
      <c r="L153" s="411"/>
      <c r="M153" s="412"/>
      <c r="N153" s="421" t="e">
        <f t="shared" si="4"/>
        <v>#DIV/0!</v>
      </c>
      <c r="O153" s="240">
        <f>FŐLAP!$G$8</f>
        <v>0</v>
      </c>
      <c r="P153" s="239">
        <f>FŐLAP!$C$10</f>
        <v>0</v>
      </c>
      <c r="Q153" s="239" t="s">
        <v>510</v>
      </c>
      <c r="R153" s="239"/>
      <c r="S153" s="239"/>
    </row>
    <row r="154" spans="1:19" ht="49.5" hidden="1" customHeight="1" x14ac:dyDescent="0.25">
      <c r="A154" s="87" t="s">
        <v>246</v>
      </c>
      <c r="B154" s="405"/>
      <c r="C154" s="438"/>
      <c r="D154" s="439"/>
      <c r="E154" s="439"/>
      <c r="F154" s="194"/>
      <c r="G154" s="194"/>
      <c r="H154" s="408"/>
      <c r="I154" s="407"/>
      <c r="J154" s="407"/>
      <c r="K154" s="405"/>
      <c r="L154" s="411"/>
      <c r="M154" s="412"/>
      <c r="N154" s="421" t="e">
        <f t="shared" si="4"/>
        <v>#DIV/0!</v>
      </c>
      <c r="O154" s="240">
        <f>FŐLAP!$G$8</f>
        <v>0</v>
      </c>
      <c r="P154" s="239">
        <f>FŐLAP!$C$10</f>
        <v>0</v>
      </c>
      <c r="Q154" s="239" t="s">
        <v>510</v>
      </c>
      <c r="R154" s="239"/>
      <c r="S154" s="239"/>
    </row>
    <row r="155" spans="1:19" ht="49.5" hidden="1" customHeight="1" x14ac:dyDescent="0.25">
      <c r="A155" s="88" t="s">
        <v>247</v>
      </c>
      <c r="B155" s="405"/>
      <c r="C155" s="438"/>
      <c r="D155" s="439"/>
      <c r="E155" s="439"/>
      <c r="F155" s="194"/>
      <c r="G155" s="194"/>
      <c r="H155" s="408"/>
      <c r="I155" s="407"/>
      <c r="J155" s="407"/>
      <c r="K155" s="405"/>
      <c r="L155" s="411"/>
      <c r="M155" s="412"/>
      <c r="N155" s="421" t="e">
        <f t="shared" si="4"/>
        <v>#DIV/0!</v>
      </c>
      <c r="O155" s="240">
        <f>FŐLAP!$G$8</f>
        <v>0</v>
      </c>
      <c r="P155" s="239">
        <f>FŐLAP!$C$10</f>
        <v>0</v>
      </c>
      <c r="Q155" s="239" t="s">
        <v>510</v>
      </c>
      <c r="R155" s="239"/>
      <c r="S155" s="239"/>
    </row>
    <row r="156" spans="1:19" ht="49.5" hidden="1" customHeight="1" x14ac:dyDescent="0.25">
      <c r="A156" s="87" t="s">
        <v>248</v>
      </c>
      <c r="B156" s="405"/>
      <c r="C156" s="438"/>
      <c r="D156" s="439"/>
      <c r="E156" s="439"/>
      <c r="F156" s="194"/>
      <c r="G156" s="194"/>
      <c r="H156" s="408"/>
      <c r="I156" s="407"/>
      <c r="J156" s="407"/>
      <c r="K156" s="405"/>
      <c r="L156" s="411"/>
      <c r="M156" s="412"/>
      <c r="N156" s="421" t="e">
        <f t="shared" si="4"/>
        <v>#DIV/0!</v>
      </c>
      <c r="O156" s="240">
        <f>FŐLAP!$G$8</f>
        <v>0</v>
      </c>
      <c r="P156" s="239">
        <f>FŐLAP!$C$10</f>
        <v>0</v>
      </c>
      <c r="Q156" s="239" t="s">
        <v>510</v>
      </c>
      <c r="R156" s="239"/>
      <c r="S156" s="239"/>
    </row>
    <row r="157" spans="1:19" ht="49.5" hidden="1" customHeight="1" x14ac:dyDescent="0.25">
      <c r="A157" s="87" t="s">
        <v>249</v>
      </c>
      <c r="B157" s="405"/>
      <c r="C157" s="438"/>
      <c r="D157" s="439"/>
      <c r="E157" s="439"/>
      <c r="F157" s="194"/>
      <c r="G157" s="194"/>
      <c r="H157" s="408"/>
      <c r="I157" s="407"/>
      <c r="J157" s="407"/>
      <c r="K157" s="405"/>
      <c r="L157" s="411"/>
      <c r="M157" s="412"/>
      <c r="N157" s="421" t="e">
        <f t="shared" si="4"/>
        <v>#DIV/0!</v>
      </c>
      <c r="O157" s="240">
        <f>FŐLAP!$G$8</f>
        <v>0</v>
      </c>
      <c r="P157" s="239">
        <f>FŐLAP!$C$10</f>
        <v>0</v>
      </c>
      <c r="Q157" s="239" t="s">
        <v>510</v>
      </c>
      <c r="R157" s="239"/>
      <c r="S157" s="239"/>
    </row>
    <row r="158" spans="1:19" ht="49.5" hidden="1" customHeight="1" x14ac:dyDescent="0.25">
      <c r="A158" s="88" t="s">
        <v>250</v>
      </c>
      <c r="B158" s="405"/>
      <c r="C158" s="438"/>
      <c r="D158" s="439"/>
      <c r="E158" s="439"/>
      <c r="F158" s="194"/>
      <c r="G158" s="194"/>
      <c r="H158" s="408"/>
      <c r="I158" s="407"/>
      <c r="J158" s="407"/>
      <c r="K158" s="405"/>
      <c r="L158" s="411"/>
      <c r="M158" s="412"/>
      <c r="N158" s="421" t="e">
        <f t="shared" si="4"/>
        <v>#DIV/0!</v>
      </c>
      <c r="O158" s="240">
        <f>FŐLAP!$G$8</f>
        <v>0</v>
      </c>
      <c r="P158" s="239">
        <f>FŐLAP!$C$10</f>
        <v>0</v>
      </c>
      <c r="Q158" s="239" t="s">
        <v>510</v>
      </c>
      <c r="R158" s="239"/>
      <c r="S158" s="239"/>
    </row>
    <row r="159" spans="1:19" ht="49.5" hidden="1" customHeight="1" x14ac:dyDescent="0.25">
      <c r="A159" s="87" t="s">
        <v>251</v>
      </c>
      <c r="B159" s="405"/>
      <c r="C159" s="438"/>
      <c r="D159" s="439"/>
      <c r="E159" s="439"/>
      <c r="F159" s="194"/>
      <c r="G159" s="194"/>
      <c r="H159" s="408"/>
      <c r="I159" s="407"/>
      <c r="J159" s="407"/>
      <c r="K159" s="405"/>
      <c r="L159" s="411"/>
      <c r="M159" s="412"/>
      <c r="N159" s="421" t="e">
        <f t="shared" si="4"/>
        <v>#DIV/0!</v>
      </c>
      <c r="O159" s="240">
        <f>FŐLAP!$G$8</f>
        <v>0</v>
      </c>
      <c r="P159" s="239">
        <f>FŐLAP!$C$10</f>
        <v>0</v>
      </c>
      <c r="Q159" s="239" t="s">
        <v>510</v>
      </c>
      <c r="R159" s="239"/>
      <c r="S159" s="239"/>
    </row>
    <row r="160" spans="1:19" ht="49.5" hidden="1" customHeight="1" x14ac:dyDescent="0.25">
      <c r="A160" s="87" t="s">
        <v>252</v>
      </c>
      <c r="B160" s="405"/>
      <c r="C160" s="438"/>
      <c r="D160" s="439"/>
      <c r="E160" s="439"/>
      <c r="F160" s="194"/>
      <c r="G160" s="194"/>
      <c r="H160" s="408"/>
      <c r="I160" s="407"/>
      <c r="J160" s="407"/>
      <c r="K160" s="405"/>
      <c r="L160" s="411"/>
      <c r="M160" s="412"/>
      <c r="N160" s="421" t="e">
        <f t="shared" si="4"/>
        <v>#DIV/0!</v>
      </c>
      <c r="O160" s="240">
        <f>FŐLAP!$G$8</f>
        <v>0</v>
      </c>
      <c r="P160" s="239">
        <f>FŐLAP!$C$10</f>
        <v>0</v>
      </c>
      <c r="Q160" s="239" t="s">
        <v>510</v>
      </c>
      <c r="R160" s="239"/>
      <c r="S160" s="239"/>
    </row>
    <row r="161" spans="1:19" ht="49.5" hidden="1" customHeight="1" x14ac:dyDescent="0.25">
      <c r="A161" s="88" t="s">
        <v>253</v>
      </c>
      <c r="B161" s="405"/>
      <c r="C161" s="438"/>
      <c r="D161" s="439"/>
      <c r="E161" s="439"/>
      <c r="F161" s="194"/>
      <c r="G161" s="194"/>
      <c r="H161" s="408"/>
      <c r="I161" s="407"/>
      <c r="J161" s="407"/>
      <c r="K161" s="405"/>
      <c r="L161" s="411"/>
      <c r="M161" s="412"/>
      <c r="N161" s="421" t="e">
        <f t="shared" si="4"/>
        <v>#DIV/0!</v>
      </c>
      <c r="O161" s="240">
        <f>FŐLAP!$G$8</f>
        <v>0</v>
      </c>
      <c r="P161" s="239">
        <f>FŐLAP!$C$10</f>
        <v>0</v>
      </c>
      <c r="Q161" s="239" t="s">
        <v>510</v>
      </c>
      <c r="R161" s="239"/>
      <c r="S161" s="239"/>
    </row>
    <row r="162" spans="1:19" ht="49.5" hidden="1" customHeight="1" x14ac:dyDescent="0.25">
      <c r="A162" s="87" t="s">
        <v>254</v>
      </c>
      <c r="B162" s="405"/>
      <c r="C162" s="438"/>
      <c r="D162" s="439"/>
      <c r="E162" s="439"/>
      <c r="F162" s="194"/>
      <c r="G162" s="194"/>
      <c r="H162" s="408"/>
      <c r="I162" s="407"/>
      <c r="J162" s="407"/>
      <c r="K162" s="405"/>
      <c r="L162" s="411"/>
      <c r="M162" s="412"/>
      <c r="N162" s="421" t="e">
        <f t="shared" si="4"/>
        <v>#DIV/0!</v>
      </c>
      <c r="O162" s="240">
        <f>FŐLAP!$G$8</f>
        <v>0</v>
      </c>
      <c r="P162" s="239">
        <f>FŐLAP!$C$10</f>
        <v>0</v>
      </c>
      <c r="Q162" s="239" t="s">
        <v>510</v>
      </c>
      <c r="R162" s="239"/>
      <c r="S162" s="239"/>
    </row>
    <row r="163" spans="1:19" ht="49.5" hidden="1" customHeight="1" x14ac:dyDescent="0.25">
      <c r="A163" s="87" t="s">
        <v>255</v>
      </c>
      <c r="B163" s="405"/>
      <c r="C163" s="438"/>
      <c r="D163" s="439"/>
      <c r="E163" s="439"/>
      <c r="F163" s="194"/>
      <c r="G163" s="194"/>
      <c r="H163" s="408"/>
      <c r="I163" s="407"/>
      <c r="J163" s="407"/>
      <c r="K163" s="405"/>
      <c r="L163" s="411"/>
      <c r="M163" s="412"/>
      <c r="N163" s="421" t="e">
        <f t="shared" si="4"/>
        <v>#DIV/0!</v>
      </c>
      <c r="O163" s="240">
        <f>FŐLAP!$G$8</f>
        <v>0</v>
      </c>
      <c r="P163" s="239">
        <f>FŐLAP!$C$10</f>
        <v>0</v>
      </c>
      <c r="Q163" s="239" t="s">
        <v>510</v>
      </c>
      <c r="R163" s="239"/>
      <c r="S163" s="239"/>
    </row>
    <row r="164" spans="1:19" ht="49.5" hidden="1" customHeight="1" x14ac:dyDescent="0.25">
      <c r="A164" s="88" t="s">
        <v>256</v>
      </c>
      <c r="B164" s="405"/>
      <c r="C164" s="438"/>
      <c r="D164" s="439"/>
      <c r="E164" s="439"/>
      <c r="F164" s="194"/>
      <c r="G164" s="194"/>
      <c r="H164" s="408"/>
      <c r="I164" s="407"/>
      <c r="J164" s="407"/>
      <c r="K164" s="405"/>
      <c r="L164" s="411"/>
      <c r="M164" s="412"/>
      <c r="N164" s="421" t="e">
        <f t="shared" si="4"/>
        <v>#DIV/0!</v>
      </c>
      <c r="O164" s="240">
        <f>FŐLAP!$G$8</f>
        <v>0</v>
      </c>
      <c r="P164" s="239">
        <f>FŐLAP!$C$10</f>
        <v>0</v>
      </c>
      <c r="Q164" s="239" t="s">
        <v>510</v>
      </c>
      <c r="R164" s="239"/>
      <c r="S164" s="239"/>
    </row>
    <row r="165" spans="1:19" ht="49.5" hidden="1" customHeight="1" x14ac:dyDescent="0.25">
      <c r="A165" s="87" t="s">
        <v>257</v>
      </c>
      <c r="B165" s="405"/>
      <c r="C165" s="438"/>
      <c r="D165" s="439"/>
      <c r="E165" s="439"/>
      <c r="F165" s="194"/>
      <c r="G165" s="194"/>
      <c r="H165" s="408"/>
      <c r="I165" s="407"/>
      <c r="J165" s="407"/>
      <c r="K165" s="405"/>
      <c r="L165" s="411"/>
      <c r="M165" s="412"/>
      <c r="N165" s="421" t="e">
        <f t="shared" si="4"/>
        <v>#DIV/0!</v>
      </c>
      <c r="O165" s="240">
        <f>FŐLAP!$G$8</f>
        <v>0</v>
      </c>
      <c r="P165" s="239">
        <f>FŐLAP!$C$10</f>
        <v>0</v>
      </c>
      <c r="Q165" s="239" t="s">
        <v>510</v>
      </c>
      <c r="R165" s="239"/>
      <c r="S165" s="239"/>
    </row>
    <row r="166" spans="1:19" ht="49.5" hidden="1" customHeight="1" x14ac:dyDescent="0.25">
      <c r="A166" s="87" t="s">
        <v>258</v>
      </c>
      <c r="B166" s="405"/>
      <c r="C166" s="438"/>
      <c r="D166" s="439"/>
      <c r="E166" s="439"/>
      <c r="F166" s="194"/>
      <c r="G166" s="194"/>
      <c r="H166" s="408"/>
      <c r="I166" s="407"/>
      <c r="J166" s="407"/>
      <c r="K166" s="405"/>
      <c r="L166" s="411"/>
      <c r="M166" s="412"/>
      <c r="N166" s="421" t="e">
        <f t="shared" si="4"/>
        <v>#DIV/0!</v>
      </c>
      <c r="O166" s="240">
        <f>FŐLAP!$G$8</f>
        <v>0</v>
      </c>
      <c r="P166" s="239">
        <f>FŐLAP!$C$10</f>
        <v>0</v>
      </c>
      <c r="Q166" s="239" t="s">
        <v>510</v>
      </c>
      <c r="R166" s="239"/>
      <c r="S166" s="239"/>
    </row>
    <row r="167" spans="1:19" ht="49.5" hidden="1" customHeight="1" x14ac:dyDescent="0.25">
      <c r="A167" s="88" t="s">
        <v>259</v>
      </c>
      <c r="B167" s="405"/>
      <c r="C167" s="438"/>
      <c r="D167" s="439"/>
      <c r="E167" s="439"/>
      <c r="F167" s="194"/>
      <c r="G167" s="194"/>
      <c r="H167" s="408"/>
      <c r="I167" s="407"/>
      <c r="J167" s="407"/>
      <c r="K167" s="405"/>
      <c r="L167" s="411"/>
      <c r="M167" s="412"/>
      <c r="N167" s="421" t="e">
        <f t="shared" si="4"/>
        <v>#DIV/0!</v>
      </c>
      <c r="O167" s="240">
        <f>FŐLAP!$G$8</f>
        <v>0</v>
      </c>
      <c r="P167" s="239">
        <f>FŐLAP!$C$10</f>
        <v>0</v>
      </c>
      <c r="Q167" s="239" t="s">
        <v>510</v>
      </c>
      <c r="R167" s="239"/>
      <c r="S167" s="239"/>
    </row>
    <row r="168" spans="1:19" ht="49.5" hidden="1" customHeight="1" x14ac:dyDescent="0.25">
      <c r="A168" s="87" t="s">
        <v>260</v>
      </c>
      <c r="B168" s="405"/>
      <c r="C168" s="438"/>
      <c r="D168" s="439"/>
      <c r="E168" s="439"/>
      <c r="F168" s="194"/>
      <c r="G168" s="194"/>
      <c r="H168" s="408"/>
      <c r="I168" s="407"/>
      <c r="J168" s="407"/>
      <c r="K168" s="405"/>
      <c r="L168" s="411"/>
      <c r="M168" s="412"/>
      <c r="N168" s="421" t="e">
        <f t="shared" si="4"/>
        <v>#DIV/0!</v>
      </c>
      <c r="O168" s="240">
        <f>FŐLAP!$G$8</f>
        <v>0</v>
      </c>
      <c r="P168" s="239">
        <f>FŐLAP!$C$10</f>
        <v>0</v>
      </c>
      <c r="Q168" s="239" t="s">
        <v>510</v>
      </c>
      <c r="R168" s="239"/>
      <c r="S168" s="239"/>
    </row>
    <row r="169" spans="1:19" ht="49.5" hidden="1" customHeight="1" x14ac:dyDescent="0.25">
      <c r="A169" s="87" t="s">
        <v>261</v>
      </c>
      <c r="B169" s="405"/>
      <c r="C169" s="438"/>
      <c r="D169" s="439"/>
      <c r="E169" s="439"/>
      <c r="F169" s="194"/>
      <c r="G169" s="194"/>
      <c r="H169" s="408"/>
      <c r="I169" s="407"/>
      <c r="J169" s="407"/>
      <c r="K169" s="405"/>
      <c r="L169" s="411"/>
      <c r="M169" s="412"/>
      <c r="N169" s="421" t="e">
        <f t="shared" si="4"/>
        <v>#DIV/0!</v>
      </c>
      <c r="O169" s="240">
        <f>FŐLAP!$G$8</f>
        <v>0</v>
      </c>
      <c r="P169" s="239">
        <f>FŐLAP!$C$10</f>
        <v>0</v>
      </c>
      <c r="Q169" s="239" t="s">
        <v>510</v>
      </c>
      <c r="R169" s="239"/>
      <c r="S169" s="239"/>
    </row>
    <row r="170" spans="1:19" ht="49.5" hidden="1" customHeight="1" x14ac:dyDescent="0.25">
      <c r="A170" s="88" t="s">
        <v>262</v>
      </c>
      <c r="B170" s="405"/>
      <c r="C170" s="438"/>
      <c r="D170" s="439"/>
      <c r="E170" s="439"/>
      <c r="F170" s="194"/>
      <c r="G170" s="194"/>
      <c r="H170" s="408"/>
      <c r="I170" s="407"/>
      <c r="J170" s="407"/>
      <c r="K170" s="405"/>
      <c r="L170" s="411"/>
      <c r="M170" s="412"/>
      <c r="N170" s="421" t="e">
        <f t="shared" si="4"/>
        <v>#DIV/0!</v>
      </c>
      <c r="O170" s="240">
        <f>FŐLAP!$G$8</f>
        <v>0</v>
      </c>
      <c r="P170" s="239">
        <f>FŐLAP!$C$10</f>
        <v>0</v>
      </c>
      <c r="Q170" s="239" t="s">
        <v>510</v>
      </c>
      <c r="R170" s="239"/>
      <c r="S170" s="239"/>
    </row>
    <row r="171" spans="1:19" ht="49.5" hidden="1" customHeight="1" x14ac:dyDescent="0.25">
      <c r="A171" s="87" t="s">
        <v>263</v>
      </c>
      <c r="B171" s="405"/>
      <c r="C171" s="438"/>
      <c r="D171" s="439"/>
      <c r="E171" s="439"/>
      <c r="F171" s="194"/>
      <c r="G171" s="194"/>
      <c r="H171" s="408"/>
      <c r="I171" s="407"/>
      <c r="J171" s="407"/>
      <c r="K171" s="405"/>
      <c r="L171" s="411"/>
      <c r="M171" s="412"/>
      <c r="N171" s="421" t="e">
        <f t="shared" si="4"/>
        <v>#DIV/0!</v>
      </c>
      <c r="O171" s="240">
        <f>FŐLAP!$G$8</f>
        <v>0</v>
      </c>
      <c r="P171" s="239">
        <f>FŐLAP!$C$10</f>
        <v>0</v>
      </c>
      <c r="Q171" s="239" t="s">
        <v>510</v>
      </c>
      <c r="R171" s="239"/>
      <c r="S171" s="239"/>
    </row>
    <row r="172" spans="1:19" ht="49.5" hidden="1" customHeight="1" x14ac:dyDescent="0.25">
      <c r="A172" s="87" t="s">
        <v>264</v>
      </c>
      <c r="B172" s="405"/>
      <c r="C172" s="438"/>
      <c r="D172" s="439"/>
      <c r="E172" s="439"/>
      <c r="F172" s="194"/>
      <c r="G172" s="194"/>
      <c r="H172" s="408"/>
      <c r="I172" s="407"/>
      <c r="J172" s="407"/>
      <c r="K172" s="405"/>
      <c r="L172" s="411"/>
      <c r="M172" s="412"/>
      <c r="N172" s="421" t="e">
        <f t="shared" si="4"/>
        <v>#DIV/0!</v>
      </c>
      <c r="O172" s="240">
        <f>FŐLAP!$G$8</f>
        <v>0</v>
      </c>
      <c r="P172" s="239">
        <f>FŐLAP!$C$10</f>
        <v>0</v>
      </c>
      <c r="Q172" s="239" t="s">
        <v>510</v>
      </c>
      <c r="R172" s="239"/>
      <c r="S172" s="239"/>
    </row>
    <row r="173" spans="1:19" ht="49.5" hidden="1" customHeight="1" x14ac:dyDescent="0.25">
      <c r="A173" s="88" t="s">
        <v>265</v>
      </c>
      <c r="B173" s="405"/>
      <c r="C173" s="438"/>
      <c r="D173" s="439"/>
      <c r="E173" s="439"/>
      <c r="F173" s="194"/>
      <c r="G173" s="194"/>
      <c r="H173" s="408"/>
      <c r="I173" s="407"/>
      <c r="J173" s="407"/>
      <c r="K173" s="405"/>
      <c r="L173" s="411"/>
      <c r="M173" s="412"/>
      <c r="N173" s="421" t="e">
        <f t="shared" si="4"/>
        <v>#DIV/0!</v>
      </c>
      <c r="O173" s="240">
        <f>FŐLAP!$G$8</f>
        <v>0</v>
      </c>
      <c r="P173" s="239">
        <f>FŐLAP!$C$10</f>
        <v>0</v>
      </c>
      <c r="Q173" s="239" t="s">
        <v>510</v>
      </c>
      <c r="R173" s="239"/>
      <c r="S173" s="239"/>
    </row>
    <row r="174" spans="1:19" ht="49.5" hidden="1" customHeight="1" x14ac:dyDescent="0.25">
      <c r="A174" s="87" t="s">
        <v>266</v>
      </c>
      <c r="B174" s="405"/>
      <c r="C174" s="438"/>
      <c r="D174" s="439"/>
      <c r="E174" s="439"/>
      <c r="F174" s="194"/>
      <c r="G174" s="194"/>
      <c r="H174" s="408"/>
      <c r="I174" s="407"/>
      <c r="J174" s="407"/>
      <c r="K174" s="405"/>
      <c r="L174" s="411"/>
      <c r="M174" s="412"/>
      <c r="N174" s="421" t="e">
        <f t="shared" si="4"/>
        <v>#DIV/0!</v>
      </c>
      <c r="O174" s="240">
        <f>FŐLAP!$G$8</f>
        <v>0</v>
      </c>
      <c r="P174" s="239">
        <f>FŐLAP!$C$10</f>
        <v>0</v>
      </c>
      <c r="Q174" s="239" t="s">
        <v>510</v>
      </c>
      <c r="R174" s="239"/>
      <c r="S174" s="239"/>
    </row>
    <row r="175" spans="1:19" ht="49.5" hidden="1" customHeight="1" x14ac:dyDescent="0.25">
      <c r="A175" s="87" t="s">
        <v>267</v>
      </c>
      <c r="B175" s="405"/>
      <c r="C175" s="438"/>
      <c r="D175" s="439"/>
      <c r="E175" s="439"/>
      <c r="F175" s="194"/>
      <c r="G175" s="194"/>
      <c r="H175" s="408"/>
      <c r="I175" s="407"/>
      <c r="J175" s="407"/>
      <c r="K175" s="405"/>
      <c r="L175" s="411"/>
      <c r="M175" s="412"/>
      <c r="N175" s="421" t="e">
        <f t="shared" si="4"/>
        <v>#DIV/0!</v>
      </c>
      <c r="O175" s="240">
        <f>FŐLAP!$G$8</f>
        <v>0</v>
      </c>
      <c r="P175" s="239">
        <f>FŐLAP!$C$10</f>
        <v>0</v>
      </c>
      <c r="Q175" s="239" t="s">
        <v>510</v>
      </c>
      <c r="R175" s="239"/>
      <c r="S175" s="239"/>
    </row>
    <row r="176" spans="1:19" ht="49.5" hidden="1" customHeight="1" x14ac:dyDescent="0.25">
      <c r="A176" s="88" t="s">
        <v>268</v>
      </c>
      <c r="B176" s="405"/>
      <c r="C176" s="438"/>
      <c r="D176" s="439"/>
      <c r="E176" s="439"/>
      <c r="F176" s="194"/>
      <c r="G176" s="194"/>
      <c r="H176" s="408"/>
      <c r="I176" s="407"/>
      <c r="J176" s="407"/>
      <c r="K176" s="405"/>
      <c r="L176" s="411"/>
      <c r="M176" s="412"/>
      <c r="N176" s="421" t="e">
        <f t="shared" si="4"/>
        <v>#DIV/0!</v>
      </c>
      <c r="O176" s="240">
        <f>FŐLAP!$G$8</f>
        <v>0</v>
      </c>
      <c r="P176" s="239">
        <f>FŐLAP!$C$10</f>
        <v>0</v>
      </c>
      <c r="Q176" s="239" t="s">
        <v>510</v>
      </c>
      <c r="R176" s="239"/>
      <c r="S176" s="239"/>
    </row>
    <row r="177" spans="1:19" ht="49.5" hidden="1" customHeight="1" x14ac:dyDescent="0.25">
      <c r="A177" s="87" t="s">
        <v>269</v>
      </c>
      <c r="B177" s="405"/>
      <c r="C177" s="438"/>
      <c r="D177" s="439"/>
      <c r="E177" s="439"/>
      <c r="F177" s="194"/>
      <c r="G177" s="194"/>
      <c r="H177" s="408"/>
      <c r="I177" s="407"/>
      <c r="J177" s="407"/>
      <c r="K177" s="405"/>
      <c r="L177" s="411"/>
      <c r="M177" s="412"/>
      <c r="N177" s="421" t="e">
        <f t="shared" si="4"/>
        <v>#DIV/0!</v>
      </c>
      <c r="O177" s="240">
        <f>FŐLAP!$G$8</f>
        <v>0</v>
      </c>
      <c r="P177" s="239">
        <f>FŐLAP!$C$10</f>
        <v>0</v>
      </c>
      <c r="Q177" s="239" t="s">
        <v>510</v>
      </c>
      <c r="R177" s="239"/>
      <c r="S177" s="239"/>
    </row>
    <row r="178" spans="1:19" ht="49.5" hidden="1" customHeight="1" x14ac:dyDescent="0.25">
      <c r="A178" s="87" t="s">
        <v>270</v>
      </c>
      <c r="B178" s="405"/>
      <c r="C178" s="438"/>
      <c r="D178" s="439"/>
      <c r="E178" s="439"/>
      <c r="F178" s="194"/>
      <c r="G178" s="194"/>
      <c r="H178" s="408"/>
      <c r="I178" s="407"/>
      <c r="J178" s="407"/>
      <c r="K178" s="405"/>
      <c r="L178" s="411"/>
      <c r="M178" s="412"/>
      <c r="N178" s="421" t="e">
        <f t="shared" si="4"/>
        <v>#DIV/0!</v>
      </c>
      <c r="O178" s="240">
        <f>FŐLAP!$G$8</f>
        <v>0</v>
      </c>
      <c r="P178" s="239">
        <f>FŐLAP!$C$10</f>
        <v>0</v>
      </c>
      <c r="Q178" s="239" t="s">
        <v>510</v>
      </c>
      <c r="R178" s="239"/>
      <c r="S178" s="239"/>
    </row>
    <row r="179" spans="1:19" ht="49.5" hidden="1" customHeight="1" x14ac:dyDescent="0.25">
      <c r="A179" s="88" t="s">
        <v>271</v>
      </c>
      <c r="B179" s="405"/>
      <c r="C179" s="438"/>
      <c r="D179" s="439"/>
      <c r="E179" s="439"/>
      <c r="F179" s="194"/>
      <c r="G179" s="194"/>
      <c r="H179" s="408"/>
      <c r="I179" s="407"/>
      <c r="J179" s="407"/>
      <c r="K179" s="405"/>
      <c r="L179" s="411"/>
      <c r="M179" s="412"/>
      <c r="N179" s="421" t="e">
        <f t="shared" si="4"/>
        <v>#DIV/0!</v>
      </c>
      <c r="O179" s="240">
        <f>FŐLAP!$G$8</f>
        <v>0</v>
      </c>
      <c r="P179" s="239">
        <f>FŐLAP!$C$10</f>
        <v>0</v>
      </c>
      <c r="Q179" s="239" t="s">
        <v>510</v>
      </c>
      <c r="R179" s="239"/>
      <c r="S179" s="239"/>
    </row>
    <row r="180" spans="1:19" ht="49.5" hidden="1" customHeight="1" x14ac:dyDescent="0.25">
      <c r="A180" s="87" t="s">
        <v>272</v>
      </c>
      <c r="B180" s="405"/>
      <c r="C180" s="438"/>
      <c r="D180" s="439"/>
      <c r="E180" s="439"/>
      <c r="F180" s="194"/>
      <c r="G180" s="194"/>
      <c r="H180" s="408"/>
      <c r="I180" s="407"/>
      <c r="J180" s="407"/>
      <c r="K180" s="405"/>
      <c r="L180" s="411"/>
      <c r="M180" s="412"/>
      <c r="N180" s="421" t="e">
        <f t="shared" si="4"/>
        <v>#DIV/0!</v>
      </c>
      <c r="O180" s="240">
        <f>FŐLAP!$G$8</f>
        <v>0</v>
      </c>
      <c r="P180" s="239">
        <f>FŐLAP!$C$10</f>
        <v>0</v>
      </c>
      <c r="Q180" s="239" t="s">
        <v>510</v>
      </c>
      <c r="R180" s="239"/>
      <c r="S180" s="239"/>
    </row>
    <row r="181" spans="1:19" ht="49.5" hidden="1" customHeight="1" x14ac:dyDescent="0.25">
      <c r="A181" s="87" t="s">
        <v>273</v>
      </c>
      <c r="B181" s="405"/>
      <c r="C181" s="438"/>
      <c r="D181" s="439"/>
      <c r="E181" s="439"/>
      <c r="F181" s="194"/>
      <c r="G181" s="194"/>
      <c r="H181" s="408"/>
      <c r="I181" s="407"/>
      <c r="J181" s="407"/>
      <c r="K181" s="405"/>
      <c r="L181" s="411"/>
      <c r="M181" s="412"/>
      <c r="N181" s="421" t="e">
        <f t="shared" si="4"/>
        <v>#DIV/0!</v>
      </c>
      <c r="O181" s="240">
        <f>FŐLAP!$G$8</f>
        <v>0</v>
      </c>
      <c r="P181" s="239">
        <f>FŐLAP!$C$10</f>
        <v>0</v>
      </c>
      <c r="Q181" s="239" t="s">
        <v>510</v>
      </c>
      <c r="R181" s="239"/>
      <c r="S181" s="239"/>
    </row>
    <row r="182" spans="1:19" ht="49.5" hidden="1" customHeight="1" x14ac:dyDescent="0.25">
      <c r="A182" s="88" t="s">
        <v>274</v>
      </c>
      <c r="B182" s="405"/>
      <c r="C182" s="438"/>
      <c r="D182" s="439"/>
      <c r="E182" s="439"/>
      <c r="F182" s="194"/>
      <c r="G182" s="194"/>
      <c r="H182" s="408"/>
      <c r="I182" s="407"/>
      <c r="J182" s="407"/>
      <c r="K182" s="405"/>
      <c r="L182" s="411"/>
      <c r="M182" s="412"/>
      <c r="N182" s="421" t="e">
        <f t="shared" si="4"/>
        <v>#DIV/0!</v>
      </c>
      <c r="O182" s="240">
        <f>FŐLAP!$G$8</f>
        <v>0</v>
      </c>
      <c r="P182" s="239">
        <f>FŐLAP!$C$10</f>
        <v>0</v>
      </c>
      <c r="Q182" s="239" t="s">
        <v>510</v>
      </c>
      <c r="R182" s="239"/>
      <c r="S182" s="239"/>
    </row>
    <row r="183" spans="1:19" ht="49.5" hidden="1" customHeight="1" x14ac:dyDescent="0.25">
      <c r="A183" s="87" t="s">
        <v>275</v>
      </c>
      <c r="B183" s="405"/>
      <c r="C183" s="438"/>
      <c r="D183" s="439"/>
      <c r="E183" s="439"/>
      <c r="F183" s="194"/>
      <c r="G183" s="194"/>
      <c r="H183" s="408"/>
      <c r="I183" s="407"/>
      <c r="J183" s="407"/>
      <c r="K183" s="405"/>
      <c r="L183" s="411"/>
      <c r="M183" s="412"/>
      <c r="N183" s="421" t="e">
        <f t="shared" si="4"/>
        <v>#DIV/0!</v>
      </c>
      <c r="O183" s="240">
        <f>FŐLAP!$G$8</f>
        <v>0</v>
      </c>
      <c r="P183" s="239">
        <f>FŐLAP!$C$10</f>
        <v>0</v>
      </c>
      <c r="Q183" s="239" t="s">
        <v>510</v>
      </c>
      <c r="R183" s="239"/>
      <c r="S183" s="239"/>
    </row>
    <row r="184" spans="1:19" ht="49.5" hidden="1" customHeight="1" x14ac:dyDescent="0.25">
      <c r="A184" s="87" t="s">
        <v>276</v>
      </c>
      <c r="B184" s="405"/>
      <c r="C184" s="438"/>
      <c r="D184" s="439"/>
      <c r="E184" s="439"/>
      <c r="F184" s="194"/>
      <c r="G184" s="194"/>
      <c r="H184" s="408"/>
      <c r="I184" s="407"/>
      <c r="J184" s="407"/>
      <c r="K184" s="405"/>
      <c r="L184" s="411"/>
      <c r="M184" s="412"/>
      <c r="N184" s="421" t="e">
        <f t="shared" si="4"/>
        <v>#DIV/0!</v>
      </c>
      <c r="O184" s="240">
        <f>FŐLAP!$G$8</f>
        <v>0</v>
      </c>
      <c r="P184" s="239">
        <f>FŐLAP!$C$10</f>
        <v>0</v>
      </c>
      <c r="Q184" s="239" t="s">
        <v>510</v>
      </c>
      <c r="R184" s="239"/>
      <c r="S184" s="239"/>
    </row>
    <row r="185" spans="1:19" ht="49.5" hidden="1" customHeight="1" x14ac:dyDescent="0.25">
      <c r="A185" s="88" t="s">
        <v>277</v>
      </c>
      <c r="B185" s="405"/>
      <c r="C185" s="438"/>
      <c r="D185" s="439"/>
      <c r="E185" s="439"/>
      <c r="F185" s="194"/>
      <c r="G185" s="194"/>
      <c r="H185" s="408"/>
      <c r="I185" s="407"/>
      <c r="J185" s="407"/>
      <c r="K185" s="405"/>
      <c r="L185" s="411"/>
      <c r="M185" s="412"/>
      <c r="N185" s="421" t="e">
        <f t="shared" si="4"/>
        <v>#DIV/0!</v>
      </c>
      <c r="O185" s="240">
        <f>FŐLAP!$G$8</f>
        <v>0</v>
      </c>
      <c r="P185" s="239">
        <f>FŐLAP!$C$10</f>
        <v>0</v>
      </c>
      <c r="Q185" s="239" t="s">
        <v>510</v>
      </c>
      <c r="R185" s="239"/>
      <c r="S185" s="239"/>
    </row>
    <row r="186" spans="1:19" ht="49.5" hidden="1" customHeight="1" x14ac:dyDescent="0.25">
      <c r="A186" s="87" t="s">
        <v>278</v>
      </c>
      <c r="B186" s="405"/>
      <c r="C186" s="438"/>
      <c r="D186" s="439"/>
      <c r="E186" s="439"/>
      <c r="F186" s="194"/>
      <c r="G186" s="194"/>
      <c r="H186" s="408"/>
      <c r="I186" s="407"/>
      <c r="J186" s="407"/>
      <c r="K186" s="405"/>
      <c r="L186" s="411"/>
      <c r="M186" s="412"/>
      <c r="N186" s="421" t="e">
        <f t="shared" si="4"/>
        <v>#DIV/0!</v>
      </c>
      <c r="O186" s="240">
        <f>FŐLAP!$G$8</f>
        <v>0</v>
      </c>
      <c r="P186" s="239">
        <f>FŐLAP!$C$10</f>
        <v>0</v>
      </c>
      <c r="Q186" s="239" t="s">
        <v>510</v>
      </c>
      <c r="R186" s="239"/>
      <c r="S186" s="239"/>
    </row>
    <row r="187" spans="1:19" ht="49.5" hidden="1" customHeight="1" x14ac:dyDescent="0.25">
      <c r="A187" s="87" t="s">
        <v>279</v>
      </c>
      <c r="B187" s="405"/>
      <c r="C187" s="438"/>
      <c r="D187" s="439"/>
      <c r="E187" s="439"/>
      <c r="F187" s="194"/>
      <c r="G187" s="194"/>
      <c r="H187" s="408"/>
      <c r="I187" s="407"/>
      <c r="J187" s="407"/>
      <c r="K187" s="405"/>
      <c r="L187" s="411"/>
      <c r="M187" s="412"/>
      <c r="N187" s="421" t="e">
        <f t="shared" si="4"/>
        <v>#DIV/0!</v>
      </c>
      <c r="O187" s="240">
        <f>FŐLAP!$G$8</f>
        <v>0</v>
      </c>
      <c r="P187" s="239">
        <f>FŐLAP!$C$10</f>
        <v>0</v>
      </c>
      <c r="Q187" s="239" t="s">
        <v>510</v>
      </c>
      <c r="R187" s="239"/>
      <c r="S187" s="239"/>
    </row>
    <row r="188" spans="1:19" ht="49.5" hidden="1" customHeight="1" x14ac:dyDescent="0.25">
      <c r="A188" s="88" t="s">
        <v>280</v>
      </c>
      <c r="B188" s="405"/>
      <c r="C188" s="438"/>
      <c r="D188" s="439"/>
      <c r="E188" s="439"/>
      <c r="F188" s="194"/>
      <c r="G188" s="194"/>
      <c r="H188" s="408"/>
      <c r="I188" s="407"/>
      <c r="J188" s="407"/>
      <c r="K188" s="405"/>
      <c r="L188" s="411"/>
      <c r="M188" s="412"/>
      <c r="N188" s="421" t="e">
        <f t="shared" si="4"/>
        <v>#DIV/0!</v>
      </c>
      <c r="O188" s="240">
        <f>FŐLAP!$G$8</f>
        <v>0</v>
      </c>
      <c r="P188" s="239">
        <f>FŐLAP!$C$10</f>
        <v>0</v>
      </c>
      <c r="Q188" s="239" t="s">
        <v>510</v>
      </c>
      <c r="R188" s="239"/>
      <c r="S188" s="239"/>
    </row>
    <row r="189" spans="1:19" ht="49.5" hidden="1" customHeight="1" x14ac:dyDescent="0.25">
      <c r="A189" s="87" t="s">
        <v>281</v>
      </c>
      <c r="B189" s="405"/>
      <c r="C189" s="438"/>
      <c r="D189" s="439"/>
      <c r="E189" s="439"/>
      <c r="F189" s="194"/>
      <c r="G189" s="194"/>
      <c r="H189" s="408"/>
      <c r="I189" s="407"/>
      <c r="J189" s="407"/>
      <c r="K189" s="405"/>
      <c r="L189" s="411"/>
      <c r="M189" s="412"/>
      <c r="N189" s="421" t="e">
        <f t="shared" si="4"/>
        <v>#DIV/0!</v>
      </c>
      <c r="O189" s="240">
        <f>FŐLAP!$G$8</f>
        <v>0</v>
      </c>
      <c r="P189" s="239">
        <f>FŐLAP!$C$10</f>
        <v>0</v>
      </c>
      <c r="Q189" s="239" t="s">
        <v>510</v>
      </c>
      <c r="R189" s="239"/>
      <c r="S189" s="239"/>
    </row>
    <row r="190" spans="1:19" ht="49.5" hidden="1" customHeight="1" x14ac:dyDescent="0.25">
      <c r="A190" s="87" t="s">
        <v>282</v>
      </c>
      <c r="B190" s="405"/>
      <c r="C190" s="438"/>
      <c r="D190" s="439"/>
      <c r="E190" s="439"/>
      <c r="F190" s="194"/>
      <c r="G190" s="194"/>
      <c r="H190" s="408"/>
      <c r="I190" s="407"/>
      <c r="J190" s="407"/>
      <c r="K190" s="405"/>
      <c r="L190" s="411"/>
      <c r="M190" s="412"/>
      <c r="N190" s="421" t="e">
        <f t="shared" si="4"/>
        <v>#DIV/0!</v>
      </c>
      <c r="O190" s="240">
        <f>FŐLAP!$G$8</f>
        <v>0</v>
      </c>
      <c r="P190" s="239">
        <f>FŐLAP!$C$10</f>
        <v>0</v>
      </c>
      <c r="Q190" s="239" t="s">
        <v>510</v>
      </c>
      <c r="R190" s="239"/>
      <c r="S190" s="239"/>
    </row>
    <row r="191" spans="1:19" ht="49.5" hidden="1" customHeight="1" x14ac:dyDescent="0.25">
      <c r="A191" s="88" t="s">
        <v>283</v>
      </c>
      <c r="B191" s="405"/>
      <c r="C191" s="438"/>
      <c r="D191" s="439"/>
      <c r="E191" s="439"/>
      <c r="F191" s="194"/>
      <c r="G191" s="194"/>
      <c r="H191" s="408"/>
      <c r="I191" s="407"/>
      <c r="J191" s="407"/>
      <c r="K191" s="405"/>
      <c r="L191" s="411"/>
      <c r="M191" s="412"/>
      <c r="N191" s="421" t="e">
        <f t="shared" si="4"/>
        <v>#DIV/0!</v>
      </c>
      <c r="O191" s="240">
        <f>FŐLAP!$G$8</f>
        <v>0</v>
      </c>
      <c r="P191" s="239">
        <f>FŐLAP!$C$10</f>
        <v>0</v>
      </c>
      <c r="Q191" s="239" t="s">
        <v>510</v>
      </c>
      <c r="R191" s="239"/>
      <c r="S191" s="239"/>
    </row>
    <row r="192" spans="1:19" ht="49.5" hidden="1" customHeight="1" x14ac:dyDescent="0.25">
      <c r="A192" s="87" t="s">
        <v>284</v>
      </c>
      <c r="B192" s="405"/>
      <c r="C192" s="438"/>
      <c r="D192" s="439"/>
      <c r="E192" s="439"/>
      <c r="F192" s="194"/>
      <c r="G192" s="194"/>
      <c r="H192" s="408"/>
      <c r="I192" s="407"/>
      <c r="J192" s="407"/>
      <c r="K192" s="405"/>
      <c r="L192" s="411"/>
      <c r="M192" s="412"/>
      <c r="N192" s="421" t="e">
        <f t="shared" si="4"/>
        <v>#DIV/0!</v>
      </c>
      <c r="O192" s="240">
        <f>FŐLAP!$G$8</f>
        <v>0</v>
      </c>
      <c r="P192" s="239">
        <f>FŐLAP!$C$10</f>
        <v>0</v>
      </c>
      <c r="Q192" s="239" t="s">
        <v>510</v>
      </c>
      <c r="R192" s="239"/>
      <c r="S192" s="239"/>
    </row>
    <row r="193" spans="1:19" ht="49.5" hidden="1" customHeight="1" x14ac:dyDescent="0.25">
      <c r="A193" s="87" t="s">
        <v>285</v>
      </c>
      <c r="B193" s="405"/>
      <c r="C193" s="438"/>
      <c r="D193" s="439"/>
      <c r="E193" s="439"/>
      <c r="F193" s="194"/>
      <c r="G193" s="194"/>
      <c r="H193" s="408"/>
      <c r="I193" s="407"/>
      <c r="J193" s="407"/>
      <c r="K193" s="405"/>
      <c r="L193" s="411"/>
      <c r="M193" s="412"/>
      <c r="N193" s="421" t="e">
        <f t="shared" si="4"/>
        <v>#DIV/0!</v>
      </c>
      <c r="O193" s="240">
        <f>FŐLAP!$G$8</f>
        <v>0</v>
      </c>
      <c r="P193" s="239">
        <f>FŐLAP!$C$10</f>
        <v>0</v>
      </c>
      <c r="Q193" s="239" t="s">
        <v>510</v>
      </c>
      <c r="R193" s="239"/>
      <c r="S193" s="239"/>
    </row>
    <row r="194" spans="1:19" ht="49.5" hidden="1" customHeight="1" x14ac:dyDescent="0.25">
      <c r="A194" s="88" t="s">
        <v>286</v>
      </c>
      <c r="B194" s="405"/>
      <c r="C194" s="438"/>
      <c r="D194" s="439"/>
      <c r="E194" s="439"/>
      <c r="F194" s="194"/>
      <c r="G194" s="194"/>
      <c r="H194" s="408"/>
      <c r="I194" s="407"/>
      <c r="J194" s="407"/>
      <c r="K194" s="405"/>
      <c r="L194" s="411"/>
      <c r="M194" s="412"/>
      <c r="N194" s="421" t="e">
        <f t="shared" si="4"/>
        <v>#DIV/0!</v>
      </c>
      <c r="O194" s="240">
        <f>FŐLAP!$G$8</f>
        <v>0</v>
      </c>
      <c r="P194" s="239">
        <f>FŐLAP!$C$10</f>
        <v>0</v>
      </c>
      <c r="Q194" s="239" t="s">
        <v>510</v>
      </c>
      <c r="R194" s="239"/>
      <c r="S194" s="239"/>
    </row>
    <row r="195" spans="1:19" ht="49.5" hidden="1" customHeight="1" x14ac:dyDescent="0.25">
      <c r="A195" s="87" t="s">
        <v>287</v>
      </c>
      <c r="B195" s="405"/>
      <c r="C195" s="438"/>
      <c r="D195" s="439"/>
      <c r="E195" s="439"/>
      <c r="F195" s="194"/>
      <c r="G195" s="194"/>
      <c r="H195" s="408"/>
      <c r="I195" s="407"/>
      <c r="J195" s="407"/>
      <c r="K195" s="405"/>
      <c r="L195" s="411"/>
      <c r="M195" s="412"/>
      <c r="N195" s="421" t="e">
        <f t="shared" si="4"/>
        <v>#DIV/0!</v>
      </c>
      <c r="O195" s="240">
        <f>FŐLAP!$G$8</f>
        <v>0</v>
      </c>
      <c r="P195" s="239">
        <f>FŐLAP!$C$10</f>
        <v>0</v>
      </c>
      <c r="Q195" s="239" t="s">
        <v>510</v>
      </c>
      <c r="R195" s="239"/>
      <c r="S195" s="239"/>
    </row>
    <row r="196" spans="1:19" ht="49.5" hidden="1" customHeight="1" x14ac:dyDescent="0.25">
      <c r="A196" s="87" t="s">
        <v>288</v>
      </c>
      <c r="B196" s="405"/>
      <c r="C196" s="438"/>
      <c r="D196" s="439"/>
      <c r="E196" s="439"/>
      <c r="F196" s="194"/>
      <c r="G196" s="194"/>
      <c r="H196" s="408"/>
      <c r="I196" s="407"/>
      <c r="J196" s="407"/>
      <c r="K196" s="405"/>
      <c r="L196" s="411"/>
      <c r="M196" s="412"/>
      <c r="N196" s="421" t="e">
        <f t="shared" si="4"/>
        <v>#DIV/0!</v>
      </c>
      <c r="O196" s="240">
        <f>FŐLAP!$G$8</f>
        <v>0</v>
      </c>
      <c r="P196" s="239">
        <f>FŐLAP!$C$10</f>
        <v>0</v>
      </c>
      <c r="Q196" s="239" t="s">
        <v>510</v>
      </c>
      <c r="R196" s="239"/>
      <c r="S196" s="239"/>
    </row>
    <row r="197" spans="1:19" ht="49.5" hidden="1" customHeight="1" x14ac:dyDescent="0.25">
      <c r="A197" s="88" t="s">
        <v>289</v>
      </c>
      <c r="B197" s="405"/>
      <c r="C197" s="438"/>
      <c r="D197" s="439"/>
      <c r="E197" s="439"/>
      <c r="F197" s="194"/>
      <c r="G197" s="194"/>
      <c r="H197" s="408"/>
      <c r="I197" s="407"/>
      <c r="J197" s="407"/>
      <c r="K197" s="405"/>
      <c r="L197" s="411"/>
      <c r="M197" s="412"/>
      <c r="N197" s="421" t="e">
        <f t="shared" si="4"/>
        <v>#DIV/0!</v>
      </c>
      <c r="O197" s="240">
        <f>FŐLAP!$G$8</f>
        <v>0</v>
      </c>
      <c r="P197" s="239">
        <f>FŐLAP!$C$10</f>
        <v>0</v>
      </c>
      <c r="Q197" s="239" t="s">
        <v>510</v>
      </c>
      <c r="R197" s="239"/>
      <c r="S197" s="239"/>
    </row>
    <row r="198" spans="1:19" ht="49.5" hidden="1" customHeight="1" x14ac:dyDescent="0.25">
      <c r="A198" s="87" t="s">
        <v>290</v>
      </c>
      <c r="B198" s="405"/>
      <c r="C198" s="438"/>
      <c r="D198" s="439"/>
      <c r="E198" s="439"/>
      <c r="F198" s="194"/>
      <c r="G198" s="194"/>
      <c r="H198" s="408"/>
      <c r="I198" s="407"/>
      <c r="J198" s="407"/>
      <c r="K198" s="405"/>
      <c r="L198" s="411"/>
      <c r="M198" s="412"/>
      <c r="N198" s="421" t="e">
        <f t="shared" si="4"/>
        <v>#DIV/0!</v>
      </c>
      <c r="O198" s="240">
        <f>FŐLAP!$G$8</f>
        <v>0</v>
      </c>
      <c r="P198" s="239">
        <f>FŐLAP!$C$10</f>
        <v>0</v>
      </c>
      <c r="Q198" s="239" t="s">
        <v>510</v>
      </c>
      <c r="R198" s="239"/>
      <c r="S198" s="239"/>
    </row>
    <row r="199" spans="1:19" ht="49.5" hidden="1" customHeight="1" x14ac:dyDescent="0.25">
      <c r="A199" s="87" t="s">
        <v>291</v>
      </c>
      <c r="B199" s="405"/>
      <c r="C199" s="438"/>
      <c r="D199" s="439"/>
      <c r="E199" s="439"/>
      <c r="F199" s="194"/>
      <c r="G199" s="194"/>
      <c r="H199" s="408"/>
      <c r="I199" s="407"/>
      <c r="J199" s="407"/>
      <c r="K199" s="405"/>
      <c r="L199" s="411"/>
      <c r="M199" s="412"/>
      <c r="N199" s="421" t="e">
        <f t="shared" si="4"/>
        <v>#DIV/0!</v>
      </c>
      <c r="O199" s="240">
        <f>FŐLAP!$G$8</f>
        <v>0</v>
      </c>
      <c r="P199" s="239">
        <f>FŐLAP!$C$10</f>
        <v>0</v>
      </c>
      <c r="Q199" s="239" t="s">
        <v>510</v>
      </c>
      <c r="R199" s="239"/>
      <c r="S199" s="239"/>
    </row>
    <row r="200" spans="1:19" ht="49.5" hidden="1" customHeight="1" x14ac:dyDescent="0.25">
      <c r="A200" s="88" t="s">
        <v>292</v>
      </c>
      <c r="B200" s="405"/>
      <c r="C200" s="438"/>
      <c r="D200" s="439"/>
      <c r="E200" s="439"/>
      <c r="F200" s="194"/>
      <c r="G200" s="194"/>
      <c r="H200" s="408"/>
      <c r="I200" s="407"/>
      <c r="J200" s="407"/>
      <c r="K200" s="405"/>
      <c r="L200" s="411"/>
      <c r="M200" s="412"/>
      <c r="N200" s="421" t="e">
        <f t="shared" si="4"/>
        <v>#DIV/0!</v>
      </c>
      <c r="O200" s="240">
        <f>FŐLAP!$G$8</f>
        <v>0</v>
      </c>
      <c r="P200" s="239">
        <f>FŐLAP!$C$10</f>
        <v>0</v>
      </c>
      <c r="Q200" s="239" t="s">
        <v>510</v>
      </c>
      <c r="R200" s="239"/>
      <c r="S200" s="239"/>
    </row>
    <row r="201" spans="1:19" ht="49.5" hidden="1" customHeight="1" x14ac:dyDescent="0.25">
      <c r="A201" s="87" t="s">
        <v>293</v>
      </c>
      <c r="B201" s="405"/>
      <c r="C201" s="438"/>
      <c r="D201" s="439"/>
      <c r="E201" s="439"/>
      <c r="F201" s="194"/>
      <c r="G201" s="194"/>
      <c r="H201" s="408"/>
      <c r="I201" s="407"/>
      <c r="J201" s="407"/>
      <c r="K201" s="405"/>
      <c r="L201" s="411"/>
      <c r="M201" s="412"/>
      <c r="N201" s="421" t="e">
        <f t="shared" si="4"/>
        <v>#DIV/0!</v>
      </c>
      <c r="O201" s="240">
        <f>FŐLAP!$G$8</f>
        <v>0</v>
      </c>
      <c r="P201" s="239">
        <f>FŐLAP!$C$10</f>
        <v>0</v>
      </c>
      <c r="Q201" s="239" t="s">
        <v>510</v>
      </c>
      <c r="R201" s="239"/>
      <c r="S201" s="239"/>
    </row>
    <row r="202" spans="1:19" ht="49.5" hidden="1" customHeight="1" x14ac:dyDescent="0.25">
      <c r="A202" s="87" t="s">
        <v>294</v>
      </c>
      <c r="B202" s="405"/>
      <c r="C202" s="438"/>
      <c r="D202" s="439"/>
      <c r="E202" s="439"/>
      <c r="F202" s="194"/>
      <c r="G202" s="194"/>
      <c r="H202" s="408"/>
      <c r="I202" s="407"/>
      <c r="J202" s="407"/>
      <c r="K202" s="405"/>
      <c r="L202" s="411"/>
      <c r="M202" s="412"/>
      <c r="N202" s="421" t="e">
        <f t="shared" si="4"/>
        <v>#DIV/0!</v>
      </c>
      <c r="O202" s="240">
        <f>FŐLAP!$G$8</f>
        <v>0</v>
      </c>
      <c r="P202" s="239">
        <f>FŐLAP!$C$10</f>
        <v>0</v>
      </c>
      <c r="Q202" s="239" t="s">
        <v>510</v>
      </c>
      <c r="R202" s="239"/>
      <c r="S202" s="239"/>
    </row>
    <row r="203" spans="1:19" ht="49.5" hidden="1" customHeight="1" x14ac:dyDescent="0.25">
      <c r="A203" s="88" t="s">
        <v>295</v>
      </c>
      <c r="B203" s="405"/>
      <c r="C203" s="438"/>
      <c r="D203" s="439"/>
      <c r="E203" s="439"/>
      <c r="F203" s="194"/>
      <c r="G203" s="194"/>
      <c r="H203" s="408"/>
      <c r="I203" s="407"/>
      <c r="J203" s="407"/>
      <c r="K203" s="405"/>
      <c r="L203" s="411"/>
      <c r="M203" s="412"/>
      <c r="N203" s="421" t="e">
        <f t="shared" si="4"/>
        <v>#DIV/0!</v>
      </c>
      <c r="O203" s="240">
        <f>FŐLAP!$G$8</f>
        <v>0</v>
      </c>
      <c r="P203" s="239">
        <f>FŐLAP!$C$10</f>
        <v>0</v>
      </c>
      <c r="Q203" s="239" t="s">
        <v>510</v>
      </c>
      <c r="R203" s="239"/>
      <c r="S203" s="239"/>
    </row>
    <row r="204" spans="1:19" ht="49.5" hidden="1" customHeight="1" x14ac:dyDescent="0.25">
      <c r="A204" s="87" t="s">
        <v>296</v>
      </c>
      <c r="B204" s="405"/>
      <c r="C204" s="438"/>
      <c r="D204" s="439"/>
      <c r="E204" s="439"/>
      <c r="F204" s="194"/>
      <c r="G204" s="194"/>
      <c r="H204" s="408"/>
      <c r="I204" s="407"/>
      <c r="J204" s="407"/>
      <c r="K204" s="405"/>
      <c r="L204" s="411"/>
      <c r="M204" s="412"/>
      <c r="N204" s="421" t="e">
        <f t="shared" si="4"/>
        <v>#DIV/0!</v>
      </c>
      <c r="O204" s="240">
        <f>FŐLAP!$G$8</f>
        <v>0</v>
      </c>
      <c r="P204" s="239">
        <f>FŐLAP!$C$10</f>
        <v>0</v>
      </c>
      <c r="Q204" s="239" t="s">
        <v>510</v>
      </c>
      <c r="R204" s="239"/>
      <c r="S204" s="239"/>
    </row>
    <row r="205" spans="1:19" ht="49.5" hidden="1" customHeight="1" x14ac:dyDescent="0.25">
      <c r="A205" s="87" t="s">
        <v>297</v>
      </c>
      <c r="B205" s="405"/>
      <c r="C205" s="438"/>
      <c r="D205" s="439"/>
      <c r="E205" s="439"/>
      <c r="F205" s="194"/>
      <c r="G205" s="194"/>
      <c r="H205" s="408"/>
      <c r="I205" s="407"/>
      <c r="J205" s="407"/>
      <c r="K205" s="405"/>
      <c r="L205" s="411"/>
      <c r="M205" s="412"/>
      <c r="N205" s="421" t="e">
        <f t="shared" si="4"/>
        <v>#DIV/0!</v>
      </c>
      <c r="O205" s="240">
        <f>FŐLAP!$G$8</f>
        <v>0</v>
      </c>
      <c r="P205" s="239">
        <f>FŐLAP!$C$10</f>
        <v>0</v>
      </c>
      <c r="Q205" s="239" t="s">
        <v>510</v>
      </c>
      <c r="R205" s="239"/>
      <c r="S205" s="239"/>
    </row>
    <row r="206" spans="1:19" ht="49.5" hidden="1" customHeight="1" x14ac:dyDescent="0.25">
      <c r="A206" s="88" t="s">
        <v>298</v>
      </c>
      <c r="B206" s="405"/>
      <c r="C206" s="438"/>
      <c r="D206" s="439"/>
      <c r="E206" s="439"/>
      <c r="F206" s="194"/>
      <c r="G206" s="194"/>
      <c r="H206" s="408"/>
      <c r="I206" s="407"/>
      <c r="J206" s="407"/>
      <c r="K206" s="405"/>
      <c r="L206" s="411"/>
      <c r="M206" s="412"/>
      <c r="N206" s="421" t="e">
        <f t="shared" si="4"/>
        <v>#DIV/0!</v>
      </c>
      <c r="O206" s="240">
        <f>FŐLAP!$G$8</f>
        <v>0</v>
      </c>
      <c r="P206" s="239">
        <f>FŐLAP!$C$10</f>
        <v>0</v>
      </c>
      <c r="Q206" s="239" t="s">
        <v>510</v>
      </c>
      <c r="R206" s="239"/>
      <c r="S206" s="239"/>
    </row>
    <row r="207" spans="1:19" ht="49.5" hidden="1" customHeight="1" x14ac:dyDescent="0.25">
      <c r="A207" s="87" t="s">
        <v>299</v>
      </c>
      <c r="B207" s="405"/>
      <c r="C207" s="438"/>
      <c r="D207" s="439"/>
      <c r="E207" s="439"/>
      <c r="F207" s="194"/>
      <c r="G207" s="194"/>
      <c r="H207" s="408"/>
      <c r="I207" s="407"/>
      <c r="J207" s="407"/>
      <c r="K207" s="405"/>
      <c r="L207" s="411"/>
      <c r="M207" s="412"/>
      <c r="N207" s="421" t="e">
        <f t="shared" si="4"/>
        <v>#DIV/0!</v>
      </c>
      <c r="O207" s="240">
        <f>FŐLAP!$G$8</f>
        <v>0</v>
      </c>
      <c r="P207" s="239">
        <f>FŐLAP!$C$10</f>
        <v>0</v>
      </c>
      <c r="Q207" s="239" t="s">
        <v>510</v>
      </c>
      <c r="R207" s="239"/>
      <c r="S207" s="239"/>
    </row>
    <row r="208" spans="1:19" ht="49.5" hidden="1" customHeight="1" x14ac:dyDescent="0.25">
      <c r="A208" s="87" t="s">
        <v>300</v>
      </c>
      <c r="B208" s="405"/>
      <c r="C208" s="438"/>
      <c r="D208" s="439"/>
      <c r="E208" s="439"/>
      <c r="F208" s="194"/>
      <c r="G208" s="194"/>
      <c r="H208" s="408"/>
      <c r="I208" s="407"/>
      <c r="J208" s="407"/>
      <c r="K208" s="405"/>
      <c r="L208" s="411"/>
      <c r="M208" s="412"/>
      <c r="N208" s="421" t="e">
        <f t="shared" si="4"/>
        <v>#DIV/0!</v>
      </c>
      <c r="O208" s="240">
        <f>FŐLAP!$G$8</f>
        <v>0</v>
      </c>
      <c r="P208" s="239">
        <f>FŐLAP!$C$10</f>
        <v>0</v>
      </c>
      <c r="Q208" s="239" t="s">
        <v>510</v>
      </c>
      <c r="R208" s="239"/>
      <c r="S208" s="239"/>
    </row>
    <row r="209" spans="1:19" ht="49.5" hidden="1" customHeight="1" x14ac:dyDescent="0.25">
      <c r="A209" s="88" t="s">
        <v>301</v>
      </c>
      <c r="B209" s="405"/>
      <c r="C209" s="438"/>
      <c r="D209" s="439"/>
      <c r="E209" s="439"/>
      <c r="F209" s="194"/>
      <c r="G209" s="194"/>
      <c r="H209" s="408"/>
      <c r="I209" s="407"/>
      <c r="J209" s="407"/>
      <c r="K209" s="405"/>
      <c r="L209" s="411"/>
      <c r="M209" s="412"/>
      <c r="N209" s="421" t="e">
        <f t="shared" si="4"/>
        <v>#DIV/0!</v>
      </c>
      <c r="O209" s="240">
        <f>FŐLAP!$G$8</f>
        <v>0</v>
      </c>
      <c r="P209" s="239">
        <f>FŐLAP!$C$10</f>
        <v>0</v>
      </c>
      <c r="Q209" s="239" t="s">
        <v>510</v>
      </c>
      <c r="R209" s="239"/>
      <c r="S209" s="239"/>
    </row>
    <row r="210" spans="1:19" ht="49.5" hidden="1" customHeight="1" x14ac:dyDescent="0.25">
      <c r="A210" s="87" t="s">
        <v>302</v>
      </c>
      <c r="B210" s="405"/>
      <c r="C210" s="438"/>
      <c r="D210" s="439"/>
      <c r="E210" s="439"/>
      <c r="F210" s="194"/>
      <c r="G210" s="194"/>
      <c r="H210" s="408"/>
      <c r="I210" s="407"/>
      <c r="J210" s="407"/>
      <c r="K210" s="405"/>
      <c r="L210" s="411"/>
      <c r="M210" s="412"/>
      <c r="N210" s="421" t="e">
        <f t="shared" si="4"/>
        <v>#DIV/0!</v>
      </c>
      <c r="O210" s="240">
        <f>FŐLAP!$G$8</f>
        <v>0</v>
      </c>
      <c r="P210" s="239">
        <f>FŐLAP!$C$10</f>
        <v>0</v>
      </c>
      <c r="Q210" s="239" t="s">
        <v>510</v>
      </c>
      <c r="R210" s="239"/>
      <c r="S210" s="239"/>
    </row>
    <row r="211" spans="1:19" ht="49.5" hidden="1" customHeight="1" x14ac:dyDescent="0.25">
      <c r="A211" s="87" t="s">
        <v>303</v>
      </c>
      <c r="B211" s="405"/>
      <c r="C211" s="438"/>
      <c r="D211" s="439"/>
      <c r="E211" s="439"/>
      <c r="F211" s="194"/>
      <c r="G211" s="194"/>
      <c r="H211" s="408"/>
      <c r="I211" s="407"/>
      <c r="J211" s="407"/>
      <c r="K211" s="405"/>
      <c r="L211" s="411"/>
      <c r="M211" s="412"/>
      <c r="N211" s="421" t="e">
        <f t="shared" si="4"/>
        <v>#DIV/0!</v>
      </c>
      <c r="O211" s="240">
        <f>FŐLAP!$G$8</f>
        <v>0</v>
      </c>
      <c r="P211" s="239">
        <f>FŐLAP!$C$10</f>
        <v>0</v>
      </c>
      <c r="Q211" s="239" t="s">
        <v>510</v>
      </c>
      <c r="R211" s="239"/>
      <c r="S211" s="239"/>
    </row>
    <row r="212" spans="1:19" ht="49.5" hidden="1" customHeight="1" x14ac:dyDescent="0.25">
      <c r="A212" s="88" t="s">
        <v>304</v>
      </c>
      <c r="B212" s="405"/>
      <c r="C212" s="438"/>
      <c r="D212" s="439"/>
      <c r="E212" s="439"/>
      <c r="F212" s="194"/>
      <c r="G212" s="194"/>
      <c r="H212" s="408"/>
      <c r="I212" s="407"/>
      <c r="J212" s="407"/>
      <c r="K212" s="405"/>
      <c r="L212" s="411"/>
      <c r="M212" s="412"/>
      <c r="N212" s="421" t="e">
        <f t="shared" si="4"/>
        <v>#DIV/0!</v>
      </c>
      <c r="O212" s="240">
        <f>FŐLAP!$G$8</f>
        <v>0</v>
      </c>
      <c r="P212" s="239">
        <f>FŐLAP!$C$10</f>
        <v>0</v>
      </c>
      <c r="Q212" s="239" t="s">
        <v>510</v>
      </c>
      <c r="R212" s="239"/>
      <c r="S212" s="239"/>
    </row>
    <row r="213" spans="1:19" ht="49.5" hidden="1" customHeight="1" x14ac:dyDescent="0.25">
      <c r="A213" s="87" t="s">
        <v>305</v>
      </c>
      <c r="B213" s="405"/>
      <c r="C213" s="438"/>
      <c r="D213" s="439"/>
      <c r="E213" s="439"/>
      <c r="F213" s="194"/>
      <c r="G213" s="194"/>
      <c r="H213" s="408"/>
      <c r="I213" s="407"/>
      <c r="J213" s="407"/>
      <c r="K213" s="405"/>
      <c r="L213" s="411"/>
      <c r="M213" s="412"/>
      <c r="N213" s="421" t="e">
        <f t="shared" ref="N213:N276" si="5">IF(M213&lt;0,0,1-(M213/L213))</f>
        <v>#DIV/0!</v>
      </c>
      <c r="O213" s="240">
        <f>FŐLAP!$G$8</f>
        <v>0</v>
      </c>
      <c r="P213" s="239">
        <f>FŐLAP!$C$10</f>
        <v>0</v>
      </c>
      <c r="Q213" s="239" t="s">
        <v>510</v>
      </c>
      <c r="R213" s="239"/>
      <c r="S213" s="239"/>
    </row>
    <row r="214" spans="1:19" ht="49.5" hidden="1" customHeight="1" x14ac:dyDescent="0.25">
      <c r="A214" s="87" t="s">
        <v>306</v>
      </c>
      <c r="B214" s="405"/>
      <c r="C214" s="438"/>
      <c r="D214" s="439"/>
      <c r="E214" s="439"/>
      <c r="F214" s="194"/>
      <c r="G214" s="194"/>
      <c r="H214" s="408"/>
      <c r="I214" s="407"/>
      <c r="J214" s="407"/>
      <c r="K214" s="405"/>
      <c r="L214" s="411"/>
      <c r="M214" s="412"/>
      <c r="N214" s="421" t="e">
        <f t="shared" si="5"/>
        <v>#DIV/0!</v>
      </c>
      <c r="O214" s="240">
        <f>FŐLAP!$G$8</f>
        <v>0</v>
      </c>
      <c r="P214" s="239">
        <f>FŐLAP!$C$10</f>
        <v>0</v>
      </c>
      <c r="Q214" s="239" t="s">
        <v>510</v>
      </c>
      <c r="R214" s="239"/>
      <c r="S214" s="239"/>
    </row>
    <row r="215" spans="1:19" ht="49.5" hidden="1" customHeight="1" x14ac:dyDescent="0.25">
      <c r="A215" s="88" t="s">
        <v>307</v>
      </c>
      <c r="B215" s="405"/>
      <c r="C215" s="438"/>
      <c r="D215" s="439"/>
      <c r="E215" s="439"/>
      <c r="F215" s="194"/>
      <c r="G215" s="194"/>
      <c r="H215" s="408"/>
      <c r="I215" s="407"/>
      <c r="J215" s="407"/>
      <c r="K215" s="405"/>
      <c r="L215" s="411"/>
      <c r="M215" s="412"/>
      <c r="N215" s="421" t="e">
        <f t="shared" si="5"/>
        <v>#DIV/0!</v>
      </c>
      <c r="O215" s="240">
        <f>FŐLAP!$G$8</f>
        <v>0</v>
      </c>
      <c r="P215" s="239">
        <f>FŐLAP!$C$10</f>
        <v>0</v>
      </c>
      <c r="Q215" s="239" t="s">
        <v>510</v>
      </c>
      <c r="R215" s="239"/>
      <c r="S215" s="239"/>
    </row>
    <row r="216" spans="1:19" ht="49.5" hidden="1" customHeight="1" x14ac:dyDescent="0.25">
      <c r="A216" s="87" t="s">
        <v>308</v>
      </c>
      <c r="B216" s="405"/>
      <c r="C216" s="438"/>
      <c r="D216" s="439"/>
      <c r="E216" s="439"/>
      <c r="F216" s="194"/>
      <c r="G216" s="194"/>
      <c r="H216" s="408"/>
      <c r="I216" s="407"/>
      <c r="J216" s="407"/>
      <c r="K216" s="405"/>
      <c r="L216" s="411"/>
      <c r="M216" s="412"/>
      <c r="N216" s="421" t="e">
        <f t="shared" si="5"/>
        <v>#DIV/0!</v>
      </c>
      <c r="O216" s="240">
        <f>FŐLAP!$G$8</f>
        <v>0</v>
      </c>
      <c r="P216" s="239">
        <f>FŐLAP!$C$10</f>
        <v>0</v>
      </c>
      <c r="Q216" s="239" t="s">
        <v>510</v>
      </c>
      <c r="R216" s="239"/>
      <c r="S216" s="239"/>
    </row>
    <row r="217" spans="1:19" ht="49.5" hidden="1" customHeight="1" x14ac:dyDescent="0.25">
      <c r="A217" s="87" t="s">
        <v>309</v>
      </c>
      <c r="B217" s="405"/>
      <c r="C217" s="438"/>
      <c r="D217" s="439"/>
      <c r="E217" s="439"/>
      <c r="F217" s="194"/>
      <c r="G217" s="194"/>
      <c r="H217" s="408"/>
      <c r="I217" s="407"/>
      <c r="J217" s="407"/>
      <c r="K217" s="405"/>
      <c r="L217" s="411"/>
      <c r="M217" s="412"/>
      <c r="N217" s="421" t="e">
        <f t="shared" si="5"/>
        <v>#DIV/0!</v>
      </c>
      <c r="O217" s="240">
        <f>FŐLAP!$G$8</f>
        <v>0</v>
      </c>
      <c r="P217" s="239">
        <f>FŐLAP!$C$10</f>
        <v>0</v>
      </c>
      <c r="Q217" s="239" t="s">
        <v>510</v>
      </c>
      <c r="R217" s="239"/>
      <c r="S217" s="239"/>
    </row>
    <row r="218" spans="1:19" ht="49.5" hidden="1" customHeight="1" x14ac:dyDescent="0.25">
      <c r="A218" s="88" t="s">
        <v>310</v>
      </c>
      <c r="B218" s="405"/>
      <c r="C218" s="438"/>
      <c r="D218" s="439"/>
      <c r="E218" s="439"/>
      <c r="F218" s="194"/>
      <c r="G218" s="194"/>
      <c r="H218" s="408"/>
      <c r="I218" s="407"/>
      <c r="J218" s="407"/>
      <c r="K218" s="405"/>
      <c r="L218" s="411"/>
      <c r="M218" s="412"/>
      <c r="N218" s="421" t="e">
        <f t="shared" si="5"/>
        <v>#DIV/0!</v>
      </c>
      <c r="O218" s="240">
        <f>FŐLAP!$G$8</f>
        <v>0</v>
      </c>
      <c r="P218" s="239">
        <f>FŐLAP!$C$10</f>
        <v>0</v>
      </c>
      <c r="Q218" s="239" t="s">
        <v>510</v>
      </c>
      <c r="R218" s="239"/>
      <c r="S218" s="239"/>
    </row>
    <row r="219" spans="1:19" ht="49.5" hidden="1" customHeight="1" x14ac:dyDescent="0.25">
      <c r="A219" s="87" t="s">
        <v>311</v>
      </c>
      <c r="B219" s="405"/>
      <c r="C219" s="438"/>
      <c r="D219" s="439"/>
      <c r="E219" s="439"/>
      <c r="F219" s="194"/>
      <c r="G219" s="194"/>
      <c r="H219" s="408"/>
      <c r="I219" s="407"/>
      <c r="J219" s="407"/>
      <c r="K219" s="405"/>
      <c r="L219" s="411"/>
      <c r="M219" s="412"/>
      <c r="N219" s="421" t="e">
        <f t="shared" si="5"/>
        <v>#DIV/0!</v>
      </c>
      <c r="O219" s="240">
        <f>FŐLAP!$G$8</f>
        <v>0</v>
      </c>
      <c r="P219" s="239">
        <f>FŐLAP!$C$10</f>
        <v>0</v>
      </c>
      <c r="Q219" s="239" t="s">
        <v>510</v>
      </c>
      <c r="R219" s="239"/>
      <c r="S219" s="239"/>
    </row>
    <row r="220" spans="1:19" ht="49.5" hidden="1" customHeight="1" x14ac:dyDescent="0.25">
      <c r="A220" s="87" t="s">
        <v>312</v>
      </c>
      <c r="B220" s="405"/>
      <c r="C220" s="438"/>
      <c r="D220" s="439"/>
      <c r="E220" s="439"/>
      <c r="F220" s="194"/>
      <c r="G220" s="194"/>
      <c r="H220" s="408"/>
      <c r="I220" s="407"/>
      <c r="J220" s="407"/>
      <c r="K220" s="405"/>
      <c r="L220" s="411"/>
      <c r="M220" s="412"/>
      <c r="N220" s="421" t="e">
        <f t="shared" si="5"/>
        <v>#DIV/0!</v>
      </c>
      <c r="O220" s="240">
        <f>FŐLAP!$G$8</f>
        <v>0</v>
      </c>
      <c r="P220" s="239">
        <f>FŐLAP!$C$10</f>
        <v>0</v>
      </c>
      <c r="Q220" s="239" t="s">
        <v>510</v>
      </c>
      <c r="R220" s="239"/>
      <c r="S220" s="239"/>
    </row>
    <row r="221" spans="1:19" ht="49.5" hidden="1" customHeight="1" x14ac:dyDescent="0.25">
      <c r="A221" s="88" t="s">
        <v>313</v>
      </c>
      <c r="B221" s="405"/>
      <c r="C221" s="438"/>
      <c r="D221" s="439"/>
      <c r="E221" s="439"/>
      <c r="F221" s="194"/>
      <c r="G221" s="194"/>
      <c r="H221" s="408"/>
      <c r="I221" s="407"/>
      <c r="J221" s="407"/>
      <c r="K221" s="405"/>
      <c r="L221" s="411"/>
      <c r="M221" s="412"/>
      <c r="N221" s="421" t="e">
        <f t="shared" si="5"/>
        <v>#DIV/0!</v>
      </c>
      <c r="O221" s="240">
        <f>FŐLAP!$G$8</f>
        <v>0</v>
      </c>
      <c r="P221" s="239">
        <f>FŐLAP!$C$10</f>
        <v>0</v>
      </c>
      <c r="Q221" s="239" t="s">
        <v>510</v>
      </c>
      <c r="R221" s="239"/>
      <c r="S221" s="239"/>
    </row>
    <row r="222" spans="1:19" ht="49.5" hidden="1" customHeight="1" x14ac:dyDescent="0.25">
      <c r="A222" s="87" t="s">
        <v>314</v>
      </c>
      <c r="B222" s="405"/>
      <c r="C222" s="438"/>
      <c r="D222" s="439"/>
      <c r="E222" s="439"/>
      <c r="F222" s="194"/>
      <c r="G222" s="194"/>
      <c r="H222" s="408"/>
      <c r="I222" s="407"/>
      <c r="J222" s="407"/>
      <c r="K222" s="405"/>
      <c r="L222" s="411"/>
      <c r="M222" s="412"/>
      <c r="N222" s="421" t="e">
        <f t="shared" si="5"/>
        <v>#DIV/0!</v>
      </c>
      <c r="O222" s="240">
        <f>FŐLAP!$G$8</f>
        <v>0</v>
      </c>
      <c r="P222" s="239">
        <f>FŐLAP!$C$10</f>
        <v>0</v>
      </c>
      <c r="Q222" s="239" t="s">
        <v>510</v>
      </c>
      <c r="R222" s="239"/>
      <c r="S222" s="239"/>
    </row>
    <row r="223" spans="1:19" ht="49.5" hidden="1" customHeight="1" x14ac:dyDescent="0.25">
      <c r="A223" s="87" t="s">
        <v>315</v>
      </c>
      <c r="B223" s="405"/>
      <c r="C223" s="438"/>
      <c r="D223" s="439"/>
      <c r="E223" s="439"/>
      <c r="F223" s="194"/>
      <c r="G223" s="194"/>
      <c r="H223" s="408"/>
      <c r="I223" s="407"/>
      <c r="J223" s="407"/>
      <c r="K223" s="405"/>
      <c r="L223" s="411"/>
      <c r="M223" s="412"/>
      <c r="N223" s="421" t="e">
        <f t="shared" si="5"/>
        <v>#DIV/0!</v>
      </c>
      <c r="O223" s="240">
        <f>FŐLAP!$G$8</f>
        <v>0</v>
      </c>
      <c r="P223" s="239">
        <f>FŐLAP!$C$10</f>
        <v>0</v>
      </c>
      <c r="Q223" s="239" t="s">
        <v>510</v>
      </c>
      <c r="R223" s="239"/>
      <c r="S223" s="239"/>
    </row>
    <row r="224" spans="1:19" ht="49.5" hidden="1" customHeight="1" x14ac:dyDescent="0.25">
      <c r="A224" s="88" t="s">
        <v>316</v>
      </c>
      <c r="B224" s="405"/>
      <c r="C224" s="438"/>
      <c r="D224" s="439"/>
      <c r="E224" s="439"/>
      <c r="F224" s="194"/>
      <c r="G224" s="194"/>
      <c r="H224" s="408"/>
      <c r="I224" s="407"/>
      <c r="J224" s="407"/>
      <c r="K224" s="405"/>
      <c r="L224" s="411"/>
      <c r="M224" s="412"/>
      <c r="N224" s="421" t="e">
        <f t="shared" si="5"/>
        <v>#DIV/0!</v>
      </c>
      <c r="O224" s="240">
        <f>FŐLAP!$G$8</f>
        <v>0</v>
      </c>
      <c r="P224" s="239">
        <f>FŐLAP!$C$10</f>
        <v>0</v>
      </c>
      <c r="Q224" s="239" t="s">
        <v>510</v>
      </c>
      <c r="R224" s="239"/>
      <c r="S224" s="239"/>
    </row>
    <row r="225" spans="1:19" ht="49.5" hidden="1" customHeight="1" x14ac:dyDescent="0.25">
      <c r="A225" s="87" t="s">
        <v>317</v>
      </c>
      <c r="B225" s="405"/>
      <c r="C225" s="438"/>
      <c r="D225" s="439"/>
      <c r="E225" s="439"/>
      <c r="F225" s="194"/>
      <c r="G225" s="194"/>
      <c r="H225" s="408"/>
      <c r="I225" s="407"/>
      <c r="J225" s="407"/>
      <c r="K225" s="405"/>
      <c r="L225" s="411"/>
      <c r="M225" s="412"/>
      <c r="N225" s="421" t="e">
        <f t="shared" si="5"/>
        <v>#DIV/0!</v>
      </c>
      <c r="O225" s="240">
        <f>FŐLAP!$G$8</f>
        <v>0</v>
      </c>
      <c r="P225" s="239">
        <f>FŐLAP!$C$10</f>
        <v>0</v>
      </c>
      <c r="Q225" s="239" t="s">
        <v>510</v>
      </c>
      <c r="R225" s="239"/>
      <c r="S225" s="239"/>
    </row>
    <row r="226" spans="1:19" ht="49.5" hidden="1" customHeight="1" x14ac:dyDescent="0.25">
      <c r="A226" s="87" t="s">
        <v>318</v>
      </c>
      <c r="B226" s="405"/>
      <c r="C226" s="438"/>
      <c r="D226" s="439"/>
      <c r="E226" s="439"/>
      <c r="F226" s="194"/>
      <c r="G226" s="194"/>
      <c r="H226" s="408"/>
      <c r="I226" s="407"/>
      <c r="J226" s="407"/>
      <c r="K226" s="405"/>
      <c r="L226" s="411"/>
      <c r="M226" s="412"/>
      <c r="N226" s="421" t="e">
        <f t="shared" si="5"/>
        <v>#DIV/0!</v>
      </c>
      <c r="O226" s="240">
        <f>FŐLAP!$G$8</f>
        <v>0</v>
      </c>
      <c r="P226" s="239">
        <f>FŐLAP!$C$10</f>
        <v>0</v>
      </c>
      <c r="Q226" s="239" t="s">
        <v>510</v>
      </c>
      <c r="R226" s="239"/>
      <c r="S226" s="239"/>
    </row>
    <row r="227" spans="1:19" ht="49.5" hidden="1" customHeight="1" x14ac:dyDescent="0.25">
      <c r="A227" s="88" t="s">
        <v>319</v>
      </c>
      <c r="B227" s="405"/>
      <c r="C227" s="438"/>
      <c r="D227" s="439"/>
      <c r="E227" s="439"/>
      <c r="F227" s="194"/>
      <c r="G227" s="194"/>
      <c r="H227" s="408"/>
      <c r="I227" s="407"/>
      <c r="J227" s="407"/>
      <c r="K227" s="405"/>
      <c r="L227" s="411"/>
      <c r="M227" s="412"/>
      <c r="N227" s="421" t="e">
        <f t="shared" si="5"/>
        <v>#DIV/0!</v>
      </c>
      <c r="O227" s="240">
        <f>FŐLAP!$G$8</f>
        <v>0</v>
      </c>
      <c r="P227" s="239">
        <f>FŐLAP!$C$10</f>
        <v>0</v>
      </c>
      <c r="Q227" s="239" t="s">
        <v>510</v>
      </c>
      <c r="R227" s="239"/>
      <c r="S227" s="239"/>
    </row>
    <row r="228" spans="1:19" ht="49.5" hidden="1" customHeight="1" x14ac:dyDescent="0.25">
      <c r="A228" s="87" t="s">
        <v>320</v>
      </c>
      <c r="B228" s="405"/>
      <c r="C228" s="438"/>
      <c r="D228" s="439"/>
      <c r="E228" s="439"/>
      <c r="F228" s="194"/>
      <c r="G228" s="194"/>
      <c r="H228" s="408"/>
      <c r="I228" s="407"/>
      <c r="J228" s="407"/>
      <c r="K228" s="405"/>
      <c r="L228" s="411"/>
      <c r="M228" s="412"/>
      <c r="N228" s="421" t="e">
        <f t="shared" si="5"/>
        <v>#DIV/0!</v>
      </c>
      <c r="O228" s="240">
        <f>FŐLAP!$G$8</f>
        <v>0</v>
      </c>
      <c r="P228" s="239">
        <f>FŐLAP!$C$10</f>
        <v>0</v>
      </c>
      <c r="Q228" s="239" t="s">
        <v>510</v>
      </c>
      <c r="R228" s="239"/>
      <c r="S228" s="239"/>
    </row>
    <row r="229" spans="1:19" ht="49.5" hidden="1" customHeight="1" x14ac:dyDescent="0.25">
      <c r="A229" s="87" t="s">
        <v>321</v>
      </c>
      <c r="B229" s="405"/>
      <c r="C229" s="438"/>
      <c r="D229" s="439"/>
      <c r="E229" s="439"/>
      <c r="F229" s="194"/>
      <c r="G229" s="194"/>
      <c r="H229" s="408"/>
      <c r="I229" s="407"/>
      <c r="J229" s="407"/>
      <c r="K229" s="405"/>
      <c r="L229" s="411"/>
      <c r="M229" s="412"/>
      <c r="N229" s="421" t="e">
        <f t="shared" si="5"/>
        <v>#DIV/0!</v>
      </c>
      <c r="O229" s="240">
        <f>FŐLAP!$G$8</f>
        <v>0</v>
      </c>
      <c r="P229" s="239">
        <f>FŐLAP!$C$10</f>
        <v>0</v>
      </c>
      <c r="Q229" s="239" t="s">
        <v>510</v>
      </c>
      <c r="R229" s="239"/>
      <c r="S229" s="239"/>
    </row>
    <row r="230" spans="1:19" ht="49.5" hidden="1" customHeight="1" x14ac:dyDescent="0.25">
      <c r="A230" s="88" t="s">
        <v>322</v>
      </c>
      <c r="B230" s="405"/>
      <c r="C230" s="438"/>
      <c r="D230" s="439"/>
      <c r="E230" s="439"/>
      <c r="F230" s="194"/>
      <c r="G230" s="194"/>
      <c r="H230" s="408"/>
      <c r="I230" s="407"/>
      <c r="J230" s="407"/>
      <c r="K230" s="405"/>
      <c r="L230" s="411"/>
      <c r="M230" s="412"/>
      <c r="N230" s="421" t="e">
        <f t="shared" si="5"/>
        <v>#DIV/0!</v>
      </c>
      <c r="O230" s="240">
        <f>FŐLAP!$G$8</f>
        <v>0</v>
      </c>
      <c r="P230" s="239">
        <f>FŐLAP!$C$10</f>
        <v>0</v>
      </c>
      <c r="Q230" s="239" t="s">
        <v>510</v>
      </c>
      <c r="R230" s="239"/>
      <c r="S230" s="239"/>
    </row>
    <row r="231" spans="1:19" ht="49.5" hidden="1" customHeight="1" x14ac:dyDescent="0.25">
      <c r="A231" s="87" t="s">
        <v>323</v>
      </c>
      <c r="B231" s="405"/>
      <c r="C231" s="438"/>
      <c r="D231" s="439"/>
      <c r="E231" s="439"/>
      <c r="F231" s="194"/>
      <c r="G231" s="194"/>
      <c r="H231" s="408"/>
      <c r="I231" s="407"/>
      <c r="J231" s="407"/>
      <c r="K231" s="405"/>
      <c r="L231" s="411"/>
      <c r="M231" s="412"/>
      <c r="N231" s="421" t="e">
        <f t="shared" si="5"/>
        <v>#DIV/0!</v>
      </c>
      <c r="O231" s="240">
        <f>FŐLAP!$G$8</f>
        <v>0</v>
      </c>
      <c r="P231" s="239">
        <f>FŐLAP!$C$10</f>
        <v>0</v>
      </c>
      <c r="Q231" s="239" t="s">
        <v>510</v>
      </c>
      <c r="R231" s="239"/>
      <c r="S231" s="239"/>
    </row>
    <row r="232" spans="1:19" ht="49.5" hidden="1" customHeight="1" x14ac:dyDescent="0.25">
      <c r="A232" s="87" t="s">
        <v>324</v>
      </c>
      <c r="B232" s="405"/>
      <c r="C232" s="438"/>
      <c r="D232" s="439"/>
      <c r="E232" s="439"/>
      <c r="F232" s="194"/>
      <c r="G232" s="194"/>
      <c r="H232" s="408"/>
      <c r="I232" s="407"/>
      <c r="J232" s="407"/>
      <c r="K232" s="405"/>
      <c r="L232" s="411"/>
      <c r="M232" s="412"/>
      <c r="N232" s="421" t="e">
        <f t="shared" si="5"/>
        <v>#DIV/0!</v>
      </c>
      <c r="O232" s="240">
        <f>FŐLAP!$G$8</f>
        <v>0</v>
      </c>
      <c r="P232" s="239">
        <f>FŐLAP!$C$10</f>
        <v>0</v>
      </c>
      <c r="Q232" s="239" t="s">
        <v>510</v>
      </c>
      <c r="R232" s="239"/>
      <c r="S232" s="239"/>
    </row>
    <row r="233" spans="1:19" ht="49.5" hidden="1" customHeight="1" x14ac:dyDescent="0.25">
      <c r="A233" s="88" t="s">
        <v>325</v>
      </c>
      <c r="B233" s="405"/>
      <c r="C233" s="438"/>
      <c r="D233" s="439"/>
      <c r="E233" s="439"/>
      <c r="F233" s="194"/>
      <c r="G233" s="194"/>
      <c r="H233" s="408"/>
      <c r="I233" s="407"/>
      <c r="J233" s="407"/>
      <c r="K233" s="405"/>
      <c r="L233" s="411"/>
      <c r="M233" s="412"/>
      <c r="N233" s="421" t="e">
        <f t="shared" si="5"/>
        <v>#DIV/0!</v>
      </c>
      <c r="O233" s="240">
        <f>FŐLAP!$G$8</f>
        <v>0</v>
      </c>
      <c r="P233" s="239">
        <f>FŐLAP!$C$10</f>
        <v>0</v>
      </c>
      <c r="Q233" s="239" t="s">
        <v>510</v>
      </c>
      <c r="R233" s="239"/>
      <c r="S233" s="239"/>
    </row>
    <row r="234" spans="1:19" ht="49.5" hidden="1" customHeight="1" x14ac:dyDescent="0.25">
      <c r="A234" s="87" t="s">
        <v>326</v>
      </c>
      <c r="B234" s="405"/>
      <c r="C234" s="438"/>
      <c r="D234" s="439"/>
      <c r="E234" s="439"/>
      <c r="F234" s="194"/>
      <c r="G234" s="194"/>
      <c r="H234" s="408"/>
      <c r="I234" s="407"/>
      <c r="J234" s="407"/>
      <c r="K234" s="405"/>
      <c r="L234" s="411"/>
      <c r="M234" s="412"/>
      <c r="N234" s="421" t="e">
        <f t="shared" si="5"/>
        <v>#DIV/0!</v>
      </c>
      <c r="O234" s="240">
        <f>FŐLAP!$G$8</f>
        <v>0</v>
      </c>
      <c r="P234" s="239">
        <f>FŐLAP!$C$10</f>
        <v>0</v>
      </c>
      <c r="Q234" s="239" t="s">
        <v>510</v>
      </c>
      <c r="R234" s="239"/>
      <c r="S234" s="239"/>
    </row>
    <row r="235" spans="1:19" ht="49.5" hidden="1" customHeight="1" x14ac:dyDescent="0.25">
      <c r="A235" s="87" t="s">
        <v>327</v>
      </c>
      <c r="B235" s="405"/>
      <c r="C235" s="438"/>
      <c r="D235" s="439"/>
      <c r="E235" s="439"/>
      <c r="F235" s="194"/>
      <c r="G235" s="194"/>
      <c r="H235" s="408"/>
      <c r="I235" s="407"/>
      <c r="J235" s="407"/>
      <c r="K235" s="405"/>
      <c r="L235" s="411"/>
      <c r="M235" s="412"/>
      <c r="N235" s="421" t="e">
        <f t="shared" si="5"/>
        <v>#DIV/0!</v>
      </c>
      <c r="O235" s="240">
        <f>FŐLAP!$G$8</f>
        <v>0</v>
      </c>
      <c r="P235" s="239">
        <f>FŐLAP!$C$10</f>
        <v>0</v>
      </c>
      <c r="Q235" s="239" t="s">
        <v>510</v>
      </c>
      <c r="R235" s="239"/>
      <c r="S235" s="239"/>
    </row>
    <row r="236" spans="1:19" ht="49.5" hidden="1" customHeight="1" x14ac:dyDescent="0.25">
      <c r="A236" s="88" t="s">
        <v>328</v>
      </c>
      <c r="B236" s="405"/>
      <c r="C236" s="438"/>
      <c r="D236" s="439"/>
      <c r="E236" s="439"/>
      <c r="F236" s="194"/>
      <c r="G236" s="194"/>
      <c r="H236" s="408"/>
      <c r="I236" s="407"/>
      <c r="J236" s="407"/>
      <c r="K236" s="405"/>
      <c r="L236" s="411"/>
      <c r="M236" s="412"/>
      <c r="N236" s="421" t="e">
        <f t="shared" si="5"/>
        <v>#DIV/0!</v>
      </c>
      <c r="O236" s="240">
        <f>FŐLAP!$G$8</f>
        <v>0</v>
      </c>
      <c r="P236" s="239">
        <f>FŐLAP!$C$10</f>
        <v>0</v>
      </c>
      <c r="Q236" s="239" t="s">
        <v>510</v>
      </c>
      <c r="R236" s="239"/>
      <c r="S236" s="239"/>
    </row>
    <row r="237" spans="1:19" ht="49.5" hidden="1" customHeight="1" x14ac:dyDescent="0.25">
      <c r="A237" s="87" t="s">
        <v>329</v>
      </c>
      <c r="B237" s="405"/>
      <c r="C237" s="438"/>
      <c r="D237" s="439"/>
      <c r="E237" s="439"/>
      <c r="F237" s="194"/>
      <c r="G237" s="194"/>
      <c r="H237" s="408"/>
      <c r="I237" s="407"/>
      <c r="J237" s="407"/>
      <c r="K237" s="405"/>
      <c r="L237" s="411"/>
      <c r="M237" s="412"/>
      <c r="N237" s="421" t="e">
        <f t="shared" si="5"/>
        <v>#DIV/0!</v>
      </c>
      <c r="O237" s="240">
        <f>FŐLAP!$G$8</f>
        <v>0</v>
      </c>
      <c r="P237" s="239">
        <f>FŐLAP!$C$10</f>
        <v>0</v>
      </c>
      <c r="Q237" s="239" t="s">
        <v>510</v>
      </c>
      <c r="R237" s="239"/>
      <c r="S237" s="239"/>
    </row>
    <row r="238" spans="1:19" ht="49.5" hidden="1" customHeight="1" x14ac:dyDescent="0.25">
      <c r="A238" s="87" t="s">
        <v>330</v>
      </c>
      <c r="B238" s="405"/>
      <c r="C238" s="438"/>
      <c r="D238" s="439"/>
      <c r="E238" s="439"/>
      <c r="F238" s="194"/>
      <c r="G238" s="194"/>
      <c r="H238" s="408"/>
      <c r="I238" s="407"/>
      <c r="J238" s="407"/>
      <c r="K238" s="405"/>
      <c r="L238" s="411"/>
      <c r="M238" s="412"/>
      <c r="N238" s="421" t="e">
        <f t="shared" si="5"/>
        <v>#DIV/0!</v>
      </c>
      <c r="O238" s="240">
        <f>FŐLAP!$G$8</f>
        <v>0</v>
      </c>
      <c r="P238" s="239">
        <f>FŐLAP!$C$10</f>
        <v>0</v>
      </c>
      <c r="Q238" s="239" t="s">
        <v>510</v>
      </c>
      <c r="R238" s="239"/>
      <c r="S238" s="239"/>
    </row>
    <row r="239" spans="1:19" ht="49.5" hidden="1" customHeight="1" x14ac:dyDescent="0.25">
      <c r="A239" s="88" t="s">
        <v>331</v>
      </c>
      <c r="B239" s="405"/>
      <c r="C239" s="438"/>
      <c r="D239" s="439"/>
      <c r="E239" s="439"/>
      <c r="F239" s="194"/>
      <c r="G239" s="194"/>
      <c r="H239" s="408"/>
      <c r="I239" s="407"/>
      <c r="J239" s="407"/>
      <c r="K239" s="405"/>
      <c r="L239" s="411"/>
      <c r="M239" s="412"/>
      <c r="N239" s="421" t="e">
        <f t="shared" si="5"/>
        <v>#DIV/0!</v>
      </c>
      <c r="O239" s="240">
        <f>FŐLAP!$G$8</f>
        <v>0</v>
      </c>
      <c r="P239" s="239">
        <f>FŐLAP!$C$10</f>
        <v>0</v>
      </c>
      <c r="Q239" s="239" t="s">
        <v>510</v>
      </c>
      <c r="R239" s="239"/>
      <c r="S239" s="239"/>
    </row>
    <row r="240" spans="1:19" ht="49.5" hidden="1" customHeight="1" x14ac:dyDescent="0.25">
      <c r="A240" s="87" t="s">
        <v>332</v>
      </c>
      <c r="B240" s="405"/>
      <c r="C240" s="438"/>
      <c r="D240" s="439"/>
      <c r="E240" s="439"/>
      <c r="F240" s="194"/>
      <c r="G240" s="194"/>
      <c r="H240" s="408"/>
      <c r="I240" s="407"/>
      <c r="J240" s="407"/>
      <c r="K240" s="405"/>
      <c r="L240" s="411"/>
      <c r="M240" s="412"/>
      <c r="N240" s="421" t="e">
        <f t="shared" si="5"/>
        <v>#DIV/0!</v>
      </c>
      <c r="O240" s="240">
        <f>FŐLAP!$G$8</f>
        <v>0</v>
      </c>
      <c r="P240" s="239">
        <f>FŐLAP!$C$10</f>
        <v>0</v>
      </c>
      <c r="Q240" s="239" t="s">
        <v>510</v>
      </c>
      <c r="R240" s="239"/>
      <c r="S240" s="239"/>
    </row>
    <row r="241" spans="1:19" ht="49.5" hidden="1" customHeight="1" x14ac:dyDescent="0.25">
      <c r="A241" s="87" t="s">
        <v>333</v>
      </c>
      <c r="B241" s="405"/>
      <c r="C241" s="438"/>
      <c r="D241" s="439"/>
      <c r="E241" s="439"/>
      <c r="F241" s="194"/>
      <c r="G241" s="194"/>
      <c r="H241" s="408"/>
      <c r="I241" s="407"/>
      <c r="J241" s="407"/>
      <c r="K241" s="405"/>
      <c r="L241" s="411"/>
      <c r="M241" s="412"/>
      <c r="N241" s="421" t="e">
        <f t="shared" si="5"/>
        <v>#DIV/0!</v>
      </c>
      <c r="O241" s="240">
        <f>FŐLAP!$G$8</f>
        <v>0</v>
      </c>
      <c r="P241" s="239">
        <f>FŐLAP!$C$10</f>
        <v>0</v>
      </c>
      <c r="Q241" s="239" t="s">
        <v>510</v>
      </c>
      <c r="R241" s="239"/>
      <c r="S241" s="239"/>
    </row>
    <row r="242" spans="1:19" ht="49.5" hidden="1" customHeight="1" x14ac:dyDescent="0.25">
      <c r="A242" s="88" t="s">
        <v>334</v>
      </c>
      <c r="B242" s="405"/>
      <c r="C242" s="438"/>
      <c r="D242" s="439"/>
      <c r="E242" s="439"/>
      <c r="F242" s="194"/>
      <c r="G242" s="194"/>
      <c r="H242" s="408"/>
      <c r="I242" s="407"/>
      <c r="J242" s="407"/>
      <c r="K242" s="405"/>
      <c r="L242" s="411"/>
      <c r="M242" s="412"/>
      <c r="N242" s="421" t="e">
        <f t="shared" si="5"/>
        <v>#DIV/0!</v>
      </c>
      <c r="O242" s="240">
        <f>FŐLAP!$G$8</f>
        <v>0</v>
      </c>
      <c r="P242" s="239">
        <f>FŐLAP!$C$10</f>
        <v>0</v>
      </c>
      <c r="Q242" s="239" t="s">
        <v>510</v>
      </c>
      <c r="R242" s="239"/>
      <c r="S242" s="239"/>
    </row>
    <row r="243" spans="1:19" ht="49.5" hidden="1" customHeight="1" x14ac:dyDescent="0.25">
      <c r="A243" s="87" t="s">
        <v>335</v>
      </c>
      <c r="B243" s="405"/>
      <c r="C243" s="438"/>
      <c r="D243" s="439"/>
      <c r="E243" s="439"/>
      <c r="F243" s="194"/>
      <c r="G243" s="194"/>
      <c r="H243" s="408"/>
      <c r="I243" s="407"/>
      <c r="J243" s="407"/>
      <c r="K243" s="405"/>
      <c r="L243" s="411"/>
      <c r="M243" s="412"/>
      <c r="N243" s="421" t="e">
        <f t="shared" si="5"/>
        <v>#DIV/0!</v>
      </c>
      <c r="O243" s="240">
        <f>FŐLAP!$G$8</f>
        <v>0</v>
      </c>
      <c r="P243" s="239">
        <f>FŐLAP!$C$10</f>
        <v>0</v>
      </c>
      <c r="Q243" s="239" t="s">
        <v>510</v>
      </c>
      <c r="R243" s="239"/>
      <c r="S243" s="239"/>
    </row>
    <row r="244" spans="1:19" ht="49.5" hidden="1" customHeight="1" x14ac:dyDescent="0.25">
      <c r="A244" s="87" t="s">
        <v>336</v>
      </c>
      <c r="B244" s="405"/>
      <c r="C244" s="438"/>
      <c r="D244" s="439"/>
      <c r="E244" s="439"/>
      <c r="F244" s="194"/>
      <c r="G244" s="194"/>
      <c r="H244" s="408"/>
      <c r="I244" s="407"/>
      <c r="J244" s="407"/>
      <c r="K244" s="405"/>
      <c r="L244" s="411"/>
      <c r="M244" s="412"/>
      <c r="N244" s="421" t="e">
        <f t="shared" si="5"/>
        <v>#DIV/0!</v>
      </c>
      <c r="O244" s="240">
        <f>FŐLAP!$G$8</f>
        <v>0</v>
      </c>
      <c r="P244" s="239">
        <f>FŐLAP!$C$10</f>
        <v>0</v>
      </c>
      <c r="Q244" s="239" t="s">
        <v>510</v>
      </c>
      <c r="R244" s="239"/>
      <c r="S244" s="239"/>
    </row>
    <row r="245" spans="1:19" ht="49.5" hidden="1" customHeight="1" x14ac:dyDescent="0.25">
      <c r="A245" s="88" t="s">
        <v>337</v>
      </c>
      <c r="B245" s="405"/>
      <c r="C245" s="438"/>
      <c r="D245" s="439"/>
      <c r="E245" s="439"/>
      <c r="F245" s="194"/>
      <c r="G245" s="194"/>
      <c r="H245" s="408"/>
      <c r="I245" s="407"/>
      <c r="J245" s="407"/>
      <c r="K245" s="405"/>
      <c r="L245" s="411"/>
      <c r="M245" s="412"/>
      <c r="N245" s="421" t="e">
        <f t="shared" si="5"/>
        <v>#DIV/0!</v>
      </c>
      <c r="O245" s="240">
        <f>FŐLAP!$G$8</f>
        <v>0</v>
      </c>
      <c r="P245" s="239">
        <f>FŐLAP!$C$10</f>
        <v>0</v>
      </c>
      <c r="Q245" s="239" t="s">
        <v>510</v>
      </c>
      <c r="R245" s="239"/>
      <c r="S245" s="239"/>
    </row>
    <row r="246" spans="1:19" ht="49.5" hidden="1" customHeight="1" x14ac:dyDescent="0.25">
      <c r="A246" s="87" t="s">
        <v>338</v>
      </c>
      <c r="B246" s="405"/>
      <c r="C246" s="438"/>
      <c r="D246" s="439"/>
      <c r="E246" s="439"/>
      <c r="F246" s="194"/>
      <c r="G246" s="194"/>
      <c r="H246" s="408"/>
      <c r="I246" s="407"/>
      <c r="J246" s="407"/>
      <c r="K246" s="405"/>
      <c r="L246" s="411"/>
      <c r="M246" s="412"/>
      <c r="N246" s="421" t="e">
        <f t="shared" si="5"/>
        <v>#DIV/0!</v>
      </c>
      <c r="O246" s="240">
        <f>FŐLAP!$G$8</f>
        <v>0</v>
      </c>
      <c r="P246" s="239">
        <f>FŐLAP!$C$10</f>
        <v>0</v>
      </c>
      <c r="Q246" s="239" t="s">
        <v>510</v>
      </c>
      <c r="R246" s="239"/>
      <c r="S246" s="239"/>
    </row>
    <row r="247" spans="1:19" ht="49.5" hidden="1" customHeight="1" x14ac:dyDescent="0.25">
      <c r="A247" s="87" t="s">
        <v>339</v>
      </c>
      <c r="B247" s="405"/>
      <c r="C247" s="438"/>
      <c r="D247" s="439"/>
      <c r="E247" s="439"/>
      <c r="F247" s="194"/>
      <c r="G247" s="194"/>
      <c r="H247" s="408"/>
      <c r="I247" s="407"/>
      <c r="J247" s="407"/>
      <c r="K247" s="405"/>
      <c r="L247" s="411"/>
      <c r="M247" s="412"/>
      <c r="N247" s="421" t="e">
        <f t="shared" si="5"/>
        <v>#DIV/0!</v>
      </c>
      <c r="O247" s="240">
        <f>FŐLAP!$G$8</f>
        <v>0</v>
      </c>
      <c r="P247" s="239">
        <f>FŐLAP!$C$10</f>
        <v>0</v>
      </c>
      <c r="Q247" s="239" t="s">
        <v>510</v>
      </c>
      <c r="R247" s="239"/>
      <c r="S247" s="239"/>
    </row>
    <row r="248" spans="1:19" ht="49.5" hidden="1" customHeight="1" x14ac:dyDescent="0.25">
      <c r="A248" s="88" t="s">
        <v>340</v>
      </c>
      <c r="B248" s="405"/>
      <c r="C248" s="438"/>
      <c r="D248" s="439"/>
      <c r="E248" s="439"/>
      <c r="F248" s="194"/>
      <c r="G248" s="194"/>
      <c r="H248" s="408"/>
      <c r="I248" s="407"/>
      <c r="J248" s="407"/>
      <c r="K248" s="405"/>
      <c r="L248" s="411"/>
      <c r="M248" s="412"/>
      <c r="N248" s="421" t="e">
        <f t="shared" si="5"/>
        <v>#DIV/0!</v>
      </c>
      <c r="O248" s="240">
        <f>FŐLAP!$G$8</f>
        <v>0</v>
      </c>
      <c r="P248" s="239">
        <f>FŐLAP!$C$10</f>
        <v>0</v>
      </c>
      <c r="Q248" s="239" t="s">
        <v>510</v>
      </c>
      <c r="R248" s="239"/>
      <c r="S248" s="239"/>
    </row>
    <row r="249" spans="1:19" ht="49.5" hidden="1" customHeight="1" x14ac:dyDescent="0.25">
      <c r="A249" s="87" t="s">
        <v>341</v>
      </c>
      <c r="B249" s="405"/>
      <c r="C249" s="438"/>
      <c r="D249" s="439"/>
      <c r="E249" s="439"/>
      <c r="F249" s="194"/>
      <c r="G249" s="194"/>
      <c r="H249" s="408"/>
      <c r="I249" s="407"/>
      <c r="J249" s="407"/>
      <c r="K249" s="405"/>
      <c r="L249" s="411"/>
      <c r="M249" s="412"/>
      <c r="N249" s="421" t="e">
        <f t="shared" si="5"/>
        <v>#DIV/0!</v>
      </c>
      <c r="O249" s="240">
        <f>FŐLAP!$G$8</f>
        <v>0</v>
      </c>
      <c r="P249" s="239">
        <f>FŐLAP!$C$10</f>
        <v>0</v>
      </c>
      <c r="Q249" s="239" t="s">
        <v>510</v>
      </c>
      <c r="R249" s="239"/>
      <c r="S249" s="239"/>
    </row>
    <row r="250" spans="1:19" ht="49.5" hidden="1" customHeight="1" x14ac:dyDescent="0.25">
      <c r="A250" s="87" t="s">
        <v>342</v>
      </c>
      <c r="B250" s="405"/>
      <c r="C250" s="438"/>
      <c r="D250" s="439"/>
      <c r="E250" s="439"/>
      <c r="F250" s="194"/>
      <c r="G250" s="194"/>
      <c r="H250" s="408"/>
      <c r="I250" s="407"/>
      <c r="J250" s="407"/>
      <c r="K250" s="405"/>
      <c r="L250" s="411"/>
      <c r="M250" s="412"/>
      <c r="N250" s="421" t="e">
        <f t="shared" si="5"/>
        <v>#DIV/0!</v>
      </c>
      <c r="O250" s="240">
        <f>FŐLAP!$G$8</f>
        <v>0</v>
      </c>
      <c r="P250" s="239">
        <f>FŐLAP!$C$10</f>
        <v>0</v>
      </c>
      <c r="Q250" s="239" t="s">
        <v>510</v>
      </c>
      <c r="R250" s="239"/>
      <c r="S250" s="239"/>
    </row>
    <row r="251" spans="1:19" ht="49.5" hidden="1" customHeight="1" x14ac:dyDescent="0.25">
      <c r="A251" s="88" t="s">
        <v>343</v>
      </c>
      <c r="B251" s="405"/>
      <c r="C251" s="438"/>
      <c r="D251" s="439"/>
      <c r="E251" s="439"/>
      <c r="F251" s="194"/>
      <c r="G251" s="194"/>
      <c r="H251" s="408"/>
      <c r="I251" s="407"/>
      <c r="J251" s="407"/>
      <c r="K251" s="405"/>
      <c r="L251" s="411"/>
      <c r="M251" s="412"/>
      <c r="N251" s="421" t="e">
        <f t="shared" si="5"/>
        <v>#DIV/0!</v>
      </c>
      <c r="O251" s="240">
        <f>FŐLAP!$G$8</f>
        <v>0</v>
      </c>
      <c r="P251" s="239">
        <f>FŐLAP!$C$10</f>
        <v>0</v>
      </c>
      <c r="Q251" s="239" t="s">
        <v>510</v>
      </c>
      <c r="R251" s="239"/>
      <c r="S251" s="239"/>
    </row>
    <row r="252" spans="1:19" ht="49.5" hidden="1" customHeight="1" x14ac:dyDescent="0.25">
      <c r="A252" s="87" t="s">
        <v>344</v>
      </c>
      <c r="B252" s="405"/>
      <c r="C252" s="438"/>
      <c r="D252" s="439"/>
      <c r="E252" s="439"/>
      <c r="F252" s="194"/>
      <c r="G252" s="194"/>
      <c r="H252" s="408"/>
      <c r="I252" s="407"/>
      <c r="J252" s="407"/>
      <c r="K252" s="405"/>
      <c r="L252" s="411"/>
      <c r="M252" s="412"/>
      <c r="N252" s="421" t="e">
        <f t="shared" si="5"/>
        <v>#DIV/0!</v>
      </c>
      <c r="O252" s="240">
        <f>FŐLAP!$G$8</f>
        <v>0</v>
      </c>
      <c r="P252" s="239">
        <f>FŐLAP!$C$10</f>
        <v>0</v>
      </c>
      <c r="Q252" s="239" t="s">
        <v>510</v>
      </c>
      <c r="R252" s="239"/>
      <c r="S252" s="239"/>
    </row>
    <row r="253" spans="1:19" ht="49.5" hidden="1" customHeight="1" x14ac:dyDescent="0.25">
      <c r="A253" s="87" t="s">
        <v>345</v>
      </c>
      <c r="B253" s="405"/>
      <c r="C253" s="438"/>
      <c r="D253" s="439"/>
      <c r="E253" s="439"/>
      <c r="F253" s="194"/>
      <c r="G253" s="194"/>
      <c r="H253" s="408"/>
      <c r="I253" s="407"/>
      <c r="J253" s="407"/>
      <c r="K253" s="405"/>
      <c r="L253" s="411"/>
      <c r="M253" s="412"/>
      <c r="N253" s="421" t="e">
        <f t="shared" si="5"/>
        <v>#DIV/0!</v>
      </c>
      <c r="O253" s="240">
        <f>FŐLAP!$G$8</f>
        <v>0</v>
      </c>
      <c r="P253" s="239">
        <f>FŐLAP!$C$10</f>
        <v>0</v>
      </c>
      <c r="Q253" s="239" t="s">
        <v>510</v>
      </c>
      <c r="R253" s="239"/>
      <c r="S253" s="239"/>
    </row>
    <row r="254" spans="1:19" ht="49.5" hidden="1" customHeight="1" x14ac:dyDescent="0.25">
      <c r="A254" s="88" t="s">
        <v>346</v>
      </c>
      <c r="B254" s="405"/>
      <c r="C254" s="438"/>
      <c r="D254" s="439"/>
      <c r="E254" s="439"/>
      <c r="F254" s="194"/>
      <c r="G254" s="194"/>
      <c r="H254" s="408"/>
      <c r="I254" s="407"/>
      <c r="J254" s="407"/>
      <c r="K254" s="405"/>
      <c r="L254" s="411"/>
      <c r="M254" s="412"/>
      <c r="N254" s="421" t="e">
        <f t="shared" si="5"/>
        <v>#DIV/0!</v>
      </c>
      <c r="O254" s="240">
        <f>FŐLAP!$G$8</f>
        <v>0</v>
      </c>
      <c r="P254" s="239">
        <f>FŐLAP!$C$10</f>
        <v>0</v>
      </c>
      <c r="Q254" s="239" t="s">
        <v>510</v>
      </c>
      <c r="R254" s="239"/>
      <c r="S254" s="239"/>
    </row>
    <row r="255" spans="1:19" ht="49.5" hidden="1" customHeight="1" x14ac:dyDescent="0.25">
      <c r="A255" s="87" t="s">
        <v>347</v>
      </c>
      <c r="B255" s="405"/>
      <c r="C255" s="438"/>
      <c r="D255" s="439"/>
      <c r="E255" s="439"/>
      <c r="F255" s="194"/>
      <c r="G255" s="194"/>
      <c r="H255" s="408"/>
      <c r="I255" s="407"/>
      <c r="J255" s="407"/>
      <c r="K255" s="405"/>
      <c r="L255" s="411"/>
      <c r="M255" s="412"/>
      <c r="N255" s="421" t="e">
        <f t="shared" si="5"/>
        <v>#DIV/0!</v>
      </c>
      <c r="O255" s="240">
        <f>FŐLAP!$G$8</f>
        <v>0</v>
      </c>
      <c r="P255" s="239">
        <f>FŐLAP!$C$10</f>
        <v>0</v>
      </c>
      <c r="Q255" s="239" t="s">
        <v>510</v>
      </c>
      <c r="R255" s="239"/>
      <c r="S255" s="239"/>
    </row>
    <row r="256" spans="1:19" ht="49.5" hidden="1" customHeight="1" x14ac:dyDescent="0.25">
      <c r="A256" s="87" t="s">
        <v>348</v>
      </c>
      <c r="B256" s="405"/>
      <c r="C256" s="438"/>
      <c r="D256" s="439"/>
      <c r="E256" s="439"/>
      <c r="F256" s="194"/>
      <c r="G256" s="194"/>
      <c r="H256" s="408"/>
      <c r="I256" s="407"/>
      <c r="J256" s="407"/>
      <c r="K256" s="405"/>
      <c r="L256" s="411"/>
      <c r="M256" s="412"/>
      <c r="N256" s="421" t="e">
        <f t="shared" si="5"/>
        <v>#DIV/0!</v>
      </c>
      <c r="O256" s="240">
        <f>FŐLAP!$G$8</f>
        <v>0</v>
      </c>
      <c r="P256" s="239">
        <f>FŐLAP!$C$10</f>
        <v>0</v>
      </c>
      <c r="Q256" s="239" t="s">
        <v>510</v>
      </c>
      <c r="R256" s="239"/>
      <c r="S256" s="239"/>
    </row>
    <row r="257" spans="1:19" ht="49.5" hidden="1" customHeight="1" x14ac:dyDescent="0.25">
      <c r="A257" s="88" t="s">
        <v>349</v>
      </c>
      <c r="B257" s="405"/>
      <c r="C257" s="438"/>
      <c r="D257" s="439"/>
      <c r="E257" s="439"/>
      <c r="F257" s="194"/>
      <c r="G257" s="194"/>
      <c r="H257" s="408"/>
      <c r="I257" s="407"/>
      <c r="J257" s="407"/>
      <c r="K257" s="405"/>
      <c r="L257" s="411"/>
      <c r="M257" s="412"/>
      <c r="N257" s="421" t="e">
        <f t="shared" si="5"/>
        <v>#DIV/0!</v>
      </c>
      <c r="O257" s="240">
        <f>FŐLAP!$G$8</f>
        <v>0</v>
      </c>
      <c r="P257" s="239">
        <f>FŐLAP!$C$10</f>
        <v>0</v>
      </c>
      <c r="Q257" s="239" t="s">
        <v>510</v>
      </c>
      <c r="R257" s="239"/>
      <c r="S257" s="239"/>
    </row>
    <row r="258" spans="1:19" ht="49.5" hidden="1" customHeight="1" x14ac:dyDescent="0.25">
      <c r="A258" s="87" t="s">
        <v>350</v>
      </c>
      <c r="B258" s="405"/>
      <c r="C258" s="438"/>
      <c r="D258" s="439"/>
      <c r="E258" s="439"/>
      <c r="F258" s="194"/>
      <c r="G258" s="194"/>
      <c r="H258" s="408"/>
      <c r="I258" s="407"/>
      <c r="J258" s="407"/>
      <c r="K258" s="405"/>
      <c r="L258" s="411"/>
      <c r="M258" s="412"/>
      <c r="N258" s="421" t="e">
        <f t="shared" si="5"/>
        <v>#DIV/0!</v>
      </c>
      <c r="O258" s="240">
        <f>FŐLAP!$G$8</f>
        <v>0</v>
      </c>
      <c r="P258" s="239">
        <f>FŐLAP!$C$10</f>
        <v>0</v>
      </c>
      <c r="Q258" s="239" t="s">
        <v>510</v>
      </c>
      <c r="R258" s="239"/>
      <c r="S258" s="239"/>
    </row>
    <row r="259" spans="1:19" ht="49.5" hidden="1" customHeight="1" x14ac:dyDescent="0.25">
      <c r="A259" s="87" t="s">
        <v>351</v>
      </c>
      <c r="B259" s="405"/>
      <c r="C259" s="438"/>
      <c r="D259" s="439"/>
      <c r="E259" s="439"/>
      <c r="F259" s="194"/>
      <c r="G259" s="194"/>
      <c r="H259" s="408"/>
      <c r="I259" s="407"/>
      <c r="J259" s="407"/>
      <c r="K259" s="405"/>
      <c r="L259" s="411"/>
      <c r="M259" s="412"/>
      <c r="N259" s="421" t="e">
        <f t="shared" si="5"/>
        <v>#DIV/0!</v>
      </c>
      <c r="O259" s="240">
        <f>FŐLAP!$G$8</f>
        <v>0</v>
      </c>
      <c r="P259" s="239">
        <f>FŐLAP!$C$10</f>
        <v>0</v>
      </c>
      <c r="Q259" s="239" t="s">
        <v>510</v>
      </c>
      <c r="R259" s="239"/>
      <c r="S259" s="239"/>
    </row>
    <row r="260" spans="1:19" ht="49.5" hidden="1" customHeight="1" x14ac:dyDescent="0.25">
      <c r="A260" s="88" t="s">
        <v>352</v>
      </c>
      <c r="B260" s="405"/>
      <c r="C260" s="438"/>
      <c r="D260" s="439"/>
      <c r="E260" s="439"/>
      <c r="F260" s="194"/>
      <c r="G260" s="194"/>
      <c r="H260" s="408"/>
      <c r="I260" s="407"/>
      <c r="J260" s="407"/>
      <c r="K260" s="405"/>
      <c r="L260" s="411"/>
      <c r="M260" s="412"/>
      <c r="N260" s="421" t="e">
        <f t="shared" si="5"/>
        <v>#DIV/0!</v>
      </c>
      <c r="O260" s="240">
        <f>FŐLAP!$G$8</f>
        <v>0</v>
      </c>
      <c r="P260" s="239">
        <f>FŐLAP!$C$10</f>
        <v>0</v>
      </c>
      <c r="Q260" s="239" t="s">
        <v>510</v>
      </c>
      <c r="R260" s="239"/>
      <c r="S260" s="239"/>
    </row>
    <row r="261" spans="1:19" ht="49.5" hidden="1" customHeight="1" x14ac:dyDescent="0.25">
      <c r="A261" s="87" t="s">
        <v>353</v>
      </c>
      <c r="B261" s="405"/>
      <c r="C261" s="438"/>
      <c r="D261" s="439"/>
      <c r="E261" s="439"/>
      <c r="F261" s="194"/>
      <c r="G261" s="194"/>
      <c r="H261" s="408"/>
      <c r="I261" s="407"/>
      <c r="J261" s="407"/>
      <c r="K261" s="405"/>
      <c r="L261" s="411"/>
      <c r="M261" s="412"/>
      <c r="N261" s="421" t="e">
        <f t="shared" si="5"/>
        <v>#DIV/0!</v>
      </c>
      <c r="O261" s="240">
        <f>FŐLAP!$G$8</f>
        <v>0</v>
      </c>
      <c r="P261" s="239">
        <f>FŐLAP!$C$10</f>
        <v>0</v>
      </c>
      <c r="Q261" s="239" t="s">
        <v>510</v>
      </c>
      <c r="R261" s="239"/>
      <c r="S261" s="239"/>
    </row>
    <row r="262" spans="1:19" ht="49.5" hidden="1" customHeight="1" x14ac:dyDescent="0.25">
      <c r="A262" s="87" t="s">
        <v>354</v>
      </c>
      <c r="B262" s="405"/>
      <c r="C262" s="438"/>
      <c r="D262" s="439"/>
      <c r="E262" s="439"/>
      <c r="F262" s="194"/>
      <c r="G262" s="194"/>
      <c r="H262" s="408"/>
      <c r="I262" s="407"/>
      <c r="J262" s="407"/>
      <c r="K262" s="405"/>
      <c r="L262" s="411"/>
      <c r="M262" s="412"/>
      <c r="N262" s="421" t="e">
        <f t="shared" si="5"/>
        <v>#DIV/0!</v>
      </c>
      <c r="O262" s="240">
        <f>FŐLAP!$G$8</f>
        <v>0</v>
      </c>
      <c r="P262" s="239">
        <f>FŐLAP!$C$10</f>
        <v>0</v>
      </c>
      <c r="Q262" s="239" t="s">
        <v>510</v>
      </c>
      <c r="R262" s="239"/>
      <c r="S262" s="239"/>
    </row>
    <row r="263" spans="1:19" ht="49.5" hidden="1" customHeight="1" x14ac:dyDescent="0.25">
      <c r="A263" s="88" t="s">
        <v>355</v>
      </c>
      <c r="B263" s="405"/>
      <c r="C263" s="438"/>
      <c r="D263" s="439"/>
      <c r="E263" s="439"/>
      <c r="F263" s="194"/>
      <c r="G263" s="194"/>
      <c r="H263" s="408"/>
      <c r="I263" s="407"/>
      <c r="J263" s="407"/>
      <c r="K263" s="405"/>
      <c r="L263" s="411"/>
      <c r="M263" s="412"/>
      <c r="N263" s="421" t="e">
        <f t="shared" si="5"/>
        <v>#DIV/0!</v>
      </c>
      <c r="O263" s="240">
        <f>FŐLAP!$G$8</f>
        <v>0</v>
      </c>
      <c r="P263" s="239">
        <f>FŐLAP!$C$10</f>
        <v>0</v>
      </c>
      <c r="Q263" s="239" t="s">
        <v>510</v>
      </c>
      <c r="R263" s="239"/>
      <c r="S263" s="239"/>
    </row>
    <row r="264" spans="1:19" ht="49.5" hidden="1" customHeight="1" x14ac:dyDescent="0.25">
      <c r="A264" s="87" t="s">
        <v>356</v>
      </c>
      <c r="B264" s="405"/>
      <c r="C264" s="438"/>
      <c r="D264" s="439"/>
      <c r="E264" s="439"/>
      <c r="F264" s="194"/>
      <c r="G264" s="194"/>
      <c r="H264" s="408"/>
      <c r="I264" s="407"/>
      <c r="J264" s="407"/>
      <c r="K264" s="405"/>
      <c r="L264" s="411"/>
      <c r="M264" s="412"/>
      <c r="N264" s="421" t="e">
        <f t="shared" si="5"/>
        <v>#DIV/0!</v>
      </c>
      <c r="O264" s="240">
        <f>FŐLAP!$G$8</f>
        <v>0</v>
      </c>
      <c r="P264" s="239">
        <f>FŐLAP!$C$10</f>
        <v>0</v>
      </c>
      <c r="Q264" s="239" t="s">
        <v>510</v>
      </c>
      <c r="R264" s="239"/>
      <c r="S264" s="239"/>
    </row>
    <row r="265" spans="1:19" ht="49.5" hidden="1" customHeight="1" x14ac:dyDescent="0.25">
      <c r="A265" s="87" t="s">
        <v>357</v>
      </c>
      <c r="B265" s="405"/>
      <c r="C265" s="438"/>
      <c r="D265" s="439"/>
      <c r="E265" s="439"/>
      <c r="F265" s="194"/>
      <c r="G265" s="194"/>
      <c r="H265" s="408"/>
      <c r="I265" s="407"/>
      <c r="J265" s="407"/>
      <c r="K265" s="405"/>
      <c r="L265" s="411"/>
      <c r="M265" s="412"/>
      <c r="N265" s="421" t="e">
        <f t="shared" si="5"/>
        <v>#DIV/0!</v>
      </c>
      <c r="O265" s="240">
        <f>FŐLAP!$G$8</f>
        <v>0</v>
      </c>
      <c r="P265" s="239">
        <f>FŐLAP!$C$10</f>
        <v>0</v>
      </c>
      <c r="Q265" s="239" t="s">
        <v>510</v>
      </c>
      <c r="R265" s="239"/>
      <c r="S265" s="239"/>
    </row>
    <row r="266" spans="1:19" ht="49.5" hidden="1" customHeight="1" x14ac:dyDescent="0.25">
      <c r="A266" s="88" t="s">
        <v>358</v>
      </c>
      <c r="B266" s="405"/>
      <c r="C266" s="438"/>
      <c r="D266" s="439"/>
      <c r="E266" s="439"/>
      <c r="F266" s="194"/>
      <c r="G266" s="194"/>
      <c r="H266" s="408"/>
      <c r="I266" s="407"/>
      <c r="J266" s="407"/>
      <c r="K266" s="405"/>
      <c r="L266" s="411"/>
      <c r="M266" s="412"/>
      <c r="N266" s="421" t="e">
        <f t="shared" si="5"/>
        <v>#DIV/0!</v>
      </c>
      <c r="O266" s="240">
        <f>FŐLAP!$G$8</f>
        <v>0</v>
      </c>
      <c r="P266" s="239">
        <f>FŐLAP!$C$10</f>
        <v>0</v>
      </c>
      <c r="Q266" s="239" t="s">
        <v>510</v>
      </c>
      <c r="R266" s="239"/>
      <c r="S266" s="239"/>
    </row>
    <row r="267" spans="1:19" ht="49.5" hidden="1" customHeight="1" x14ac:dyDescent="0.25">
      <c r="A267" s="87" t="s">
        <v>359</v>
      </c>
      <c r="B267" s="405"/>
      <c r="C267" s="438"/>
      <c r="D267" s="439"/>
      <c r="E267" s="439"/>
      <c r="F267" s="194"/>
      <c r="G267" s="194"/>
      <c r="H267" s="408"/>
      <c r="I267" s="407"/>
      <c r="J267" s="407"/>
      <c r="K267" s="405"/>
      <c r="L267" s="411"/>
      <c r="M267" s="412"/>
      <c r="N267" s="421" t="e">
        <f t="shared" si="5"/>
        <v>#DIV/0!</v>
      </c>
      <c r="O267" s="240">
        <f>FŐLAP!$G$8</f>
        <v>0</v>
      </c>
      <c r="P267" s="239">
        <f>FŐLAP!$C$10</f>
        <v>0</v>
      </c>
      <c r="Q267" s="239" t="s">
        <v>510</v>
      </c>
      <c r="R267" s="239"/>
      <c r="S267" s="239"/>
    </row>
    <row r="268" spans="1:19" ht="49.5" hidden="1" customHeight="1" x14ac:dyDescent="0.25">
      <c r="A268" s="87" t="s">
        <v>360</v>
      </c>
      <c r="B268" s="405"/>
      <c r="C268" s="438"/>
      <c r="D268" s="439"/>
      <c r="E268" s="439"/>
      <c r="F268" s="194"/>
      <c r="G268" s="194"/>
      <c r="H268" s="408"/>
      <c r="I268" s="407"/>
      <c r="J268" s="407"/>
      <c r="K268" s="405"/>
      <c r="L268" s="411"/>
      <c r="M268" s="412"/>
      <c r="N268" s="421" t="e">
        <f t="shared" si="5"/>
        <v>#DIV/0!</v>
      </c>
      <c r="O268" s="240">
        <f>FŐLAP!$G$8</f>
        <v>0</v>
      </c>
      <c r="P268" s="239">
        <f>FŐLAP!$C$10</f>
        <v>0</v>
      </c>
      <c r="Q268" s="239" t="s">
        <v>510</v>
      </c>
      <c r="R268" s="239"/>
      <c r="S268" s="239"/>
    </row>
    <row r="269" spans="1:19" ht="49.5" hidden="1" customHeight="1" x14ac:dyDescent="0.25">
      <c r="A269" s="88" t="s">
        <v>361</v>
      </c>
      <c r="B269" s="405"/>
      <c r="C269" s="438"/>
      <c r="D269" s="439"/>
      <c r="E269" s="439"/>
      <c r="F269" s="194"/>
      <c r="G269" s="194"/>
      <c r="H269" s="408"/>
      <c r="I269" s="407"/>
      <c r="J269" s="407"/>
      <c r="K269" s="405"/>
      <c r="L269" s="411"/>
      <c r="M269" s="412"/>
      <c r="N269" s="421" t="e">
        <f t="shared" si="5"/>
        <v>#DIV/0!</v>
      </c>
      <c r="O269" s="240">
        <f>FŐLAP!$G$8</f>
        <v>0</v>
      </c>
      <c r="P269" s="239">
        <f>FŐLAP!$C$10</f>
        <v>0</v>
      </c>
      <c r="Q269" s="239" t="s">
        <v>510</v>
      </c>
      <c r="R269" s="239"/>
      <c r="S269" s="239"/>
    </row>
    <row r="270" spans="1:19" ht="49.5" hidden="1" customHeight="1" x14ac:dyDescent="0.25">
      <c r="A270" s="87" t="s">
        <v>362</v>
      </c>
      <c r="B270" s="405"/>
      <c r="C270" s="438"/>
      <c r="D270" s="439"/>
      <c r="E270" s="439"/>
      <c r="F270" s="194"/>
      <c r="G270" s="194"/>
      <c r="H270" s="408"/>
      <c r="I270" s="407"/>
      <c r="J270" s="407"/>
      <c r="K270" s="405"/>
      <c r="L270" s="411"/>
      <c r="M270" s="412"/>
      <c r="N270" s="421" t="e">
        <f t="shared" si="5"/>
        <v>#DIV/0!</v>
      </c>
      <c r="O270" s="240">
        <f>FŐLAP!$G$8</f>
        <v>0</v>
      </c>
      <c r="P270" s="239">
        <f>FŐLAP!$C$10</f>
        <v>0</v>
      </c>
      <c r="Q270" s="239" t="s">
        <v>510</v>
      </c>
      <c r="R270" s="239"/>
      <c r="S270" s="239"/>
    </row>
    <row r="271" spans="1:19" ht="49.5" hidden="1" customHeight="1" x14ac:dyDescent="0.25">
      <c r="A271" s="87" t="s">
        <v>363</v>
      </c>
      <c r="B271" s="405"/>
      <c r="C271" s="438"/>
      <c r="D271" s="439"/>
      <c r="E271" s="439"/>
      <c r="F271" s="194"/>
      <c r="G271" s="194"/>
      <c r="H271" s="408"/>
      <c r="I271" s="407"/>
      <c r="J271" s="407"/>
      <c r="K271" s="405"/>
      <c r="L271" s="411"/>
      <c r="M271" s="412"/>
      <c r="N271" s="421" t="e">
        <f t="shared" si="5"/>
        <v>#DIV/0!</v>
      </c>
      <c r="O271" s="240">
        <f>FŐLAP!$G$8</f>
        <v>0</v>
      </c>
      <c r="P271" s="239">
        <f>FŐLAP!$C$10</f>
        <v>0</v>
      </c>
      <c r="Q271" s="239" t="s">
        <v>510</v>
      </c>
      <c r="R271" s="239"/>
      <c r="S271" s="239"/>
    </row>
    <row r="272" spans="1:19" ht="49.5" hidden="1" customHeight="1" x14ac:dyDescent="0.25">
      <c r="A272" s="88" t="s">
        <v>364</v>
      </c>
      <c r="B272" s="405"/>
      <c r="C272" s="438"/>
      <c r="D272" s="439"/>
      <c r="E272" s="439"/>
      <c r="F272" s="194"/>
      <c r="G272" s="194"/>
      <c r="H272" s="408"/>
      <c r="I272" s="407"/>
      <c r="J272" s="407"/>
      <c r="K272" s="405"/>
      <c r="L272" s="411"/>
      <c r="M272" s="412"/>
      <c r="N272" s="421" t="e">
        <f t="shared" si="5"/>
        <v>#DIV/0!</v>
      </c>
      <c r="O272" s="240">
        <f>FŐLAP!$G$8</f>
        <v>0</v>
      </c>
      <c r="P272" s="239">
        <f>FŐLAP!$C$10</f>
        <v>0</v>
      </c>
      <c r="Q272" s="239" t="s">
        <v>510</v>
      </c>
      <c r="R272" s="239"/>
      <c r="S272" s="239"/>
    </row>
    <row r="273" spans="1:19" ht="49.5" hidden="1" customHeight="1" x14ac:dyDescent="0.25">
      <c r="A273" s="87" t="s">
        <v>365</v>
      </c>
      <c r="B273" s="405"/>
      <c r="C273" s="438"/>
      <c r="D273" s="439"/>
      <c r="E273" s="439"/>
      <c r="F273" s="194"/>
      <c r="G273" s="194"/>
      <c r="H273" s="408"/>
      <c r="I273" s="407"/>
      <c r="J273" s="407"/>
      <c r="K273" s="405"/>
      <c r="L273" s="411"/>
      <c r="M273" s="412"/>
      <c r="N273" s="421" t="e">
        <f t="shared" si="5"/>
        <v>#DIV/0!</v>
      </c>
      <c r="O273" s="240">
        <f>FŐLAP!$G$8</f>
        <v>0</v>
      </c>
      <c r="P273" s="239">
        <f>FŐLAP!$C$10</f>
        <v>0</v>
      </c>
      <c r="Q273" s="239" t="s">
        <v>510</v>
      </c>
      <c r="R273" s="239"/>
      <c r="S273" s="239"/>
    </row>
    <row r="274" spans="1:19" ht="49.5" hidden="1" customHeight="1" x14ac:dyDescent="0.25">
      <c r="A274" s="87" t="s">
        <v>366</v>
      </c>
      <c r="B274" s="405"/>
      <c r="C274" s="438"/>
      <c r="D274" s="439"/>
      <c r="E274" s="439"/>
      <c r="F274" s="194"/>
      <c r="G274" s="194"/>
      <c r="H274" s="408"/>
      <c r="I274" s="407"/>
      <c r="J274" s="407"/>
      <c r="K274" s="405"/>
      <c r="L274" s="411"/>
      <c r="M274" s="412"/>
      <c r="N274" s="421" t="e">
        <f t="shared" si="5"/>
        <v>#DIV/0!</v>
      </c>
      <c r="O274" s="240">
        <f>FŐLAP!$G$8</f>
        <v>0</v>
      </c>
      <c r="P274" s="239">
        <f>FŐLAP!$C$10</f>
        <v>0</v>
      </c>
      <c r="Q274" s="239" t="s">
        <v>510</v>
      </c>
      <c r="R274" s="239"/>
      <c r="S274" s="239"/>
    </row>
    <row r="275" spans="1:19" ht="49.5" hidden="1" customHeight="1" x14ac:dyDescent="0.25">
      <c r="A275" s="88" t="s">
        <v>367</v>
      </c>
      <c r="B275" s="405"/>
      <c r="C275" s="438"/>
      <c r="D275" s="439"/>
      <c r="E275" s="439"/>
      <c r="F275" s="194"/>
      <c r="G275" s="194"/>
      <c r="H275" s="408"/>
      <c r="I275" s="407"/>
      <c r="J275" s="407"/>
      <c r="K275" s="405"/>
      <c r="L275" s="411"/>
      <c r="M275" s="412"/>
      <c r="N275" s="421" t="e">
        <f t="shared" si="5"/>
        <v>#DIV/0!</v>
      </c>
      <c r="O275" s="240">
        <f>FŐLAP!$G$8</f>
        <v>0</v>
      </c>
      <c r="P275" s="239">
        <f>FŐLAP!$C$10</f>
        <v>0</v>
      </c>
      <c r="Q275" s="239" t="s">
        <v>510</v>
      </c>
      <c r="R275" s="239"/>
      <c r="S275" s="239"/>
    </row>
    <row r="276" spans="1:19" ht="49.5" hidden="1" customHeight="1" x14ac:dyDescent="0.25">
      <c r="A276" s="87" t="s">
        <v>368</v>
      </c>
      <c r="B276" s="405"/>
      <c r="C276" s="438"/>
      <c r="D276" s="439"/>
      <c r="E276" s="439"/>
      <c r="F276" s="194"/>
      <c r="G276" s="194"/>
      <c r="H276" s="408"/>
      <c r="I276" s="407"/>
      <c r="J276" s="407"/>
      <c r="K276" s="405"/>
      <c r="L276" s="411"/>
      <c r="M276" s="412"/>
      <c r="N276" s="421" t="e">
        <f t="shared" si="5"/>
        <v>#DIV/0!</v>
      </c>
      <c r="O276" s="240">
        <f>FŐLAP!$G$8</f>
        <v>0</v>
      </c>
      <c r="P276" s="239">
        <f>FŐLAP!$C$10</f>
        <v>0</v>
      </c>
      <c r="Q276" s="239" t="s">
        <v>510</v>
      </c>
      <c r="R276" s="239"/>
      <c r="S276" s="239"/>
    </row>
    <row r="277" spans="1:19" ht="49.5" hidden="1" customHeight="1" x14ac:dyDescent="0.25">
      <c r="A277" s="87" t="s">
        <v>369</v>
      </c>
      <c r="B277" s="405"/>
      <c r="C277" s="438"/>
      <c r="D277" s="439"/>
      <c r="E277" s="439"/>
      <c r="F277" s="194"/>
      <c r="G277" s="194"/>
      <c r="H277" s="408"/>
      <c r="I277" s="407"/>
      <c r="J277" s="407"/>
      <c r="K277" s="405"/>
      <c r="L277" s="411"/>
      <c r="M277" s="412"/>
      <c r="N277" s="421" t="e">
        <f t="shared" ref="N277:N340" si="6">IF(M277&lt;0,0,1-(M277/L277))</f>
        <v>#DIV/0!</v>
      </c>
      <c r="O277" s="240">
        <f>FŐLAP!$G$8</f>
        <v>0</v>
      </c>
      <c r="P277" s="239">
        <f>FŐLAP!$C$10</f>
        <v>0</v>
      </c>
      <c r="Q277" s="239" t="s">
        <v>510</v>
      </c>
      <c r="R277" s="239"/>
      <c r="S277" s="239"/>
    </row>
    <row r="278" spans="1:19" ht="49.5" hidden="1" customHeight="1" x14ac:dyDescent="0.25">
      <c r="A278" s="88" t="s">
        <v>370</v>
      </c>
      <c r="B278" s="405"/>
      <c r="C278" s="438"/>
      <c r="D278" s="439"/>
      <c r="E278" s="439"/>
      <c r="F278" s="194"/>
      <c r="G278" s="194"/>
      <c r="H278" s="408"/>
      <c r="I278" s="407"/>
      <c r="J278" s="407"/>
      <c r="K278" s="405"/>
      <c r="L278" s="411"/>
      <c r="M278" s="412"/>
      <c r="N278" s="421" t="e">
        <f t="shared" si="6"/>
        <v>#DIV/0!</v>
      </c>
      <c r="O278" s="240">
        <f>FŐLAP!$G$8</f>
        <v>0</v>
      </c>
      <c r="P278" s="239">
        <f>FŐLAP!$C$10</f>
        <v>0</v>
      </c>
      <c r="Q278" s="239" t="s">
        <v>510</v>
      </c>
      <c r="R278" s="239"/>
      <c r="S278" s="239"/>
    </row>
    <row r="279" spans="1:19" ht="49.5" hidden="1" customHeight="1" x14ac:dyDescent="0.25">
      <c r="A279" s="87" t="s">
        <v>371</v>
      </c>
      <c r="B279" s="405"/>
      <c r="C279" s="438"/>
      <c r="D279" s="439"/>
      <c r="E279" s="439"/>
      <c r="F279" s="194"/>
      <c r="G279" s="194"/>
      <c r="H279" s="408"/>
      <c r="I279" s="407"/>
      <c r="J279" s="407"/>
      <c r="K279" s="405"/>
      <c r="L279" s="411"/>
      <c r="M279" s="412"/>
      <c r="N279" s="421" t="e">
        <f t="shared" si="6"/>
        <v>#DIV/0!</v>
      </c>
      <c r="O279" s="240">
        <f>FŐLAP!$G$8</f>
        <v>0</v>
      </c>
      <c r="P279" s="239">
        <f>FŐLAP!$C$10</f>
        <v>0</v>
      </c>
      <c r="Q279" s="239" t="s">
        <v>510</v>
      </c>
      <c r="R279" s="239"/>
      <c r="S279" s="239"/>
    </row>
    <row r="280" spans="1:19" ht="49.5" hidden="1" customHeight="1" x14ac:dyDescent="0.25">
      <c r="A280" s="87" t="s">
        <v>372</v>
      </c>
      <c r="B280" s="405"/>
      <c r="C280" s="438"/>
      <c r="D280" s="439"/>
      <c r="E280" s="439"/>
      <c r="F280" s="194"/>
      <c r="G280" s="194"/>
      <c r="H280" s="408"/>
      <c r="I280" s="407"/>
      <c r="J280" s="407"/>
      <c r="K280" s="405"/>
      <c r="L280" s="411"/>
      <c r="M280" s="412"/>
      <c r="N280" s="421" t="e">
        <f t="shared" si="6"/>
        <v>#DIV/0!</v>
      </c>
      <c r="O280" s="240">
        <f>FŐLAP!$G$8</f>
        <v>0</v>
      </c>
      <c r="P280" s="239">
        <f>FŐLAP!$C$10</f>
        <v>0</v>
      </c>
      <c r="Q280" s="239" t="s">
        <v>510</v>
      </c>
      <c r="R280" s="239"/>
      <c r="S280" s="239"/>
    </row>
    <row r="281" spans="1:19" ht="49.5" hidden="1" customHeight="1" x14ac:dyDescent="0.25">
      <c r="A281" s="88" t="s">
        <v>373</v>
      </c>
      <c r="B281" s="405"/>
      <c r="C281" s="438"/>
      <c r="D281" s="439"/>
      <c r="E281" s="439"/>
      <c r="F281" s="194"/>
      <c r="G281" s="194"/>
      <c r="H281" s="408"/>
      <c r="I281" s="407"/>
      <c r="J281" s="407"/>
      <c r="K281" s="405"/>
      <c r="L281" s="411"/>
      <c r="M281" s="412"/>
      <c r="N281" s="421" t="e">
        <f t="shared" si="6"/>
        <v>#DIV/0!</v>
      </c>
      <c r="O281" s="240">
        <f>FŐLAP!$G$8</f>
        <v>0</v>
      </c>
      <c r="P281" s="239">
        <f>FŐLAP!$C$10</f>
        <v>0</v>
      </c>
      <c r="Q281" s="239" t="s">
        <v>510</v>
      </c>
      <c r="R281" s="239"/>
      <c r="S281" s="239"/>
    </row>
    <row r="282" spans="1:19" ht="49.5" hidden="1" customHeight="1" x14ac:dyDescent="0.25">
      <c r="A282" s="87" t="s">
        <v>374</v>
      </c>
      <c r="B282" s="405"/>
      <c r="C282" s="438"/>
      <c r="D282" s="439"/>
      <c r="E282" s="439"/>
      <c r="F282" s="194"/>
      <c r="G282" s="194"/>
      <c r="H282" s="408"/>
      <c r="I282" s="407"/>
      <c r="J282" s="407"/>
      <c r="K282" s="405"/>
      <c r="L282" s="411"/>
      <c r="M282" s="412"/>
      <c r="N282" s="421" t="e">
        <f t="shared" si="6"/>
        <v>#DIV/0!</v>
      </c>
      <c r="O282" s="240">
        <f>FŐLAP!$G$8</f>
        <v>0</v>
      </c>
      <c r="P282" s="239">
        <f>FŐLAP!$C$10</f>
        <v>0</v>
      </c>
      <c r="Q282" s="239" t="s">
        <v>510</v>
      </c>
      <c r="R282" s="239"/>
      <c r="S282" s="239"/>
    </row>
    <row r="283" spans="1:19" ht="49.5" hidden="1" customHeight="1" x14ac:dyDescent="0.25">
      <c r="A283" s="87" t="s">
        <v>375</v>
      </c>
      <c r="B283" s="405"/>
      <c r="C283" s="438"/>
      <c r="D283" s="439"/>
      <c r="E283" s="439"/>
      <c r="F283" s="194"/>
      <c r="G283" s="194"/>
      <c r="H283" s="408"/>
      <c r="I283" s="407"/>
      <c r="J283" s="407"/>
      <c r="K283" s="405"/>
      <c r="L283" s="411"/>
      <c r="M283" s="412"/>
      <c r="N283" s="421" t="e">
        <f t="shared" si="6"/>
        <v>#DIV/0!</v>
      </c>
      <c r="O283" s="240">
        <f>FŐLAP!$G$8</f>
        <v>0</v>
      </c>
      <c r="P283" s="239">
        <f>FŐLAP!$C$10</f>
        <v>0</v>
      </c>
      <c r="Q283" s="239" t="s">
        <v>510</v>
      </c>
      <c r="R283" s="239"/>
      <c r="S283" s="239"/>
    </row>
    <row r="284" spans="1:19" ht="49.5" hidden="1" customHeight="1" x14ac:dyDescent="0.25">
      <c r="A284" s="88" t="s">
        <v>376</v>
      </c>
      <c r="B284" s="405"/>
      <c r="C284" s="438"/>
      <c r="D284" s="439"/>
      <c r="E284" s="439"/>
      <c r="F284" s="194"/>
      <c r="G284" s="194"/>
      <c r="H284" s="408"/>
      <c r="I284" s="407"/>
      <c r="J284" s="407"/>
      <c r="K284" s="405"/>
      <c r="L284" s="411"/>
      <c r="M284" s="412"/>
      <c r="N284" s="421" t="e">
        <f t="shared" si="6"/>
        <v>#DIV/0!</v>
      </c>
      <c r="O284" s="240">
        <f>FŐLAP!$G$8</f>
        <v>0</v>
      </c>
      <c r="P284" s="239">
        <f>FŐLAP!$C$10</f>
        <v>0</v>
      </c>
      <c r="Q284" s="239" t="s">
        <v>510</v>
      </c>
      <c r="R284" s="239"/>
      <c r="S284" s="239"/>
    </row>
    <row r="285" spans="1:19" ht="49.5" hidden="1" customHeight="1" x14ac:dyDescent="0.25">
      <c r="A285" s="87" t="s">
        <v>377</v>
      </c>
      <c r="B285" s="405"/>
      <c r="C285" s="438"/>
      <c r="D285" s="439"/>
      <c r="E285" s="439"/>
      <c r="F285" s="194"/>
      <c r="G285" s="194"/>
      <c r="H285" s="408"/>
      <c r="I285" s="407"/>
      <c r="J285" s="407"/>
      <c r="K285" s="405"/>
      <c r="L285" s="411"/>
      <c r="M285" s="412"/>
      <c r="N285" s="421" t="e">
        <f t="shared" si="6"/>
        <v>#DIV/0!</v>
      </c>
      <c r="O285" s="240">
        <f>FŐLAP!$G$8</f>
        <v>0</v>
      </c>
      <c r="P285" s="239">
        <f>FŐLAP!$C$10</f>
        <v>0</v>
      </c>
      <c r="Q285" s="239" t="s">
        <v>510</v>
      </c>
      <c r="R285" s="239"/>
      <c r="S285" s="239"/>
    </row>
    <row r="286" spans="1:19" ht="49.5" hidden="1" customHeight="1" x14ac:dyDescent="0.25">
      <c r="A286" s="87" t="s">
        <v>378</v>
      </c>
      <c r="B286" s="405"/>
      <c r="C286" s="438"/>
      <c r="D286" s="439"/>
      <c r="E286" s="439"/>
      <c r="F286" s="194"/>
      <c r="G286" s="194"/>
      <c r="H286" s="408"/>
      <c r="I286" s="407"/>
      <c r="J286" s="407"/>
      <c r="K286" s="405"/>
      <c r="L286" s="411"/>
      <c r="M286" s="412"/>
      <c r="N286" s="421" t="e">
        <f t="shared" si="6"/>
        <v>#DIV/0!</v>
      </c>
      <c r="O286" s="240">
        <f>FŐLAP!$G$8</f>
        <v>0</v>
      </c>
      <c r="P286" s="239">
        <f>FŐLAP!$C$10</f>
        <v>0</v>
      </c>
      <c r="Q286" s="239" t="s">
        <v>510</v>
      </c>
      <c r="R286" s="239"/>
      <c r="S286" s="239"/>
    </row>
    <row r="287" spans="1:19" ht="49.5" hidden="1" customHeight="1" x14ac:dyDescent="0.25">
      <c r="A287" s="88" t="s">
        <v>379</v>
      </c>
      <c r="B287" s="405"/>
      <c r="C287" s="438"/>
      <c r="D287" s="439"/>
      <c r="E287" s="439"/>
      <c r="F287" s="194"/>
      <c r="G287" s="194"/>
      <c r="H287" s="408"/>
      <c r="I287" s="407"/>
      <c r="J287" s="407"/>
      <c r="K287" s="405"/>
      <c r="L287" s="411"/>
      <c r="M287" s="412"/>
      <c r="N287" s="421" t="e">
        <f t="shared" si="6"/>
        <v>#DIV/0!</v>
      </c>
      <c r="O287" s="240">
        <f>FŐLAP!$G$8</f>
        <v>0</v>
      </c>
      <c r="P287" s="239">
        <f>FŐLAP!$C$10</f>
        <v>0</v>
      </c>
      <c r="Q287" s="239" t="s">
        <v>510</v>
      </c>
      <c r="R287" s="239"/>
      <c r="S287" s="239"/>
    </row>
    <row r="288" spans="1:19" ht="49.5" hidden="1" customHeight="1" x14ac:dyDescent="0.25">
      <c r="A288" s="87" t="s">
        <v>380</v>
      </c>
      <c r="B288" s="405"/>
      <c r="C288" s="438"/>
      <c r="D288" s="439"/>
      <c r="E288" s="439"/>
      <c r="F288" s="194"/>
      <c r="G288" s="194"/>
      <c r="H288" s="408"/>
      <c r="I288" s="407"/>
      <c r="J288" s="407"/>
      <c r="K288" s="405"/>
      <c r="L288" s="411"/>
      <c r="M288" s="412"/>
      <c r="N288" s="421" t="e">
        <f t="shared" si="6"/>
        <v>#DIV/0!</v>
      </c>
      <c r="O288" s="240">
        <f>FŐLAP!$G$8</f>
        <v>0</v>
      </c>
      <c r="P288" s="239">
        <f>FŐLAP!$C$10</f>
        <v>0</v>
      </c>
      <c r="Q288" s="239" t="s">
        <v>510</v>
      </c>
      <c r="R288" s="239"/>
      <c r="S288" s="239"/>
    </row>
    <row r="289" spans="1:19" ht="49.5" hidden="1" customHeight="1" x14ac:dyDescent="0.25">
      <c r="A289" s="87" t="s">
        <v>381</v>
      </c>
      <c r="B289" s="405"/>
      <c r="C289" s="438"/>
      <c r="D289" s="439"/>
      <c r="E289" s="439"/>
      <c r="F289" s="194"/>
      <c r="G289" s="194"/>
      <c r="H289" s="408"/>
      <c r="I289" s="407"/>
      <c r="J289" s="407"/>
      <c r="K289" s="405"/>
      <c r="L289" s="411"/>
      <c r="M289" s="412"/>
      <c r="N289" s="421" t="e">
        <f t="shared" si="6"/>
        <v>#DIV/0!</v>
      </c>
      <c r="O289" s="240">
        <f>FŐLAP!$G$8</f>
        <v>0</v>
      </c>
      <c r="P289" s="239">
        <f>FŐLAP!$C$10</f>
        <v>0</v>
      </c>
      <c r="Q289" s="239" t="s">
        <v>510</v>
      </c>
      <c r="R289" s="239"/>
      <c r="S289" s="239"/>
    </row>
    <row r="290" spans="1:19" ht="49.5" hidden="1" customHeight="1" x14ac:dyDescent="0.25">
      <c r="A290" s="88" t="s">
        <v>382</v>
      </c>
      <c r="B290" s="405"/>
      <c r="C290" s="438"/>
      <c r="D290" s="439"/>
      <c r="E290" s="439"/>
      <c r="F290" s="194"/>
      <c r="G290" s="194"/>
      <c r="H290" s="408"/>
      <c r="I290" s="407"/>
      <c r="J290" s="407"/>
      <c r="K290" s="405"/>
      <c r="L290" s="411"/>
      <c r="M290" s="412"/>
      <c r="N290" s="421" t="e">
        <f t="shared" si="6"/>
        <v>#DIV/0!</v>
      </c>
      <c r="O290" s="240">
        <f>FŐLAP!$G$8</f>
        <v>0</v>
      </c>
      <c r="P290" s="239">
        <f>FŐLAP!$C$10</f>
        <v>0</v>
      </c>
      <c r="Q290" s="239" t="s">
        <v>510</v>
      </c>
      <c r="R290" s="239"/>
      <c r="S290" s="239"/>
    </row>
    <row r="291" spans="1:19" ht="49.5" hidden="1" customHeight="1" x14ac:dyDescent="0.25">
      <c r="A291" s="87" t="s">
        <v>383</v>
      </c>
      <c r="B291" s="405"/>
      <c r="C291" s="438"/>
      <c r="D291" s="439"/>
      <c r="E291" s="439"/>
      <c r="F291" s="194"/>
      <c r="G291" s="194"/>
      <c r="H291" s="408"/>
      <c r="I291" s="407"/>
      <c r="J291" s="407"/>
      <c r="K291" s="405"/>
      <c r="L291" s="411"/>
      <c r="M291" s="412"/>
      <c r="N291" s="421" t="e">
        <f t="shared" si="6"/>
        <v>#DIV/0!</v>
      </c>
      <c r="O291" s="240">
        <f>FŐLAP!$G$8</f>
        <v>0</v>
      </c>
      <c r="P291" s="239">
        <f>FŐLAP!$C$10</f>
        <v>0</v>
      </c>
      <c r="Q291" s="239" t="s">
        <v>510</v>
      </c>
      <c r="R291" s="239"/>
      <c r="S291" s="239"/>
    </row>
    <row r="292" spans="1:19" ht="49.5" hidden="1" customHeight="1" x14ac:dyDescent="0.25">
      <c r="A292" s="87" t="s">
        <v>384</v>
      </c>
      <c r="B292" s="405"/>
      <c r="C292" s="438"/>
      <c r="D292" s="439"/>
      <c r="E292" s="439"/>
      <c r="F292" s="194"/>
      <c r="G292" s="194"/>
      <c r="H292" s="408"/>
      <c r="I292" s="407"/>
      <c r="J292" s="407"/>
      <c r="K292" s="405"/>
      <c r="L292" s="411"/>
      <c r="M292" s="412"/>
      <c r="N292" s="421" t="e">
        <f t="shared" si="6"/>
        <v>#DIV/0!</v>
      </c>
      <c r="O292" s="240">
        <f>FŐLAP!$G$8</f>
        <v>0</v>
      </c>
      <c r="P292" s="239">
        <f>FŐLAP!$C$10</f>
        <v>0</v>
      </c>
      <c r="Q292" s="239" t="s">
        <v>510</v>
      </c>
      <c r="R292" s="239"/>
      <c r="S292" s="239"/>
    </row>
    <row r="293" spans="1:19" ht="49.5" hidden="1" customHeight="1" x14ac:dyDescent="0.25">
      <c r="A293" s="88" t="s">
        <v>385</v>
      </c>
      <c r="B293" s="405"/>
      <c r="C293" s="438"/>
      <c r="D293" s="439"/>
      <c r="E293" s="439"/>
      <c r="F293" s="194"/>
      <c r="G293" s="194"/>
      <c r="H293" s="408"/>
      <c r="I293" s="407"/>
      <c r="J293" s="407"/>
      <c r="K293" s="405"/>
      <c r="L293" s="411"/>
      <c r="M293" s="412"/>
      <c r="N293" s="421" t="e">
        <f t="shared" si="6"/>
        <v>#DIV/0!</v>
      </c>
      <c r="O293" s="240">
        <f>FŐLAP!$G$8</f>
        <v>0</v>
      </c>
      <c r="P293" s="239">
        <f>FŐLAP!$C$10</f>
        <v>0</v>
      </c>
      <c r="Q293" s="239" t="s">
        <v>510</v>
      </c>
      <c r="R293" s="239"/>
      <c r="S293" s="239"/>
    </row>
    <row r="294" spans="1:19" ht="49.5" hidden="1" customHeight="1" x14ac:dyDescent="0.25">
      <c r="A294" s="87" t="s">
        <v>386</v>
      </c>
      <c r="B294" s="405"/>
      <c r="C294" s="438"/>
      <c r="D294" s="439"/>
      <c r="E294" s="439"/>
      <c r="F294" s="194"/>
      <c r="G294" s="194"/>
      <c r="H294" s="408"/>
      <c r="I294" s="407"/>
      <c r="J294" s="407"/>
      <c r="K294" s="405"/>
      <c r="L294" s="411"/>
      <c r="M294" s="412"/>
      <c r="N294" s="421" t="e">
        <f t="shared" si="6"/>
        <v>#DIV/0!</v>
      </c>
      <c r="O294" s="240">
        <f>FŐLAP!$G$8</f>
        <v>0</v>
      </c>
      <c r="P294" s="239">
        <f>FŐLAP!$C$10</f>
        <v>0</v>
      </c>
      <c r="Q294" s="239" t="s">
        <v>510</v>
      </c>
      <c r="R294" s="239"/>
      <c r="S294" s="239"/>
    </row>
    <row r="295" spans="1:19" ht="49.5" hidden="1" customHeight="1" x14ac:dyDescent="0.25">
      <c r="A295" s="87" t="s">
        <v>387</v>
      </c>
      <c r="B295" s="405"/>
      <c r="C295" s="438"/>
      <c r="D295" s="439"/>
      <c r="E295" s="439"/>
      <c r="F295" s="194"/>
      <c r="G295" s="194"/>
      <c r="H295" s="408"/>
      <c r="I295" s="407"/>
      <c r="J295" s="407"/>
      <c r="K295" s="405"/>
      <c r="L295" s="411"/>
      <c r="M295" s="412"/>
      <c r="N295" s="421" t="e">
        <f t="shared" si="6"/>
        <v>#DIV/0!</v>
      </c>
      <c r="O295" s="240">
        <f>FŐLAP!$G$8</f>
        <v>0</v>
      </c>
      <c r="P295" s="239">
        <f>FŐLAP!$C$10</f>
        <v>0</v>
      </c>
      <c r="Q295" s="239" t="s">
        <v>510</v>
      </c>
      <c r="R295" s="239"/>
      <c r="S295" s="239"/>
    </row>
    <row r="296" spans="1:19" ht="49.5" hidden="1" customHeight="1" x14ac:dyDescent="0.25">
      <c r="A296" s="88" t="s">
        <v>388</v>
      </c>
      <c r="B296" s="405"/>
      <c r="C296" s="438"/>
      <c r="D296" s="439"/>
      <c r="E296" s="439"/>
      <c r="F296" s="194"/>
      <c r="G296" s="194"/>
      <c r="H296" s="408"/>
      <c r="I296" s="407"/>
      <c r="J296" s="407"/>
      <c r="K296" s="405"/>
      <c r="L296" s="411"/>
      <c r="M296" s="412"/>
      <c r="N296" s="421" t="e">
        <f t="shared" si="6"/>
        <v>#DIV/0!</v>
      </c>
      <c r="O296" s="240">
        <f>FŐLAP!$G$8</f>
        <v>0</v>
      </c>
      <c r="P296" s="239">
        <f>FŐLAP!$C$10</f>
        <v>0</v>
      </c>
      <c r="Q296" s="239" t="s">
        <v>510</v>
      </c>
      <c r="R296" s="239"/>
      <c r="S296" s="239"/>
    </row>
    <row r="297" spans="1:19" ht="49.5" hidden="1" customHeight="1" x14ac:dyDescent="0.25">
      <c r="A297" s="87" t="s">
        <v>389</v>
      </c>
      <c r="B297" s="405"/>
      <c r="C297" s="438"/>
      <c r="D297" s="439"/>
      <c r="E297" s="439"/>
      <c r="F297" s="194"/>
      <c r="G297" s="194"/>
      <c r="H297" s="408"/>
      <c r="I297" s="407"/>
      <c r="J297" s="407"/>
      <c r="K297" s="405"/>
      <c r="L297" s="411"/>
      <c r="M297" s="412"/>
      <c r="N297" s="421" t="e">
        <f t="shared" si="6"/>
        <v>#DIV/0!</v>
      </c>
      <c r="O297" s="240">
        <f>FŐLAP!$G$8</f>
        <v>0</v>
      </c>
      <c r="P297" s="239">
        <f>FŐLAP!$C$10</f>
        <v>0</v>
      </c>
      <c r="Q297" s="239" t="s">
        <v>510</v>
      </c>
      <c r="R297" s="239"/>
      <c r="S297" s="239"/>
    </row>
    <row r="298" spans="1:19" ht="49.5" hidden="1" customHeight="1" x14ac:dyDescent="0.25">
      <c r="A298" s="87" t="s">
        <v>390</v>
      </c>
      <c r="B298" s="405"/>
      <c r="C298" s="438"/>
      <c r="D298" s="439"/>
      <c r="E298" s="439"/>
      <c r="F298" s="194"/>
      <c r="G298" s="194"/>
      <c r="H298" s="408"/>
      <c r="I298" s="407"/>
      <c r="J298" s="407"/>
      <c r="K298" s="405"/>
      <c r="L298" s="411"/>
      <c r="M298" s="412"/>
      <c r="N298" s="421" t="e">
        <f t="shared" si="6"/>
        <v>#DIV/0!</v>
      </c>
      <c r="O298" s="240">
        <f>FŐLAP!$G$8</f>
        <v>0</v>
      </c>
      <c r="P298" s="239">
        <f>FŐLAP!$C$10</f>
        <v>0</v>
      </c>
      <c r="Q298" s="239" t="s">
        <v>510</v>
      </c>
      <c r="R298" s="239"/>
      <c r="S298" s="239"/>
    </row>
    <row r="299" spans="1:19" ht="49.5" hidden="1" customHeight="1" x14ac:dyDescent="0.25">
      <c r="A299" s="88" t="s">
        <v>391</v>
      </c>
      <c r="B299" s="405"/>
      <c r="C299" s="438"/>
      <c r="D299" s="439"/>
      <c r="E299" s="439"/>
      <c r="F299" s="194"/>
      <c r="G299" s="194"/>
      <c r="H299" s="408"/>
      <c r="I299" s="407"/>
      <c r="J299" s="407"/>
      <c r="K299" s="405"/>
      <c r="L299" s="411"/>
      <c r="M299" s="412"/>
      <c r="N299" s="421" t="e">
        <f t="shared" si="6"/>
        <v>#DIV/0!</v>
      </c>
      <c r="O299" s="240">
        <f>FŐLAP!$G$8</f>
        <v>0</v>
      </c>
      <c r="P299" s="239">
        <f>FŐLAP!$C$10</f>
        <v>0</v>
      </c>
      <c r="Q299" s="239" t="s">
        <v>510</v>
      </c>
      <c r="R299" s="239"/>
      <c r="S299" s="239"/>
    </row>
    <row r="300" spans="1:19" ht="49.5" hidden="1" customHeight="1" x14ac:dyDescent="0.25">
      <c r="A300" s="87" t="s">
        <v>392</v>
      </c>
      <c r="B300" s="405"/>
      <c r="C300" s="438"/>
      <c r="D300" s="439"/>
      <c r="E300" s="439"/>
      <c r="F300" s="194"/>
      <c r="G300" s="194"/>
      <c r="H300" s="408"/>
      <c r="I300" s="407"/>
      <c r="J300" s="407"/>
      <c r="K300" s="405"/>
      <c r="L300" s="411"/>
      <c r="M300" s="412"/>
      <c r="N300" s="421" t="e">
        <f t="shared" si="6"/>
        <v>#DIV/0!</v>
      </c>
      <c r="O300" s="240">
        <f>FŐLAP!$G$8</f>
        <v>0</v>
      </c>
      <c r="P300" s="239">
        <f>FŐLAP!$C$10</f>
        <v>0</v>
      </c>
      <c r="Q300" s="239" t="s">
        <v>510</v>
      </c>
      <c r="R300" s="239"/>
      <c r="S300" s="239"/>
    </row>
    <row r="301" spans="1:19" ht="49.5" hidden="1" customHeight="1" x14ac:dyDescent="0.25">
      <c r="A301" s="87" t="s">
        <v>393</v>
      </c>
      <c r="B301" s="405"/>
      <c r="C301" s="438"/>
      <c r="D301" s="439"/>
      <c r="E301" s="439"/>
      <c r="F301" s="194"/>
      <c r="G301" s="194"/>
      <c r="H301" s="408"/>
      <c r="I301" s="407"/>
      <c r="J301" s="407"/>
      <c r="K301" s="405"/>
      <c r="L301" s="411"/>
      <c r="M301" s="412"/>
      <c r="N301" s="421" t="e">
        <f t="shared" si="6"/>
        <v>#DIV/0!</v>
      </c>
      <c r="O301" s="240">
        <f>FŐLAP!$G$8</f>
        <v>0</v>
      </c>
      <c r="P301" s="239">
        <f>FŐLAP!$C$10</f>
        <v>0</v>
      </c>
      <c r="Q301" s="239" t="s">
        <v>510</v>
      </c>
      <c r="R301" s="239"/>
      <c r="S301" s="239"/>
    </row>
    <row r="302" spans="1:19" ht="49.5" hidden="1" customHeight="1" x14ac:dyDescent="0.25">
      <c r="A302" s="88" t="s">
        <v>394</v>
      </c>
      <c r="B302" s="405"/>
      <c r="C302" s="438"/>
      <c r="D302" s="439"/>
      <c r="E302" s="439"/>
      <c r="F302" s="194"/>
      <c r="G302" s="194"/>
      <c r="H302" s="408"/>
      <c r="I302" s="407"/>
      <c r="J302" s="407"/>
      <c r="K302" s="405"/>
      <c r="L302" s="411"/>
      <c r="M302" s="412"/>
      <c r="N302" s="421" t="e">
        <f t="shared" si="6"/>
        <v>#DIV/0!</v>
      </c>
      <c r="O302" s="240">
        <f>FŐLAP!$G$8</f>
        <v>0</v>
      </c>
      <c r="P302" s="239">
        <f>FŐLAP!$C$10</f>
        <v>0</v>
      </c>
      <c r="Q302" s="239" t="s">
        <v>510</v>
      </c>
      <c r="R302" s="239"/>
      <c r="S302" s="239"/>
    </row>
    <row r="303" spans="1:19" ht="49.5" hidden="1" customHeight="1" x14ac:dyDescent="0.25">
      <c r="A303" s="87" t="s">
        <v>395</v>
      </c>
      <c r="B303" s="405"/>
      <c r="C303" s="438"/>
      <c r="D303" s="439"/>
      <c r="E303" s="439"/>
      <c r="F303" s="194"/>
      <c r="G303" s="194"/>
      <c r="H303" s="408"/>
      <c r="I303" s="407"/>
      <c r="J303" s="407"/>
      <c r="K303" s="405"/>
      <c r="L303" s="411"/>
      <c r="M303" s="412"/>
      <c r="N303" s="421" t="e">
        <f t="shared" si="6"/>
        <v>#DIV/0!</v>
      </c>
      <c r="O303" s="240">
        <f>FŐLAP!$G$8</f>
        <v>0</v>
      </c>
      <c r="P303" s="239">
        <f>FŐLAP!$C$10</f>
        <v>0</v>
      </c>
      <c r="Q303" s="239" t="s">
        <v>510</v>
      </c>
      <c r="R303" s="239"/>
      <c r="S303" s="239"/>
    </row>
    <row r="304" spans="1:19" ht="49.5" hidden="1" customHeight="1" x14ac:dyDescent="0.25">
      <c r="A304" s="87" t="s">
        <v>396</v>
      </c>
      <c r="B304" s="405"/>
      <c r="C304" s="438"/>
      <c r="D304" s="439"/>
      <c r="E304" s="439"/>
      <c r="F304" s="194"/>
      <c r="G304" s="194"/>
      <c r="H304" s="408"/>
      <c r="I304" s="407"/>
      <c r="J304" s="407"/>
      <c r="K304" s="405"/>
      <c r="L304" s="411"/>
      <c r="M304" s="412"/>
      <c r="N304" s="421" t="e">
        <f t="shared" si="6"/>
        <v>#DIV/0!</v>
      </c>
      <c r="O304" s="240">
        <f>FŐLAP!$G$8</f>
        <v>0</v>
      </c>
      <c r="P304" s="239">
        <f>FŐLAP!$C$10</f>
        <v>0</v>
      </c>
      <c r="Q304" s="239" t="s">
        <v>510</v>
      </c>
      <c r="R304" s="239"/>
      <c r="S304" s="239"/>
    </row>
    <row r="305" spans="1:19" ht="49.5" hidden="1" customHeight="1" x14ac:dyDescent="0.25">
      <c r="A305" s="88" t="s">
        <v>397</v>
      </c>
      <c r="B305" s="405"/>
      <c r="C305" s="438"/>
      <c r="D305" s="439"/>
      <c r="E305" s="439"/>
      <c r="F305" s="194"/>
      <c r="G305" s="194"/>
      <c r="H305" s="408"/>
      <c r="I305" s="407"/>
      <c r="J305" s="407"/>
      <c r="K305" s="405"/>
      <c r="L305" s="411"/>
      <c r="M305" s="412"/>
      <c r="N305" s="421" t="e">
        <f t="shared" si="6"/>
        <v>#DIV/0!</v>
      </c>
      <c r="O305" s="240">
        <f>FŐLAP!$G$8</f>
        <v>0</v>
      </c>
      <c r="P305" s="239">
        <f>FŐLAP!$C$10</f>
        <v>0</v>
      </c>
      <c r="Q305" s="239" t="s">
        <v>510</v>
      </c>
      <c r="R305" s="239"/>
      <c r="S305" s="239"/>
    </row>
    <row r="306" spans="1:19" ht="49.5" hidden="1" customHeight="1" x14ac:dyDescent="0.25">
      <c r="A306" s="87" t="s">
        <v>398</v>
      </c>
      <c r="B306" s="405"/>
      <c r="C306" s="438"/>
      <c r="D306" s="439"/>
      <c r="E306" s="439"/>
      <c r="F306" s="194"/>
      <c r="G306" s="194"/>
      <c r="H306" s="408"/>
      <c r="I306" s="407"/>
      <c r="J306" s="407"/>
      <c r="K306" s="405"/>
      <c r="L306" s="411"/>
      <c r="M306" s="412"/>
      <c r="N306" s="421" t="e">
        <f t="shared" si="6"/>
        <v>#DIV/0!</v>
      </c>
      <c r="O306" s="240">
        <f>FŐLAP!$G$8</f>
        <v>0</v>
      </c>
      <c r="P306" s="239">
        <f>FŐLAP!$C$10</f>
        <v>0</v>
      </c>
      <c r="Q306" s="239" t="s">
        <v>510</v>
      </c>
      <c r="R306" s="239"/>
      <c r="S306" s="239"/>
    </row>
    <row r="307" spans="1:19" ht="49.5" hidden="1" customHeight="1" x14ac:dyDescent="0.25">
      <c r="A307" s="87" t="s">
        <v>399</v>
      </c>
      <c r="B307" s="405"/>
      <c r="C307" s="438"/>
      <c r="D307" s="439"/>
      <c r="E307" s="439"/>
      <c r="F307" s="194"/>
      <c r="G307" s="194"/>
      <c r="H307" s="408"/>
      <c r="I307" s="407"/>
      <c r="J307" s="407"/>
      <c r="K307" s="405"/>
      <c r="L307" s="411"/>
      <c r="M307" s="412"/>
      <c r="N307" s="421" t="e">
        <f t="shared" si="6"/>
        <v>#DIV/0!</v>
      </c>
      <c r="O307" s="240">
        <f>FŐLAP!$G$8</f>
        <v>0</v>
      </c>
      <c r="P307" s="239">
        <f>FŐLAP!$C$10</f>
        <v>0</v>
      </c>
      <c r="Q307" s="239" t="s">
        <v>510</v>
      </c>
      <c r="R307" s="239"/>
      <c r="S307" s="239"/>
    </row>
    <row r="308" spans="1:19" ht="49.5" hidden="1" customHeight="1" x14ac:dyDescent="0.25">
      <c r="A308" s="88" t="s">
        <v>400</v>
      </c>
      <c r="B308" s="405"/>
      <c r="C308" s="438"/>
      <c r="D308" s="439"/>
      <c r="E308" s="439"/>
      <c r="F308" s="194"/>
      <c r="G308" s="194"/>
      <c r="H308" s="408"/>
      <c r="I308" s="407"/>
      <c r="J308" s="407"/>
      <c r="K308" s="405"/>
      <c r="L308" s="411"/>
      <c r="M308" s="412"/>
      <c r="N308" s="421" t="e">
        <f t="shared" si="6"/>
        <v>#DIV/0!</v>
      </c>
      <c r="O308" s="240">
        <f>FŐLAP!$G$8</f>
        <v>0</v>
      </c>
      <c r="P308" s="239">
        <f>FŐLAP!$C$10</f>
        <v>0</v>
      </c>
      <c r="Q308" s="239" t="s">
        <v>510</v>
      </c>
      <c r="R308" s="239"/>
      <c r="S308" s="239"/>
    </row>
    <row r="309" spans="1:19" ht="49.5" hidden="1" customHeight="1" x14ac:dyDescent="0.25">
      <c r="A309" s="87" t="s">
        <v>631</v>
      </c>
      <c r="B309" s="405"/>
      <c r="C309" s="438"/>
      <c r="D309" s="439"/>
      <c r="E309" s="439"/>
      <c r="F309" s="194"/>
      <c r="G309" s="194"/>
      <c r="H309" s="408"/>
      <c r="I309" s="407"/>
      <c r="J309" s="407"/>
      <c r="K309" s="405"/>
      <c r="L309" s="411"/>
      <c r="M309" s="412"/>
      <c r="N309" s="421" t="e">
        <f t="shared" si="6"/>
        <v>#DIV/0!</v>
      </c>
      <c r="O309" s="240">
        <f>FŐLAP!$G$8</f>
        <v>0</v>
      </c>
      <c r="P309" s="239">
        <f>FŐLAP!$C$10</f>
        <v>0</v>
      </c>
      <c r="Q309" s="239" t="s">
        <v>510</v>
      </c>
      <c r="R309" s="239"/>
      <c r="S309" s="239"/>
    </row>
    <row r="310" spans="1:19" ht="49.5" hidden="1" customHeight="1" x14ac:dyDescent="0.25">
      <c r="A310" s="87" t="s">
        <v>632</v>
      </c>
      <c r="B310" s="405"/>
      <c r="C310" s="438"/>
      <c r="D310" s="439"/>
      <c r="E310" s="439"/>
      <c r="F310" s="194"/>
      <c r="G310" s="194"/>
      <c r="H310" s="408"/>
      <c r="I310" s="407"/>
      <c r="J310" s="407"/>
      <c r="K310" s="405"/>
      <c r="L310" s="411"/>
      <c r="M310" s="412"/>
      <c r="N310" s="421" t="e">
        <f t="shared" si="6"/>
        <v>#DIV/0!</v>
      </c>
      <c r="O310" s="240">
        <f>FŐLAP!$G$8</f>
        <v>0</v>
      </c>
      <c r="P310" s="239">
        <f>FŐLAP!$C$10</f>
        <v>0</v>
      </c>
      <c r="Q310" s="239" t="s">
        <v>510</v>
      </c>
      <c r="R310" s="239"/>
      <c r="S310" s="239"/>
    </row>
    <row r="311" spans="1:19" ht="49.5" hidden="1" customHeight="1" x14ac:dyDescent="0.25">
      <c r="A311" s="88" t="s">
        <v>633</v>
      </c>
      <c r="B311" s="405"/>
      <c r="C311" s="438"/>
      <c r="D311" s="439"/>
      <c r="E311" s="439"/>
      <c r="F311" s="194"/>
      <c r="G311" s="194"/>
      <c r="H311" s="408"/>
      <c r="I311" s="407"/>
      <c r="J311" s="407"/>
      <c r="K311" s="405"/>
      <c r="L311" s="411"/>
      <c r="M311" s="412"/>
      <c r="N311" s="421" t="e">
        <f t="shared" si="6"/>
        <v>#DIV/0!</v>
      </c>
      <c r="O311" s="240">
        <f>FŐLAP!$G$8</f>
        <v>0</v>
      </c>
      <c r="P311" s="239">
        <f>FŐLAP!$C$10</f>
        <v>0</v>
      </c>
      <c r="Q311" s="239" t="s">
        <v>510</v>
      </c>
      <c r="R311" s="239"/>
      <c r="S311" s="239"/>
    </row>
    <row r="312" spans="1:19" ht="49.5" hidden="1" customHeight="1" x14ac:dyDescent="0.25">
      <c r="A312" s="87" t="s">
        <v>634</v>
      </c>
      <c r="B312" s="405"/>
      <c r="C312" s="438"/>
      <c r="D312" s="439"/>
      <c r="E312" s="439"/>
      <c r="F312" s="194"/>
      <c r="G312" s="194"/>
      <c r="H312" s="408"/>
      <c r="I312" s="407"/>
      <c r="J312" s="407"/>
      <c r="K312" s="405"/>
      <c r="L312" s="411"/>
      <c r="M312" s="412"/>
      <c r="N312" s="421" t="e">
        <f t="shared" si="6"/>
        <v>#DIV/0!</v>
      </c>
      <c r="O312" s="240">
        <f>FŐLAP!$G$8</f>
        <v>0</v>
      </c>
      <c r="P312" s="239">
        <f>FŐLAP!$C$10</f>
        <v>0</v>
      </c>
      <c r="Q312" s="239" t="s">
        <v>510</v>
      </c>
      <c r="R312" s="239"/>
      <c r="S312" s="239"/>
    </row>
    <row r="313" spans="1:19" ht="49.5" hidden="1" customHeight="1" x14ac:dyDescent="0.25">
      <c r="A313" s="87" t="s">
        <v>635</v>
      </c>
      <c r="B313" s="405"/>
      <c r="C313" s="438"/>
      <c r="D313" s="439"/>
      <c r="E313" s="439"/>
      <c r="F313" s="194"/>
      <c r="G313" s="194"/>
      <c r="H313" s="408"/>
      <c r="I313" s="407"/>
      <c r="J313" s="407"/>
      <c r="K313" s="405"/>
      <c r="L313" s="411"/>
      <c r="M313" s="412"/>
      <c r="N313" s="421" t="e">
        <f t="shared" si="6"/>
        <v>#DIV/0!</v>
      </c>
      <c r="O313" s="240">
        <f>FŐLAP!$G$8</f>
        <v>0</v>
      </c>
      <c r="P313" s="239">
        <f>FŐLAP!$C$10</f>
        <v>0</v>
      </c>
      <c r="Q313" s="239" t="s">
        <v>510</v>
      </c>
      <c r="R313" s="239"/>
      <c r="S313" s="239"/>
    </row>
    <row r="314" spans="1:19" ht="49.5" hidden="1" customHeight="1" x14ac:dyDescent="0.25">
      <c r="A314" s="88" t="s">
        <v>636</v>
      </c>
      <c r="B314" s="405"/>
      <c r="C314" s="438"/>
      <c r="D314" s="439"/>
      <c r="E314" s="439"/>
      <c r="F314" s="194"/>
      <c r="G314" s="194"/>
      <c r="H314" s="408"/>
      <c r="I314" s="407"/>
      <c r="J314" s="407"/>
      <c r="K314" s="405"/>
      <c r="L314" s="411"/>
      <c r="M314" s="412"/>
      <c r="N314" s="421" t="e">
        <f t="shared" si="6"/>
        <v>#DIV/0!</v>
      </c>
      <c r="O314" s="240">
        <f>FŐLAP!$G$8</f>
        <v>0</v>
      </c>
      <c r="P314" s="239">
        <f>FŐLAP!$C$10</f>
        <v>0</v>
      </c>
      <c r="Q314" s="239" t="s">
        <v>510</v>
      </c>
      <c r="R314" s="239"/>
      <c r="S314" s="239"/>
    </row>
    <row r="315" spans="1:19" ht="49.5" hidden="1" customHeight="1" x14ac:dyDescent="0.25">
      <c r="A315" s="87" t="s">
        <v>637</v>
      </c>
      <c r="B315" s="405"/>
      <c r="C315" s="438"/>
      <c r="D315" s="439"/>
      <c r="E315" s="439"/>
      <c r="F315" s="194"/>
      <c r="G315" s="194"/>
      <c r="H315" s="408"/>
      <c r="I315" s="407"/>
      <c r="J315" s="407"/>
      <c r="K315" s="405"/>
      <c r="L315" s="411"/>
      <c r="M315" s="412"/>
      <c r="N315" s="421" t="e">
        <f t="shared" si="6"/>
        <v>#DIV/0!</v>
      </c>
      <c r="O315" s="240">
        <f>FŐLAP!$G$8</f>
        <v>0</v>
      </c>
      <c r="P315" s="239">
        <f>FŐLAP!$C$10</f>
        <v>0</v>
      </c>
      <c r="Q315" s="239" t="s">
        <v>510</v>
      </c>
      <c r="R315" s="239"/>
      <c r="S315" s="239"/>
    </row>
    <row r="316" spans="1:19" ht="49.5" hidden="1" customHeight="1" x14ac:dyDescent="0.25">
      <c r="A316" s="87" t="s">
        <v>638</v>
      </c>
      <c r="B316" s="405"/>
      <c r="C316" s="438"/>
      <c r="D316" s="439"/>
      <c r="E316" s="439"/>
      <c r="F316" s="194"/>
      <c r="G316" s="194"/>
      <c r="H316" s="408"/>
      <c r="I316" s="407"/>
      <c r="J316" s="407"/>
      <c r="K316" s="405"/>
      <c r="L316" s="411"/>
      <c r="M316" s="412"/>
      <c r="N316" s="421" t="e">
        <f t="shared" si="6"/>
        <v>#DIV/0!</v>
      </c>
      <c r="O316" s="240">
        <f>FŐLAP!$G$8</f>
        <v>0</v>
      </c>
      <c r="P316" s="239">
        <f>FŐLAP!$C$10</f>
        <v>0</v>
      </c>
      <c r="Q316" s="239" t="s">
        <v>510</v>
      </c>
      <c r="R316" s="239"/>
      <c r="S316" s="239"/>
    </row>
    <row r="317" spans="1:19" ht="49.5" hidden="1" customHeight="1" x14ac:dyDescent="0.25">
      <c r="A317" s="88" t="s">
        <v>639</v>
      </c>
      <c r="B317" s="405"/>
      <c r="C317" s="438"/>
      <c r="D317" s="439"/>
      <c r="E317" s="439"/>
      <c r="F317" s="194"/>
      <c r="G317" s="194"/>
      <c r="H317" s="408"/>
      <c r="I317" s="407"/>
      <c r="J317" s="407"/>
      <c r="K317" s="405"/>
      <c r="L317" s="411"/>
      <c r="M317" s="412"/>
      <c r="N317" s="421" t="e">
        <f t="shared" si="6"/>
        <v>#DIV/0!</v>
      </c>
      <c r="O317" s="240">
        <f>FŐLAP!$G$8</f>
        <v>0</v>
      </c>
      <c r="P317" s="239">
        <f>FŐLAP!$C$10</f>
        <v>0</v>
      </c>
      <c r="Q317" s="239" t="s">
        <v>510</v>
      </c>
      <c r="R317" s="239"/>
      <c r="S317" s="239"/>
    </row>
    <row r="318" spans="1:19" ht="49.5" hidden="1" customHeight="1" x14ac:dyDescent="0.25">
      <c r="A318" s="87" t="s">
        <v>640</v>
      </c>
      <c r="B318" s="405"/>
      <c r="C318" s="438"/>
      <c r="D318" s="439"/>
      <c r="E318" s="439"/>
      <c r="F318" s="194"/>
      <c r="G318" s="194"/>
      <c r="H318" s="408"/>
      <c r="I318" s="407"/>
      <c r="J318" s="407"/>
      <c r="K318" s="405"/>
      <c r="L318" s="411"/>
      <c r="M318" s="412"/>
      <c r="N318" s="421" t="e">
        <f t="shared" si="6"/>
        <v>#DIV/0!</v>
      </c>
      <c r="O318" s="240">
        <f>FŐLAP!$G$8</f>
        <v>0</v>
      </c>
      <c r="P318" s="239">
        <f>FŐLAP!$C$10</f>
        <v>0</v>
      </c>
      <c r="Q318" s="239" t="s">
        <v>510</v>
      </c>
      <c r="R318" s="239"/>
      <c r="S318" s="239"/>
    </row>
    <row r="319" spans="1:19" ht="49.5" hidden="1" customHeight="1" x14ac:dyDescent="0.25">
      <c r="A319" s="87" t="s">
        <v>641</v>
      </c>
      <c r="B319" s="405"/>
      <c r="C319" s="438"/>
      <c r="D319" s="439"/>
      <c r="E319" s="439"/>
      <c r="F319" s="194"/>
      <c r="G319" s="194"/>
      <c r="H319" s="408"/>
      <c r="I319" s="407"/>
      <c r="J319" s="407"/>
      <c r="K319" s="405"/>
      <c r="L319" s="411"/>
      <c r="M319" s="412"/>
      <c r="N319" s="421" t="e">
        <f t="shared" si="6"/>
        <v>#DIV/0!</v>
      </c>
      <c r="O319" s="240">
        <f>FŐLAP!$G$8</f>
        <v>0</v>
      </c>
      <c r="P319" s="239">
        <f>FŐLAP!$C$10</f>
        <v>0</v>
      </c>
      <c r="Q319" s="239" t="s">
        <v>510</v>
      </c>
      <c r="R319" s="239"/>
      <c r="S319" s="239"/>
    </row>
    <row r="320" spans="1:19" ht="49.5" hidden="1" customHeight="1" x14ac:dyDescent="0.25">
      <c r="A320" s="88" t="s">
        <v>642</v>
      </c>
      <c r="B320" s="405"/>
      <c r="C320" s="438"/>
      <c r="D320" s="439"/>
      <c r="E320" s="439"/>
      <c r="F320" s="194"/>
      <c r="G320" s="194"/>
      <c r="H320" s="408"/>
      <c r="I320" s="407"/>
      <c r="J320" s="407"/>
      <c r="K320" s="405"/>
      <c r="L320" s="411"/>
      <c r="M320" s="412"/>
      <c r="N320" s="421" t="e">
        <f t="shared" si="6"/>
        <v>#DIV/0!</v>
      </c>
      <c r="O320" s="240">
        <f>FŐLAP!$G$8</f>
        <v>0</v>
      </c>
      <c r="P320" s="239">
        <f>FŐLAP!$C$10</f>
        <v>0</v>
      </c>
      <c r="Q320" s="239" t="s">
        <v>510</v>
      </c>
      <c r="R320" s="239"/>
      <c r="S320" s="239"/>
    </row>
    <row r="321" spans="1:19" ht="49.5" hidden="1" customHeight="1" x14ac:dyDescent="0.25">
      <c r="A321" s="87" t="s">
        <v>643</v>
      </c>
      <c r="B321" s="405"/>
      <c r="C321" s="438"/>
      <c r="D321" s="439"/>
      <c r="E321" s="439"/>
      <c r="F321" s="194"/>
      <c r="G321" s="194"/>
      <c r="H321" s="408"/>
      <c r="I321" s="407"/>
      <c r="J321" s="407"/>
      <c r="K321" s="405"/>
      <c r="L321" s="411"/>
      <c r="M321" s="412"/>
      <c r="N321" s="421" t="e">
        <f t="shared" si="6"/>
        <v>#DIV/0!</v>
      </c>
      <c r="O321" s="240">
        <f>FŐLAP!$G$8</f>
        <v>0</v>
      </c>
      <c r="P321" s="239">
        <f>FŐLAP!$C$10</f>
        <v>0</v>
      </c>
      <c r="Q321" s="239" t="s">
        <v>510</v>
      </c>
      <c r="R321" s="239"/>
      <c r="S321" s="239"/>
    </row>
    <row r="322" spans="1:19" ht="49.5" hidden="1" customHeight="1" x14ac:dyDescent="0.25">
      <c r="A322" s="87" t="s">
        <v>644</v>
      </c>
      <c r="B322" s="405"/>
      <c r="C322" s="438"/>
      <c r="D322" s="439"/>
      <c r="E322" s="439"/>
      <c r="F322" s="194"/>
      <c r="G322" s="194"/>
      <c r="H322" s="408"/>
      <c r="I322" s="407"/>
      <c r="J322" s="407"/>
      <c r="K322" s="405"/>
      <c r="L322" s="411"/>
      <c r="M322" s="412"/>
      <c r="N322" s="421" t="e">
        <f t="shared" si="6"/>
        <v>#DIV/0!</v>
      </c>
      <c r="O322" s="240">
        <f>FŐLAP!$G$8</f>
        <v>0</v>
      </c>
      <c r="P322" s="239">
        <f>FŐLAP!$C$10</f>
        <v>0</v>
      </c>
      <c r="Q322" s="239" t="s">
        <v>510</v>
      </c>
      <c r="R322" s="239"/>
      <c r="S322" s="239"/>
    </row>
    <row r="323" spans="1:19" ht="49.5" hidden="1" customHeight="1" x14ac:dyDescent="0.25">
      <c r="A323" s="88" t="s">
        <v>645</v>
      </c>
      <c r="B323" s="405"/>
      <c r="C323" s="438"/>
      <c r="D323" s="439"/>
      <c r="E323" s="439"/>
      <c r="F323" s="194"/>
      <c r="G323" s="194"/>
      <c r="H323" s="408"/>
      <c r="I323" s="407"/>
      <c r="J323" s="407"/>
      <c r="K323" s="405"/>
      <c r="L323" s="411"/>
      <c r="M323" s="412"/>
      <c r="N323" s="421" t="e">
        <f t="shared" si="6"/>
        <v>#DIV/0!</v>
      </c>
      <c r="O323" s="240">
        <f>FŐLAP!$G$8</f>
        <v>0</v>
      </c>
      <c r="P323" s="239">
        <f>FŐLAP!$C$10</f>
        <v>0</v>
      </c>
      <c r="Q323" s="239" t="s">
        <v>510</v>
      </c>
      <c r="R323" s="239"/>
      <c r="S323" s="239"/>
    </row>
    <row r="324" spans="1:19" ht="49.5" hidden="1" customHeight="1" x14ac:dyDescent="0.25">
      <c r="A324" s="87" t="s">
        <v>646</v>
      </c>
      <c r="B324" s="405"/>
      <c r="C324" s="438"/>
      <c r="D324" s="439"/>
      <c r="E324" s="439"/>
      <c r="F324" s="194"/>
      <c r="G324" s="194"/>
      <c r="H324" s="408"/>
      <c r="I324" s="407"/>
      <c r="J324" s="407"/>
      <c r="K324" s="405"/>
      <c r="L324" s="411"/>
      <c r="M324" s="412"/>
      <c r="N324" s="421" t="e">
        <f t="shared" si="6"/>
        <v>#DIV/0!</v>
      </c>
      <c r="O324" s="240">
        <f>FŐLAP!$G$8</f>
        <v>0</v>
      </c>
      <c r="P324" s="239">
        <f>FŐLAP!$C$10</f>
        <v>0</v>
      </c>
      <c r="Q324" s="239" t="s">
        <v>510</v>
      </c>
      <c r="R324" s="239"/>
      <c r="S324" s="239"/>
    </row>
    <row r="325" spans="1:19" ht="49.5" hidden="1" customHeight="1" x14ac:dyDescent="0.25">
      <c r="A325" s="87" t="s">
        <v>647</v>
      </c>
      <c r="B325" s="405"/>
      <c r="C325" s="438"/>
      <c r="D325" s="439"/>
      <c r="E325" s="439"/>
      <c r="F325" s="194"/>
      <c r="G325" s="194"/>
      <c r="H325" s="408"/>
      <c r="I325" s="407"/>
      <c r="J325" s="407"/>
      <c r="K325" s="405"/>
      <c r="L325" s="411"/>
      <c r="M325" s="412"/>
      <c r="N325" s="421" t="e">
        <f t="shared" si="6"/>
        <v>#DIV/0!</v>
      </c>
      <c r="O325" s="240">
        <f>FŐLAP!$G$8</f>
        <v>0</v>
      </c>
      <c r="P325" s="239">
        <f>FŐLAP!$C$10</f>
        <v>0</v>
      </c>
      <c r="Q325" s="239" t="s">
        <v>510</v>
      </c>
      <c r="R325" s="239"/>
      <c r="S325" s="239"/>
    </row>
    <row r="326" spans="1:19" ht="49.5" hidden="1" customHeight="1" x14ac:dyDescent="0.25">
      <c r="A326" s="88" t="s">
        <v>648</v>
      </c>
      <c r="B326" s="405"/>
      <c r="C326" s="438"/>
      <c r="D326" s="439"/>
      <c r="E326" s="439"/>
      <c r="F326" s="194"/>
      <c r="G326" s="194"/>
      <c r="H326" s="408"/>
      <c r="I326" s="407"/>
      <c r="J326" s="407"/>
      <c r="K326" s="405"/>
      <c r="L326" s="411"/>
      <c r="M326" s="412"/>
      <c r="N326" s="421" t="e">
        <f t="shared" si="6"/>
        <v>#DIV/0!</v>
      </c>
      <c r="O326" s="240">
        <f>FŐLAP!$G$8</f>
        <v>0</v>
      </c>
      <c r="P326" s="239">
        <f>FŐLAP!$C$10</f>
        <v>0</v>
      </c>
      <c r="Q326" s="239" t="s">
        <v>510</v>
      </c>
      <c r="R326" s="239"/>
      <c r="S326" s="239"/>
    </row>
    <row r="327" spans="1:19" ht="49.5" hidden="1" customHeight="1" x14ac:dyDescent="0.25">
      <c r="A327" s="87" t="s">
        <v>649</v>
      </c>
      <c r="B327" s="405"/>
      <c r="C327" s="438"/>
      <c r="D327" s="439"/>
      <c r="E327" s="439"/>
      <c r="F327" s="194"/>
      <c r="G327" s="194"/>
      <c r="H327" s="408"/>
      <c r="I327" s="407"/>
      <c r="J327" s="407"/>
      <c r="K327" s="405"/>
      <c r="L327" s="411"/>
      <c r="M327" s="412"/>
      <c r="N327" s="421" t="e">
        <f t="shared" si="6"/>
        <v>#DIV/0!</v>
      </c>
      <c r="O327" s="240">
        <f>FŐLAP!$G$8</f>
        <v>0</v>
      </c>
      <c r="P327" s="239">
        <f>FŐLAP!$C$10</f>
        <v>0</v>
      </c>
      <c r="Q327" s="239" t="s">
        <v>510</v>
      </c>
      <c r="R327" s="239"/>
      <c r="S327" s="239"/>
    </row>
    <row r="328" spans="1:19" ht="49.5" hidden="1" customHeight="1" x14ac:dyDescent="0.25">
      <c r="A328" s="87" t="s">
        <v>650</v>
      </c>
      <c r="B328" s="405"/>
      <c r="C328" s="438"/>
      <c r="D328" s="439"/>
      <c r="E328" s="439"/>
      <c r="F328" s="194"/>
      <c r="G328" s="194"/>
      <c r="H328" s="408"/>
      <c r="I328" s="407"/>
      <c r="J328" s="407"/>
      <c r="K328" s="405"/>
      <c r="L328" s="411"/>
      <c r="M328" s="412"/>
      <c r="N328" s="421" t="e">
        <f t="shared" si="6"/>
        <v>#DIV/0!</v>
      </c>
      <c r="O328" s="240">
        <f>FŐLAP!$G$8</f>
        <v>0</v>
      </c>
      <c r="P328" s="239">
        <f>FŐLAP!$C$10</f>
        <v>0</v>
      </c>
      <c r="Q328" s="239" t="s">
        <v>510</v>
      </c>
      <c r="R328" s="239"/>
      <c r="S328" s="239"/>
    </row>
    <row r="329" spans="1:19" ht="49.5" hidden="1" customHeight="1" x14ac:dyDescent="0.25">
      <c r="A329" s="88" t="s">
        <v>651</v>
      </c>
      <c r="B329" s="405"/>
      <c r="C329" s="438"/>
      <c r="D329" s="439"/>
      <c r="E329" s="439"/>
      <c r="F329" s="194"/>
      <c r="G329" s="194"/>
      <c r="H329" s="408"/>
      <c r="I329" s="407"/>
      <c r="J329" s="407"/>
      <c r="K329" s="405"/>
      <c r="L329" s="411"/>
      <c r="M329" s="412"/>
      <c r="N329" s="421" t="e">
        <f t="shared" si="6"/>
        <v>#DIV/0!</v>
      </c>
      <c r="O329" s="240">
        <f>FŐLAP!$G$8</f>
        <v>0</v>
      </c>
      <c r="P329" s="239">
        <f>FŐLAP!$C$10</f>
        <v>0</v>
      </c>
      <c r="Q329" s="239" t="s">
        <v>510</v>
      </c>
      <c r="R329" s="239"/>
      <c r="S329" s="239"/>
    </row>
    <row r="330" spans="1:19" ht="49.5" hidden="1" customHeight="1" x14ac:dyDescent="0.25">
      <c r="A330" s="87" t="s">
        <v>652</v>
      </c>
      <c r="B330" s="405"/>
      <c r="C330" s="438"/>
      <c r="D330" s="439"/>
      <c r="E330" s="439"/>
      <c r="F330" s="194"/>
      <c r="G330" s="194"/>
      <c r="H330" s="408"/>
      <c r="I330" s="407"/>
      <c r="J330" s="407"/>
      <c r="K330" s="405"/>
      <c r="L330" s="411"/>
      <c r="M330" s="412"/>
      <c r="N330" s="421" t="e">
        <f t="shared" si="6"/>
        <v>#DIV/0!</v>
      </c>
      <c r="O330" s="240">
        <f>FŐLAP!$G$8</f>
        <v>0</v>
      </c>
      <c r="P330" s="239">
        <f>FŐLAP!$C$10</f>
        <v>0</v>
      </c>
      <c r="Q330" s="239" t="s">
        <v>510</v>
      </c>
      <c r="R330" s="239"/>
      <c r="S330" s="239"/>
    </row>
    <row r="331" spans="1:19" ht="49.5" hidden="1" customHeight="1" x14ac:dyDescent="0.25">
      <c r="A331" s="87" t="s">
        <v>653</v>
      </c>
      <c r="B331" s="405"/>
      <c r="C331" s="438"/>
      <c r="D331" s="439"/>
      <c r="E331" s="439"/>
      <c r="F331" s="194"/>
      <c r="G331" s="194"/>
      <c r="H331" s="408"/>
      <c r="I331" s="407"/>
      <c r="J331" s="407"/>
      <c r="K331" s="405"/>
      <c r="L331" s="411"/>
      <c r="M331" s="412"/>
      <c r="N331" s="421" t="e">
        <f t="shared" si="6"/>
        <v>#DIV/0!</v>
      </c>
      <c r="O331" s="240">
        <f>FŐLAP!$G$8</f>
        <v>0</v>
      </c>
      <c r="P331" s="239">
        <f>FŐLAP!$C$10</f>
        <v>0</v>
      </c>
      <c r="Q331" s="239" t="s">
        <v>510</v>
      </c>
      <c r="R331" s="239"/>
      <c r="S331" s="239"/>
    </row>
    <row r="332" spans="1:19" ht="49.5" hidden="1" customHeight="1" x14ac:dyDescent="0.25">
      <c r="A332" s="88" t="s">
        <v>654</v>
      </c>
      <c r="B332" s="405"/>
      <c r="C332" s="438"/>
      <c r="D332" s="439"/>
      <c r="E332" s="439"/>
      <c r="F332" s="194"/>
      <c r="G332" s="194"/>
      <c r="H332" s="408"/>
      <c r="I332" s="407"/>
      <c r="J332" s="407"/>
      <c r="K332" s="405"/>
      <c r="L332" s="411"/>
      <c r="M332" s="412"/>
      <c r="N332" s="421" t="e">
        <f t="shared" si="6"/>
        <v>#DIV/0!</v>
      </c>
      <c r="O332" s="240">
        <f>FŐLAP!$G$8</f>
        <v>0</v>
      </c>
      <c r="P332" s="239">
        <f>FŐLAP!$C$10</f>
        <v>0</v>
      </c>
      <c r="Q332" s="239" t="s">
        <v>510</v>
      </c>
      <c r="R332" s="239"/>
      <c r="S332" s="239"/>
    </row>
    <row r="333" spans="1:19" ht="49.5" hidden="1" customHeight="1" x14ac:dyDescent="0.25">
      <c r="A333" s="87" t="s">
        <v>655</v>
      </c>
      <c r="B333" s="405"/>
      <c r="C333" s="438"/>
      <c r="D333" s="439"/>
      <c r="E333" s="439"/>
      <c r="F333" s="194"/>
      <c r="G333" s="194"/>
      <c r="H333" s="408"/>
      <c r="I333" s="407"/>
      <c r="J333" s="407"/>
      <c r="K333" s="405"/>
      <c r="L333" s="411"/>
      <c r="M333" s="412"/>
      <c r="N333" s="421" t="e">
        <f t="shared" si="6"/>
        <v>#DIV/0!</v>
      </c>
      <c r="O333" s="240">
        <f>FŐLAP!$G$8</f>
        <v>0</v>
      </c>
      <c r="P333" s="239">
        <f>FŐLAP!$C$10</f>
        <v>0</v>
      </c>
      <c r="Q333" s="239" t="s">
        <v>510</v>
      </c>
      <c r="R333" s="239"/>
      <c r="S333" s="239"/>
    </row>
    <row r="334" spans="1:19" ht="49.5" hidden="1" customHeight="1" x14ac:dyDescent="0.25">
      <c r="A334" s="87" t="s">
        <v>656</v>
      </c>
      <c r="B334" s="405"/>
      <c r="C334" s="438"/>
      <c r="D334" s="439"/>
      <c r="E334" s="439"/>
      <c r="F334" s="194"/>
      <c r="G334" s="194"/>
      <c r="H334" s="408"/>
      <c r="I334" s="407"/>
      <c r="J334" s="407"/>
      <c r="K334" s="405"/>
      <c r="L334" s="411"/>
      <c r="M334" s="412"/>
      <c r="N334" s="421" t="e">
        <f t="shared" si="6"/>
        <v>#DIV/0!</v>
      </c>
      <c r="O334" s="240">
        <f>FŐLAP!$G$8</f>
        <v>0</v>
      </c>
      <c r="P334" s="239">
        <f>FŐLAP!$C$10</f>
        <v>0</v>
      </c>
      <c r="Q334" s="239" t="s">
        <v>510</v>
      </c>
      <c r="R334" s="239"/>
      <c r="S334" s="239"/>
    </row>
    <row r="335" spans="1:19" ht="49.5" hidden="1" customHeight="1" x14ac:dyDescent="0.25">
      <c r="A335" s="88" t="s">
        <v>657</v>
      </c>
      <c r="B335" s="405"/>
      <c r="C335" s="438"/>
      <c r="D335" s="439"/>
      <c r="E335" s="439"/>
      <c r="F335" s="194"/>
      <c r="G335" s="194"/>
      <c r="H335" s="408"/>
      <c r="I335" s="407"/>
      <c r="J335" s="407"/>
      <c r="K335" s="405"/>
      <c r="L335" s="411"/>
      <c r="M335" s="412"/>
      <c r="N335" s="421" t="e">
        <f t="shared" si="6"/>
        <v>#DIV/0!</v>
      </c>
      <c r="O335" s="240">
        <f>FŐLAP!$G$8</f>
        <v>0</v>
      </c>
      <c r="P335" s="239">
        <f>FŐLAP!$C$10</f>
        <v>0</v>
      </c>
      <c r="Q335" s="239" t="s">
        <v>510</v>
      </c>
      <c r="R335" s="239"/>
      <c r="S335" s="239"/>
    </row>
    <row r="336" spans="1:19" ht="49.5" hidden="1" customHeight="1" x14ac:dyDescent="0.25">
      <c r="A336" s="87" t="s">
        <v>658</v>
      </c>
      <c r="B336" s="405"/>
      <c r="C336" s="438"/>
      <c r="D336" s="439"/>
      <c r="E336" s="439"/>
      <c r="F336" s="194"/>
      <c r="G336" s="194"/>
      <c r="H336" s="408"/>
      <c r="I336" s="407"/>
      <c r="J336" s="407"/>
      <c r="K336" s="405"/>
      <c r="L336" s="411"/>
      <c r="M336" s="412"/>
      <c r="N336" s="421" t="e">
        <f t="shared" si="6"/>
        <v>#DIV/0!</v>
      </c>
      <c r="O336" s="240">
        <f>FŐLAP!$G$8</f>
        <v>0</v>
      </c>
      <c r="P336" s="239">
        <f>FŐLAP!$C$10</f>
        <v>0</v>
      </c>
      <c r="Q336" s="239" t="s">
        <v>510</v>
      </c>
      <c r="R336" s="239"/>
      <c r="S336" s="239"/>
    </row>
    <row r="337" spans="1:19" ht="49.5" hidden="1" customHeight="1" x14ac:dyDescent="0.25">
      <c r="A337" s="87" t="s">
        <v>659</v>
      </c>
      <c r="B337" s="405"/>
      <c r="C337" s="438"/>
      <c r="D337" s="439"/>
      <c r="E337" s="439"/>
      <c r="F337" s="194"/>
      <c r="G337" s="194"/>
      <c r="H337" s="408"/>
      <c r="I337" s="407"/>
      <c r="J337" s="407"/>
      <c r="K337" s="405"/>
      <c r="L337" s="411"/>
      <c r="M337" s="412"/>
      <c r="N337" s="421" t="e">
        <f t="shared" si="6"/>
        <v>#DIV/0!</v>
      </c>
      <c r="O337" s="240">
        <f>FŐLAP!$G$8</f>
        <v>0</v>
      </c>
      <c r="P337" s="239">
        <f>FŐLAP!$C$10</f>
        <v>0</v>
      </c>
      <c r="Q337" s="239" t="s">
        <v>510</v>
      </c>
      <c r="R337" s="239"/>
      <c r="S337" s="239"/>
    </row>
    <row r="338" spans="1:19" ht="49.5" hidden="1" customHeight="1" x14ac:dyDescent="0.25">
      <c r="A338" s="88" t="s">
        <v>660</v>
      </c>
      <c r="B338" s="405"/>
      <c r="C338" s="438"/>
      <c r="D338" s="439"/>
      <c r="E338" s="439"/>
      <c r="F338" s="194"/>
      <c r="G338" s="194"/>
      <c r="H338" s="408"/>
      <c r="I338" s="407"/>
      <c r="J338" s="407"/>
      <c r="K338" s="405"/>
      <c r="L338" s="411"/>
      <c r="M338" s="412"/>
      <c r="N338" s="421" t="e">
        <f t="shared" si="6"/>
        <v>#DIV/0!</v>
      </c>
      <c r="O338" s="240">
        <f>FŐLAP!$G$8</f>
        <v>0</v>
      </c>
      <c r="P338" s="239">
        <f>FŐLAP!$C$10</f>
        <v>0</v>
      </c>
      <c r="Q338" s="239" t="s">
        <v>510</v>
      </c>
      <c r="R338" s="239"/>
      <c r="S338" s="239"/>
    </row>
    <row r="339" spans="1:19" ht="49.5" hidden="1" customHeight="1" x14ac:dyDescent="0.25">
      <c r="A339" s="87" t="s">
        <v>661</v>
      </c>
      <c r="B339" s="405"/>
      <c r="C339" s="438"/>
      <c r="D339" s="439"/>
      <c r="E339" s="439"/>
      <c r="F339" s="194"/>
      <c r="G339" s="194"/>
      <c r="H339" s="408"/>
      <c r="I339" s="407"/>
      <c r="J339" s="407"/>
      <c r="K339" s="405"/>
      <c r="L339" s="411"/>
      <c r="M339" s="412"/>
      <c r="N339" s="421" t="e">
        <f t="shared" si="6"/>
        <v>#DIV/0!</v>
      </c>
      <c r="O339" s="240">
        <f>FŐLAP!$G$8</f>
        <v>0</v>
      </c>
      <c r="P339" s="239">
        <f>FŐLAP!$C$10</f>
        <v>0</v>
      </c>
      <c r="Q339" s="239" t="s">
        <v>510</v>
      </c>
      <c r="R339" s="239"/>
      <c r="S339" s="239"/>
    </row>
    <row r="340" spans="1:19" ht="49.5" hidden="1" customHeight="1" x14ac:dyDescent="0.25">
      <c r="A340" s="87" t="s">
        <v>662</v>
      </c>
      <c r="B340" s="405"/>
      <c r="C340" s="438"/>
      <c r="D340" s="439"/>
      <c r="E340" s="439"/>
      <c r="F340" s="194"/>
      <c r="G340" s="194"/>
      <c r="H340" s="408"/>
      <c r="I340" s="407"/>
      <c r="J340" s="407"/>
      <c r="K340" s="405"/>
      <c r="L340" s="411"/>
      <c r="M340" s="412"/>
      <c r="N340" s="421" t="e">
        <f t="shared" si="6"/>
        <v>#DIV/0!</v>
      </c>
      <c r="O340" s="240">
        <f>FŐLAP!$G$8</f>
        <v>0</v>
      </c>
      <c r="P340" s="239">
        <f>FŐLAP!$C$10</f>
        <v>0</v>
      </c>
      <c r="Q340" s="239" t="s">
        <v>510</v>
      </c>
      <c r="R340" s="239"/>
      <c r="S340" s="239"/>
    </row>
    <row r="341" spans="1:19" ht="49.5" hidden="1" customHeight="1" x14ac:dyDescent="0.25">
      <c r="A341" s="88" t="s">
        <v>663</v>
      </c>
      <c r="B341" s="405"/>
      <c r="C341" s="438"/>
      <c r="D341" s="439"/>
      <c r="E341" s="439"/>
      <c r="F341" s="194"/>
      <c r="G341" s="194"/>
      <c r="H341" s="408"/>
      <c r="I341" s="407"/>
      <c r="J341" s="407"/>
      <c r="K341" s="405"/>
      <c r="L341" s="411"/>
      <c r="M341" s="412"/>
      <c r="N341" s="421" t="e">
        <f t="shared" ref="N341:N404" si="7">IF(M341&lt;0,0,1-(M341/L341))</f>
        <v>#DIV/0!</v>
      </c>
      <c r="O341" s="240">
        <f>FŐLAP!$G$8</f>
        <v>0</v>
      </c>
      <c r="P341" s="239">
        <f>FŐLAP!$C$10</f>
        <v>0</v>
      </c>
      <c r="Q341" s="239" t="s">
        <v>510</v>
      </c>
      <c r="R341" s="239"/>
      <c r="S341" s="239"/>
    </row>
    <row r="342" spans="1:19" ht="49.5" hidden="1" customHeight="1" x14ac:dyDescent="0.25">
      <c r="A342" s="87" t="s">
        <v>664</v>
      </c>
      <c r="B342" s="405"/>
      <c r="C342" s="438"/>
      <c r="D342" s="439"/>
      <c r="E342" s="439"/>
      <c r="F342" s="194"/>
      <c r="G342" s="194"/>
      <c r="H342" s="408"/>
      <c r="I342" s="407"/>
      <c r="J342" s="407"/>
      <c r="K342" s="405"/>
      <c r="L342" s="411"/>
      <c r="M342" s="412"/>
      <c r="N342" s="421" t="e">
        <f t="shared" si="7"/>
        <v>#DIV/0!</v>
      </c>
      <c r="O342" s="240">
        <f>FŐLAP!$G$8</f>
        <v>0</v>
      </c>
      <c r="P342" s="239">
        <f>FŐLAP!$C$10</f>
        <v>0</v>
      </c>
      <c r="Q342" s="239" t="s">
        <v>510</v>
      </c>
      <c r="R342" s="239"/>
      <c r="S342" s="239"/>
    </row>
    <row r="343" spans="1:19" ht="49.5" hidden="1" customHeight="1" x14ac:dyDescent="0.25">
      <c r="A343" s="87" t="s">
        <v>665</v>
      </c>
      <c r="B343" s="405"/>
      <c r="C343" s="438"/>
      <c r="D343" s="439"/>
      <c r="E343" s="439"/>
      <c r="F343" s="194"/>
      <c r="G343" s="194"/>
      <c r="H343" s="408"/>
      <c r="I343" s="407"/>
      <c r="J343" s="407"/>
      <c r="K343" s="405"/>
      <c r="L343" s="411"/>
      <c r="M343" s="412"/>
      <c r="N343" s="421" t="e">
        <f t="shared" si="7"/>
        <v>#DIV/0!</v>
      </c>
      <c r="O343" s="240">
        <f>FŐLAP!$G$8</f>
        <v>0</v>
      </c>
      <c r="P343" s="239">
        <f>FŐLAP!$C$10</f>
        <v>0</v>
      </c>
      <c r="Q343" s="239" t="s">
        <v>510</v>
      </c>
      <c r="R343" s="239"/>
      <c r="S343" s="239"/>
    </row>
    <row r="344" spans="1:19" ht="49.5" hidden="1" customHeight="1" x14ac:dyDescent="0.25">
      <c r="A344" s="88" t="s">
        <v>666</v>
      </c>
      <c r="B344" s="405"/>
      <c r="C344" s="438"/>
      <c r="D344" s="439"/>
      <c r="E344" s="439"/>
      <c r="F344" s="194"/>
      <c r="G344" s="194"/>
      <c r="H344" s="408"/>
      <c r="I344" s="407"/>
      <c r="J344" s="407"/>
      <c r="K344" s="405"/>
      <c r="L344" s="411"/>
      <c r="M344" s="412"/>
      <c r="N344" s="421" t="e">
        <f t="shared" si="7"/>
        <v>#DIV/0!</v>
      </c>
      <c r="O344" s="240">
        <f>FŐLAP!$G$8</f>
        <v>0</v>
      </c>
      <c r="P344" s="239">
        <f>FŐLAP!$C$10</f>
        <v>0</v>
      </c>
      <c r="Q344" s="239" t="s">
        <v>510</v>
      </c>
      <c r="R344" s="239"/>
      <c r="S344" s="239"/>
    </row>
    <row r="345" spans="1:19" ht="49.5" hidden="1" customHeight="1" x14ac:dyDescent="0.25">
      <c r="A345" s="87" t="s">
        <v>667</v>
      </c>
      <c r="B345" s="405"/>
      <c r="C345" s="438"/>
      <c r="D345" s="439"/>
      <c r="E345" s="439"/>
      <c r="F345" s="194"/>
      <c r="G345" s="194"/>
      <c r="H345" s="408"/>
      <c r="I345" s="407"/>
      <c r="J345" s="407"/>
      <c r="K345" s="405"/>
      <c r="L345" s="411"/>
      <c r="M345" s="412"/>
      <c r="N345" s="421" t="e">
        <f t="shared" si="7"/>
        <v>#DIV/0!</v>
      </c>
      <c r="O345" s="240">
        <f>FŐLAP!$G$8</f>
        <v>0</v>
      </c>
      <c r="P345" s="239">
        <f>FŐLAP!$C$10</f>
        <v>0</v>
      </c>
      <c r="Q345" s="239" t="s">
        <v>510</v>
      </c>
      <c r="R345" s="239"/>
      <c r="S345" s="239"/>
    </row>
    <row r="346" spans="1:19" ht="49.5" hidden="1" customHeight="1" x14ac:dyDescent="0.25">
      <c r="A346" s="87" t="s">
        <v>668</v>
      </c>
      <c r="B346" s="405"/>
      <c r="C346" s="438"/>
      <c r="D346" s="439"/>
      <c r="E346" s="439"/>
      <c r="F346" s="194"/>
      <c r="G346" s="194"/>
      <c r="H346" s="408"/>
      <c r="I346" s="407"/>
      <c r="J346" s="407"/>
      <c r="K346" s="405"/>
      <c r="L346" s="411"/>
      <c r="M346" s="412"/>
      <c r="N346" s="421" t="e">
        <f t="shared" si="7"/>
        <v>#DIV/0!</v>
      </c>
      <c r="O346" s="240">
        <f>FŐLAP!$G$8</f>
        <v>0</v>
      </c>
      <c r="P346" s="239">
        <f>FŐLAP!$C$10</f>
        <v>0</v>
      </c>
      <c r="Q346" s="239" t="s">
        <v>510</v>
      </c>
      <c r="R346" s="239"/>
      <c r="S346" s="239"/>
    </row>
    <row r="347" spans="1:19" ht="49.5" hidden="1" customHeight="1" x14ac:dyDescent="0.25">
      <c r="A347" s="88" t="s">
        <v>669</v>
      </c>
      <c r="B347" s="405"/>
      <c r="C347" s="438"/>
      <c r="D347" s="439"/>
      <c r="E347" s="439"/>
      <c r="F347" s="194"/>
      <c r="G347" s="194"/>
      <c r="H347" s="408"/>
      <c r="I347" s="407"/>
      <c r="J347" s="407"/>
      <c r="K347" s="405"/>
      <c r="L347" s="411"/>
      <c r="M347" s="412"/>
      <c r="N347" s="421" t="e">
        <f t="shared" si="7"/>
        <v>#DIV/0!</v>
      </c>
      <c r="O347" s="240">
        <f>FŐLAP!$G$8</f>
        <v>0</v>
      </c>
      <c r="P347" s="239">
        <f>FŐLAP!$C$10</f>
        <v>0</v>
      </c>
      <c r="Q347" s="239" t="s">
        <v>510</v>
      </c>
      <c r="R347" s="239"/>
      <c r="S347" s="239"/>
    </row>
    <row r="348" spans="1:19" ht="49.5" hidden="1" customHeight="1" x14ac:dyDescent="0.25">
      <c r="A348" s="87" t="s">
        <v>670</v>
      </c>
      <c r="B348" s="405"/>
      <c r="C348" s="438"/>
      <c r="D348" s="439"/>
      <c r="E348" s="439"/>
      <c r="F348" s="194"/>
      <c r="G348" s="194"/>
      <c r="H348" s="408"/>
      <c r="I348" s="407"/>
      <c r="J348" s="407"/>
      <c r="K348" s="405"/>
      <c r="L348" s="411"/>
      <c r="M348" s="412"/>
      <c r="N348" s="421" t="e">
        <f t="shared" si="7"/>
        <v>#DIV/0!</v>
      </c>
      <c r="O348" s="240">
        <f>FŐLAP!$G$8</f>
        <v>0</v>
      </c>
      <c r="P348" s="239">
        <f>FŐLAP!$C$10</f>
        <v>0</v>
      </c>
      <c r="Q348" s="239" t="s">
        <v>510</v>
      </c>
      <c r="R348" s="239"/>
      <c r="S348" s="239"/>
    </row>
    <row r="349" spans="1:19" ht="49.5" hidden="1" customHeight="1" x14ac:dyDescent="0.25">
      <c r="A349" s="87" t="s">
        <v>671</v>
      </c>
      <c r="B349" s="405"/>
      <c r="C349" s="438"/>
      <c r="D349" s="439"/>
      <c r="E349" s="439"/>
      <c r="F349" s="194"/>
      <c r="G349" s="194"/>
      <c r="H349" s="408"/>
      <c r="I349" s="407"/>
      <c r="J349" s="407"/>
      <c r="K349" s="405"/>
      <c r="L349" s="411"/>
      <c r="M349" s="412"/>
      <c r="N349" s="421" t="e">
        <f t="shared" si="7"/>
        <v>#DIV/0!</v>
      </c>
      <c r="O349" s="240">
        <f>FŐLAP!$G$8</f>
        <v>0</v>
      </c>
      <c r="P349" s="239">
        <f>FŐLAP!$C$10</f>
        <v>0</v>
      </c>
      <c r="Q349" s="239" t="s">
        <v>510</v>
      </c>
      <c r="R349" s="239"/>
      <c r="S349" s="239"/>
    </row>
    <row r="350" spans="1:19" ht="49.5" hidden="1" customHeight="1" x14ac:dyDescent="0.25">
      <c r="A350" s="88" t="s">
        <v>672</v>
      </c>
      <c r="B350" s="405"/>
      <c r="C350" s="438"/>
      <c r="D350" s="439"/>
      <c r="E350" s="439"/>
      <c r="F350" s="194"/>
      <c r="G350" s="194"/>
      <c r="H350" s="408"/>
      <c r="I350" s="407"/>
      <c r="J350" s="407"/>
      <c r="K350" s="405"/>
      <c r="L350" s="411"/>
      <c r="M350" s="412"/>
      <c r="N350" s="421" t="e">
        <f t="shared" si="7"/>
        <v>#DIV/0!</v>
      </c>
      <c r="O350" s="240">
        <f>FŐLAP!$G$8</f>
        <v>0</v>
      </c>
      <c r="P350" s="239">
        <f>FŐLAP!$C$10</f>
        <v>0</v>
      </c>
      <c r="Q350" s="239" t="s">
        <v>510</v>
      </c>
      <c r="R350" s="239"/>
      <c r="S350" s="239"/>
    </row>
    <row r="351" spans="1:19" ht="49.5" hidden="1" customHeight="1" x14ac:dyDescent="0.25">
      <c r="A351" s="87" t="s">
        <v>673</v>
      </c>
      <c r="B351" s="405"/>
      <c r="C351" s="438"/>
      <c r="D351" s="439"/>
      <c r="E351" s="439"/>
      <c r="F351" s="194"/>
      <c r="G351" s="194"/>
      <c r="H351" s="408"/>
      <c r="I351" s="407"/>
      <c r="J351" s="407"/>
      <c r="K351" s="405"/>
      <c r="L351" s="411"/>
      <c r="M351" s="412"/>
      <c r="N351" s="421" t="e">
        <f t="shared" si="7"/>
        <v>#DIV/0!</v>
      </c>
      <c r="O351" s="240">
        <f>FŐLAP!$G$8</f>
        <v>0</v>
      </c>
      <c r="P351" s="239">
        <f>FŐLAP!$C$10</f>
        <v>0</v>
      </c>
      <c r="Q351" s="239" t="s">
        <v>510</v>
      </c>
      <c r="R351" s="239"/>
      <c r="S351" s="239"/>
    </row>
    <row r="352" spans="1:19" ht="49.5" hidden="1" customHeight="1" x14ac:dyDescent="0.25">
      <c r="A352" s="87" t="s">
        <v>674</v>
      </c>
      <c r="B352" s="405"/>
      <c r="C352" s="438"/>
      <c r="D352" s="439"/>
      <c r="E352" s="439"/>
      <c r="F352" s="194"/>
      <c r="G352" s="194"/>
      <c r="H352" s="408"/>
      <c r="I352" s="407"/>
      <c r="J352" s="407"/>
      <c r="K352" s="405"/>
      <c r="L352" s="411"/>
      <c r="M352" s="412"/>
      <c r="N352" s="421" t="e">
        <f t="shared" si="7"/>
        <v>#DIV/0!</v>
      </c>
      <c r="O352" s="240">
        <f>FŐLAP!$G$8</f>
        <v>0</v>
      </c>
      <c r="P352" s="239">
        <f>FŐLAP!$C$10</f>
        <v>0</v>
      </c>
      <c r="Q352" s="239" t="s">
        <v>510</v>
      </c>
      <c r="R352" s="239"/>
      <c r="S352" s="239"/>
    </row>
    <row r="353" spans="1:19" ht="49.5" hidden="1" customHeight="1" x14ac:dyDescent="0.25">
      <c r="A353" s="88" t="s">
        <v>675</v>
      </c>
      <c r="B353" s="405"/>
      <c r="C353" s="438"/>
      <c r="D353" s="439"/>
      <c r="E353" s="439"/>
      <c r="F353" s="194"/>
      <c r="G353" s="194"/>
      <c r="H353" s="408"/>
      <c r="I353" s="407"/>
      <c r="J353" s="407"/>
      <c r="K353" s="405"/>
      <c r="L353" s="411"/>
      <c r="M353" s="412"/>
      <c r="N353" s="421" t="e">
        <f t="shared" si="7"/>
        <v>#DIV/0!</v>
      </c>
      <c r="O353" s="240">
        <f>FŐLAP!$G$8</f>
        <v>0</v>
      </c>
      <c r="P353" s="239">
        <f>FŐLAP!$C$10</f>
        <v>0</v>
      </c>
      <c r="Q353" s="239" t="s">
        <v>510</v>
      </c>
      <c r="R353" s="239"/>
      <c r="S353" s="239"/>
    </row>
    <row r="354" spans="1:19" ht="49.5" hidden="1" customHeight="1" x14ac:dyDescent="0.25">
      <c r="A354" s="87" t="s">
        <v>676</v>
      </c>
      <c r="B354" s="405"/>
      <c r="C354" s="438"/>
      <c r="D354" s="439"/>
      <c r="E354" s="439"/>
      <c r="F354" s="194"/>
      <c r="G354" s="194"/>
      <c r="H354" s="408"/>
      <c r="I354" s="407"/>
      <c r="J354" s="407"/>
      <c r="K354" s="405"/>
      <c r="L354" s="411"/>
      <c r="M354" s="412"/>
      <c r="N354" s="421" t="e">
        <f t="shared" si="7"/>
        <v>#DIV/0!</v>
      </c>
      <c r="O354" s="240">
        <f>FŐLAP!$G$8</f>
        <v>0</v>
      </c>
      <c r="P354" s="239">
        <f>FŐLAP!$C$10</f>
        <v>0</v>
      </c>
      <c r="Q354" s="239" t="s">
        <v>510</v>
      </c>
      <c r="R354" s="239"/>
      <c r="S354" s="239"/>
    </row>
    <row r="355" spans="1:19" ht="49.5" hidden="1" customHeight="1" x14ac:dyDescent="0.25">
      <c r="A355" s="87" t="s">
        <v>677</v>
      </c>
      <c r="B355" s="405"/>
      <c r="C355" s="438"/>
      <c r="D355" s="439"/>
      <c r="E355" s="439"/>
      <c r="F355" s="194"/>
      <c r="G355" s="194"/>
      <c r="H355" s="408"/>
      <c r="I355" s="407"/>
      <c r="J355" s="407"/>
      <c r="K355" s="405"/>
      <c r="L355" s="411"/>
      <c r="M355" s="412"/>
      <c r="N355" s="421" t="e">
        <f t="shared" si="7"/>
        <v>#DIV/0!</v>
      </c>
      <c r="O355" s="240">
        <f>FŐLAP!$G$8</f>
        <v>0</v>
      </c>
      <c r="P355" s="239">
        <f>FŐLAP!$C$10</f>
        <v>0</v>
      </c>
      <c r="Q355" s="239" t="s">
        <v>510</v>
      </c>
      <c r="R355" s="239"/>
      <c r="S355" s="239"/>
    </row>
    <row r="356" spans="1:19" ht="49.5" hidden="1" customHeight="1" x14ac:dyDescent="0.25">
      <c r="A356" s="88" t="s">
        <v>678</v>
      </c>
      <c r="B356" s="405"/>
      <c r="C356" s="438"/>
      <c r="D356" s="439"/>
      <c r="E356" s="439"/>
      <c r="F356" s="194"/>
      <c r="G356" s="194"/>
      <c r="H356" s="408"/>
      <c r="I356" s="407"/>
      <c r="J356" s="407"/>
      <c r="K356" s="405"/>
      <c r="L356" s="411"/>
      <c r="M356" s="412"/>
      <c r="N356" s="421" t="e">
        <f t="shared" si="7"/>
        <v>#DIV/0!</v>
      </c>
      <c r="O356" s="240">
        <f>FŐLAP!$G$8</f>
        <v>0</v>
      </c>
      <c r="P356" s="239">
        <f>FŐLAP!$C$10</f>
        <v>0</v>
      </c>
      <c r="Q356" s="239" t="s">
        <v>510</v>
      </c>
      <c r="R356" s="239"/>
      <c r="S356" s="239"/>
    </row>
    <row r="357" spans="1:19" ht="49.5" hidden="1" customHeight="1" x14ac:dyDescent="0.25">
      <c r="A357" s="87" t="s">
        <v>679</v>
      </c>
      <c r="B357" s="405"/>
      <c r="C357" s="438"/>
      <c r="D357" s="439"/>
      <c r="E357" s="439"/>
      <c r="F357" s="194"/>
      <c r="G357" s="194"/>
      <c r="H357" s="408"/>
      <c r="I357" s="407"/>
      <c r="J357" s="407"/>
      <c r="K357" s="405"/>
      <c r="L357" s="411"/>
      <c r="M357" s="412"/>
      <c r="N357" s="421" t="e">
        <f t="shared" si="7"/>
        <v>#DIV/0!</v>
      </c>
      <c r="O357" s="240">
        <f>FŐLAP!$G$8</f>
        <v>0</v>
      </c>
      <c r="P357" s="239">
        <f>FŐLAP!$C$10</f>
        <v>0</v>
      </c>
      <c r="Q357" s="239" t="s">
        <v>510</v>
      </c>
      <c r="R357" s="239"/>
      <c r="S357" s="239"/>
    </row>
    <row r="358" spans="1:19" ht="49.5" hidden="1" customHeight="1" x14ac:dyDescent="0.25">
      <c r="A358" s="87" t="s">
        <v>680</v>
      </c>
      <c r="B358" s="405"/>
      <c r="C358" s="438"/>
      <c r="D358" s="439"/>
      <c r="E358" s="439"/>
      <c r="F358" s="194"/>
      <c r="G358" s="194"/>
      <c r="H358" s="408"/>
      <c r="I358" s="407"/>
      <c r="J358" s="407"/>
      <c r="K358" s="405"/>
      <c r="L358" s="411"/>
      <c r="M358" s="412"/>
      <c r="N358" s="421" t="e">
        <f t="shared" si="7"/>
        <v>#DIV/0!</v>
      </c>
      <c r="O358" s="240">
        <f>FŐLAP!$G$8</f>
        <v>0</v>
      </c>
      <c r="P358" s="239">
        <f>FŐLAP!$C$10</f>
        <v>0</v>
      </c>
      <c r="Q358" s="239" t="s">
        <v>510</v>
      </c>
      <c r="R358" s="239"/>
      <c r="S358" s="239"/>
    </row>
    <row r="359" spans="1:19" ht="49.5" hidden="1" customHeight="1" x14ac:dyDescent="0.25">
      <c r="A359" s="88" t="s">
        <v>681</v>
      </c>
      <c r="B359" s="405"/>
      <c r="C359" s="438"/>
      <c r="D359" s="439"/>
      <c r="E359" s="439"/>
      <c r="F359" s="194"/>
      <c r="G359" s="194"/>
      <c r="H359" s="408"/>
      <c r="I359" s="407"/>
      <c r="J359" s="407"/>
      <c r="K359" s="405"/>
      <c r="L359" s="411"/>
      <c r="M359" s="412"/>
      <c r="N359" s="421" t="e">
        <f t="shared" si="7"/>
        <v>#DIV/0!</v>
      </c>
      <c r="O359" s="240">
        <f>FŐLAP!$G$8</f>
        <v>0</v>
      </c>
      <c r="P359" s="239">
        <f>FŐLAP!$C$10</f>
        <v>0</v>
      </c>
      <c r="Q359" s="239" t="s">
        <v>510</v>
      </c>
      <c r="R359" s="239"/>
      <c r="S359" s="239"/>
    </row>
    <row r="360" spans="1:19" ht="49.5" hidden="1" customHeight="1" x14ac:dyDescent="0.25">
      <c r="A360" s="87" t="s">
        <v>682</v>
      </c>
      <c r="B360" s="405"/>
      <c r="C360" s="438"/>
      <c r="D360" s="439"/>
      <c r="E360" s="439"/>
      <c r="F360" s="194"/>
      <c r="G360" s="194"/>
      <c r="H360" s="408"/>
      <c r="I360" s="407"/>
      <c r="J360" s="407"/>
      <c r="K360" s="405"/>
      <c r="L360" s="411"/>
      <c r="M360" s="412"/>
      <c r="N360" s="421" t="e">
        <f t="shared" si="7"/>
        <v>#DIV/0!</v>
      </c>
      <c r="O360" s="240">
        <f>FŐLAP!$G$8</f>
        <v>0</v>
      </c>
      <c r="P360" s="239">
        <f>FŐLAP!$C$10</f>
        <v>0</v>
      </c>
      <c r="Q360" s="239" t="s">
        <v>510</v>
      </c>
      <c r="R360" s="239"/>
      <c r="S360" s="239"/>
    </row>
    <row r="361" spans="1:19" ht="49.5" hidden="1" customHeight="1" x14ac:dyDescent="0.25">
      <c r="A361" s="87" t="s">
        <v>683</v>
      </c>
      <c r="B361" s="405"/>
      <c r="C361" s="438"/>
      <c r="D361" s="439"/>
      <c r="E361" s="439"/>
      <c r="F361" s="194"/>
      <c r="G361" s="194"/>
      <c r="H361" s="408"/>
      <c r="I361" s="407"/>
      <c r="J361" s="407"/>
      <c r="K361" s="405"/>
      <c r="L361" s="411"/>
      <c r="M361" s="412"/>
      <c r="N361" s="421" t="e">
        <f t="shared" si="7"/>
        <v>#DIV/0!</v>
      </c>
      <c r="O361" s="240">
        <f>FŐLAP!$G$8</f>
        <v>0</v>
      </c>
      <c r="P361" s="239">
        <f>FŐLAP!$C$10</f>
        <v>0</v>
      </c>
      <c r="Q361" s="239" t="s">
        <v>510</v>
      </c>
      <c r="R361" s="239"/>
      <c r="S361" s="239"/>
    </row>
    <row r="362" spans="1:19" ht="49.5" hidden="1" customHeight="1" x14ac:dyDescent="0.25">
      <c r="A362" s="88" t="s">
        <v>684</v>
      </c>
      <c r="B362" s="405"/>
      <c r="C362" s="438"/>
      <c r="D362" s="439"/>
      <c r="E362" s="439"/>
      <c r="F362" s="194"/>
      <c r="G362" s="194"/>
      <c r="H362" s="408"/>
      <c r="I362" s="407"/>
      <c r="J362" s="407"/>
      <c r="K362" s="405"/>
      <c r="L362" s="411"/>
      <c r="M362" s="412"/>
      <c r="N362" s="421" t="e">
        <f t="shared" si="7"/>
        <v>#DIV/0!</v>
      </c>
      <c r="O362" s="240">
        <f>FŐLAP!$G$8</f>
        <v>0</v>
      </c>
      <c r="P362" s="239">
        <f>FŐLAP!$C$10</f>
        <v>0</v>
      </c>
      <c r="Q362" s="239" t="s">
        <v>510</v>
      </c>
      <c r="R362" s="239"/>
      <c r="S362" s="239"/>
    </row>
    <row r="363" spans="1:19" ht="49.5" hidden="1" customHeight="1" x14ac:dyDescent="0.25">
      <c r="A363" s="87" t="s">
        <v>685</v>
      </c>
      <c r="B363" s="405"/>
      <c r="C363" s="438"/>
      <c r="D363" s="439"/>
      <c r="E363" s="439"/>
      <c r="F363" s="194"/>
      <c r="G363" s="194"/>
      <c r="H363" s="408"/>
      <c r="I363" s="407"/>
      <c r="J363" s="407"/>
      <c r="K363" s="405"/>
      <c r="L363" s="411"/>
      <c r="M363" s="412"/>
      <c r="N363" s="421" t="e">
        <f t="shared" si="7"/>
        <v>#DIV/0!</v>
      </c>
      <c r="O363" s="240">
        <f>FŐLAP!$G$8</f>
        <v>0</v>
      </c>
      <c r="P363" s="239">
        <f>FŐLAP!$C$10</f>
        <v>0</v>
      </c>
      <c r="Q363" s="239" t="s">
        <v>510</v>
      </c>
      <c r="R363" s="239"/>
      <c r="S363" s="239"/>
    </row>
    <row r="364" spans="1:19" ht="49.5" hidden="1" customHeight="1" x14ac:dyDescent="0.25">
      <c r="A364" s="87" t="s">
        <v>686</v>
      </c>
      <c r="B364" s="405"/>
      <c r="C364" s="438"/>
      <c r="D364" s="439"/>
      <c r="E364" s="439"/>
      <c r="F364" s="194"/>
      <c r="G364" s="194"/>
      <c r="H364" s="408"/>
      <c r="I364" s="407"/>
      <c r="J364" s="407"/>
      <c r="K364" s="405"/>
      <c r="L364" s="411"/>
      <c r="M364" s="412"/>
      <c r="N364" s="421" t="e">
        <f t="shared" si="7"/>
        <v>#DIV/0!</v>
      </c>
      <c r="O364" s="240">
        <f>FŐLAP!$G$8</f>
        <v>0</v>
      </c>
      <c r="P364" s="239">
        <f>FŐLAP!$C$10</f>
        <v>0</v>
      </c>
      <c r="Q364" s="239" t="s">
        <v>510</v>
      </c>
      <c r="R364" s="239"/>
      <c r="S364" s="239"/>
    </row>
    <row r="365" spans="1:19" ht="49.5" hidden="1" customHeight="1" x14ac:dyDescent="0.25">
      <c r="A365" s="88" t="s">
        <v>687</v>
      </c>
      <c r="B365" s="405"/>
      <c r="C365" s="438"/>
      <c r="D365" s="439"/>
      <c r="E365" s="439"/>
      <c r="F365" s="194"/>
      <c r="G365" s="194"/>
      <c r="H365" s="408"/>
      <c r="I365" s="407"/>
      <c r="J365" s="407"/>
      <c r="K365" s="405"/>
      <c r="L365" s="411"/>
      <c r="M365" s="412"/>
      <c r="N365" s="421" t="e">
        <f t="shared" si="7"/>
        <v>#DIV/0!</v>
      </c>
      <c r="O365" s="240">
        <f>FŐLAP!$G$8</f>
        <v>0</v>
      </c>
      <c r="P365" s="239">
        <f>FŐLAP!$C$10</f>
        <v>0</v>
      </c>
      <c r="Q365" s="239" t="s">
        <v>510</v>
      </c>
      <c r="R365" s="239"/>
      <c r="S365" s="239"/>
    </row>
    <row r="366" spans="1:19" ht="49.5" hidden="1" customHeight="1" x14ac:dyDescent="0.25">
      <c r="A366" s="87" t="s">
        <v>688</v>
      </c>
      <c r="B366" s="405"/>
      <c r="C366" s="438"/>
      <c r="D366" s="439"/>
      <c r="E366" s="439"/>
      <c r="F366" s="194"/>
      <c r="G366" s="194"/>
      <c r="H366" s="408"/>
      <c r="I366" s="407"/>
      <c r="J366" s="407"/>
      <c r="K366" s="405"/>
      <c r="L366" s="411"/>
      <c r="M366" s="412"/>
      <c r="N366" s="421" t="e">
        <f t="shared" si="7"/>
        <v>#DIV/0!</v>
      </c>
      <c r="O366" s="240">
        <f>FŐLAP!$G$8</f>
        <v>0</v>
      </c>
      <c r="P366" s="239">
        <f>FŐLAP!$C$10</f>
        <v>0</v>
      </c>
      <c r="Q366" s="239" t="s">
        <v>510</v>
      </c>
      <c r="R366" s="239"/>
      <c r="S366" s="239"/>
    </row>
    <row r="367" spans="1:19" ht="49.5" hidden="1" customHeight="1" x14ac:dyDescent="0.25">
      <c r="A367" s="87" t="s">
        <v>689</v>
      </c>
      <c r="B367" s="405"/>
      <c r="C367" s="438"/>
      <c r="D367" s="439"/>
      <c r="E367" s="439"/>
      <c r="F367" s="194"/>
      <c r="G367" s="194"/>
      <c r="H367" s="408"/>
      <c r="I367" s="407"/>
      <c r="J367" s="407"/>
      <c r="K367" s="405"/>
      <c r="L367" s="411"/>
      <c r="M367" s="412"/>
      <c r="N367" s="421" t="e">
        <f t="shared" si="7"/>
        <v>#DIV/0!</v>
      </c>
      <c r="O367" s="240">
        <f>FŐLAP!$G$8</f>
        <v>0</v>
      </c>
      <c r="P367" s="239">
        <f>FŐLAP!$C$10</f>
        <v>0</v>
      </c>
      <c r="Q367" s="239" t="s">
        <v>510</v>
      </c>
      <c r="R367" s="239"/>
      <c r="S367" s="239"/>
    </row>
    <row r="368" spans="1:19" ht="49.5" hidden="1" customHeight="1" x14ac:dyDescent="0.25">
      <c r="A368" s="88" t="s">
        <v>690</v>
      </c>
      <c r="B368" s="405"/>
      <c r="C368" s="438"/>
      <c r="D368" s="439"/>
      <c r="E368" s="439"/>
      <c r="F368" s="194"/>
      <c r="G368" s="194"/>
      <c r="H368" s="408"/>
      <c r="I368" s="407"/>
      <c r="J368" s="407"/>
      <c r="K368" s="405"/>
      <c r="L368" s="411"/>
      <c r="M368" s="412"/>
      <c r="N368" s="421" t="e">
        <f t="shared" si="7"/>
        <v>#DIV/0!</v>
      </c>
      <c r="O368" s="240">
        <f>FŐLAP!$G$8</f>
        <v>0</v>
      </c>
      <c r="P368" s="239">
        <f>FŐLAP!$C$10</f>
        <v>0</v>
      </c>
      <c r="Q368" s="239" t="s">
        <v>510</v>
      </c>
      <c r="R368" s="239"/>
      <c r="S368" s="239"/>
    </row>
    <row r="369" spans="1:19" ht="49.5" hidden="1" customHeight="1" x14ac:dyDescent="0.25">
      <c r="A369" s="87" t="s">
        <v>691</v>
      </c>
      <c r="B369" s="405"/>
      <c r="C369" s="438"/>
      <c r="D369" s="439"/>
      <c r="E369" s="439"/>
      <c r="F369" s="194"/>
      <c r="G369" s="194"/>
      <c r="H369" s="408"/>
      <c r="I369" s="407"/>
      <c r="J369" s="407"/>
      <c r="K369" s="405"/>
      <c r="L369" s="411"/>
      <c r="M369" s="412"/>
      <c r="N369" s="421" t="e">
        <f t="shared" si="7"/>
        <v>#DIV/0!</v>
      </c>
      <c r="O369" s="240">
        <f>FŐLAP!$G$8</f>
        <v>0</v>
      </c>
      <c r="P369" s="239">
        <f>FŐLAP!$C$10</f>
        <v>0</v>
      </c>
      <c r="Q369" s="239" t="s">
        <v>510</v>
      </c>
      <c r="R369" s="239"/>
      <c r="S369" s="239"/>
    </row>
    <row r="370" spans="1:19" ht="49.5" hidden="1" customHeight="1" x14ac:dyDescent="0.25">
      <c r="A370" s="87" t="s">
        <v>692</v>
      </c>
      <c r="B370" s="405"/>
      <c r="C370" s="438"/>
      <c r="D370" s="439"/>
      <c r="E370" s="439"/>
      <c r="F370" s="194"/>
      <c r="G370" s="194"/>
      <c r="H370" s="408"/>
      <c r="I370" s="407"/>
      <c r="J370" s="407"/>
      <c r="K370" s="405"/>
      <c r="L370" s="411"/>
      <c r="M370" s="412"/>
      <c r="N370" s="421" t="e">
        <f t="shared" si="7"/>
        <v>#DIV/0!</v>
      </c>
      <c r="O370" s="240">
        <f>FŐLAP!$G$8</f>
        <v>0</v>
      </c>
      <c r="P370" s="239">
        <f>FŐLAP!$C$10</f>
        <v>0</v>
      </c>
      <c r="Q370" s="239" t="s">
        <v>510</v>
      </c>
      <c r="R370" s="239"/>
      <c r="S370" s="239"/>
    </row>
    <row r="371" spans="1:19" ht="49.5" hidden="1" customHeight="1" x14ac:dyDescent="0.25">
      <c r="A371" s="88" t="s">
        <v>693</v>
      </c>
      <c r="B371" s="405"/>
      <c r="C371" s="438"/>
      <c r="D371" s="439"/>
      <c r="E371" s="439"/>
      <c r="F371" s="194"/>
      <c r="G371" s="194"/>
      <c r="H371" s="408"/>
      <c r="I371" s="407"/>
      <c r="J371" s="407"/>
      <c r="K371" s="405"/>
      <c r="L371" s="411"/>
      <c r="M371" s="412"/>
      <c r="N371" s="421" t="e">
        <f t="shared" si="7"/>
        <v>#DIV/0!</v>
      </c>
      <c r="O371" s="240">
        <f>FŐLAP!$G$8</f>
        <v>0</v>
      </c>
      <c r="P371" s="239">
        <f>FŐLAP!$C$10</f>
        <v>0</v>
      </c>
      <c r="Q371" s="239" t="s">
        <v>510</v>
      </c>
      <c r="R371" s="239"/>
      <c r="S371" s="239"/>
    </row>
    <row r="372" spans="1:19" ht="49.5" hidden="1" customHeight="1" x14ac:dyDescent="0.25">
      <c r="A372" s="87" t="s">
        <v>694</v>
      </c>
      <c r="B372" s="405"/>
      <c r="C372" s="438"/>
      <c r="D372" s="439"/>
      <c r="E372" s="439"/>
      <c r="F372" s="194"/>
      <c r="G372" s="194"/>
      <c r="H372" s="408"/>
      <c r="I372" s="407"/>
      <c r="J372" s="407"/>
      <c r="K372" s="405"/>
      <c r="L372" s="411"/>
      <c r="M372" s="412"/>
      <c r="N372" s="421" t="e">
        <f t="shared" si="7"/>
        <v>#DIV/0!</v>
      </c>
      <c r="O372" s="240">
        <f>FŐLAP!$G$8</f>
        <v>0</v>
      </c>
      <c r="P372" s="239">
        <f>FŐLAP!$C$10</f>
        <v>0</v>
      </c>
      <c r="Q372" s="239" t="s">
        <v>510</v>
      </c>
      <c r="R372" s="239"/>
      <c r="S372" s="239"/>
    </row>
    <row r="373" spans="1:19" ht="49.5" hidden="1" customHeight="1" x14ac:dyDescent="0.25">
      <c r="A373" s="87" t="s">
        <v>695</v>
      </c>
      <c r="B373" s="405"/>
      <c r="C373" s="438"/>
      <c r="D373" s="439"/>
      <c r="E373" s="439"/>
      <c r="F373" s="194"/>
      <c r="G373" s="194"/>
      <c r="H373" s="408"/>
      <c r="I373" s="407"/>
      <c r="J373" s="407"/>
      <c r="K373" s="405"/>
      <c r="L373" s="411"/>
      <c r="M373" s="412"/>
      <c r="N373" s="421" t="e">
        <f t="shared" si="7"/>
        <v>#DIV/0!</v>
      </c>
      <c r="O373" s="240">
        <f>FŐLAP!$G$8</f>
        <v>0</v>
      </c>
      <c r="P373" s="239">
        <f>FŐLAP!$C$10</f>
        <v>0</v>
      </c>
      <c r="Q373" s="239" t="s">
        <v>510</v>
      </c>
      <c r="R373" s="239"/>
      <c r="S373" s="239"/>
    </row>
    <row r="374" spans="1:19" ht="49.5" hidden="1" customHeight="1" x14ac:dyDescent="0.25">
      <c r="A374" s="88" t="s">
        <v>696</v>
      </c>
      <c r="B374" s="405"/>
      <c r="C374" s="438"/>
      <c r="D374" s="439"/>
      <c r="E374" s="439"/>
      <c r="F374" s="194"/>
      <c r="G374" s="194"/>
      <c r="H374" s="408"/>
      <c r="I374" s="407"/>
      <c r="J374" s="407"/>
      <c r="K374" s="405"/>
      <c r="L374" s="411"/>
      <c r="M374" s="412"/>
      <c r="N374" s="421" t="e">
        <f t="shared" si="7"/>
        <v>#DIV/0!</v>
      </c>
      <c r="O374" s="240">
        <f>FŐLAP!$G$8</f>
        <v>0</v>
      </c>
      <c r="P374" s="239">
        <f>FŐLAP!$C$10</f>
        <v>0</v>
      </c>
      <c r="Q374" s="239" t="s">
        <v>510</v>
      </c>
      <c r="R374" s="239"/>
      <c r="S374" s="239"/>
    </row>
    <row r="375" spans="1:19" ht="49.5" hidden="1" customHeight="1" x14ac:dyDescent="0.25">
      <c r="A375" s="87" t="s">
        <v>697</v>
      </c>
      <c r="B375" s="405"/>
      <c r="C375" s="438"/>
      <c r="D375" s="439"/>
      <c r="E375" s="439"/>
      <c r="F375" s="194"/>
      <c r="G375" s="194"/>
      <c r="H375" s="408"/>
      <c r="I375" s="407"/>
      <c r="J375" s="407"/>
      <c r="K375" s="405"/>
      <c r="L375" s="411"/>
      <c r="M375" s="412"/>
      <c r="N375" s="421" t="e">
        <f t="shared" si="7"/>
        <v>#DIV/0!</v>
      </c>
      <c r="O375" s="240">
        <f>FŐLAP!$G$8</f>
        <v>0</v>
      </c>
      <c r="P375" s="239">
        <f>FŐLAP!$C$10</f>
        <v>0</v>
      </c>
      <c r="Q375" s="239" t="s">
        <v>510</v>
      </c>
      <c r="R375" s="239"/>
      <c r="S375" s="239"/>
    </row>
    <row r="376" spans="1:19" ht="49.5" hidden="1" customHeight="1" x14ac:dyDescent="0.25">
      <c r="A376" s="87" t="s">
        <v>698</v>
      </c>
      <c r="B376" s="405"/>
      <c r="C376" s="438"/>
      <c r="D376" s="439"/>
      <c r="E376" s="439"/>
      <c r="F376" s="194"/>
      <c r="G376" s="194"/>
      <c r="H376" s="408"/>
      <c r="I376" s="407"/>
      <c r="J376" s="407"/>
      <c r="K376" s="405"/>
      <c r="L376" s="411"/>
      <c r="M376" s="412"/>
      <c r="N376" s="421" t="e">
        <f t="shared" si="7"/>
        <v>#DIV/0!</v>
      </c>
      <c r="O376" s="240">
        <f>FŐLAP!$G$8</f>
        <v>0</v>
      </c>
      <c r="P376" s="239">
        <f>FŐLAP!$C$10</f>
        <v>0</v>
      </c>
      <c r="Q376" s="239" t="s">
        <v>510</v>
      </c>
      <c r="R376" s="239"/>
      <c r="S376" s="239"/>
    </row>
    <row r="377" spans="1:19" ht="49.5" hidden="1" customHeight="1" x14ac:dyDescent="0.25">
      <c r="A377" s="88" t="s">
        <v>699</v>
      </c>
      <c r="B377" s="405"/>
      <c r="C377" s="438"/>
      <c r="D377" s="439"/>
      <c r="E377" s="439"/>
      <c r="F377" s="194"/>
      <c r="G377" s="194"/>
      <c r="H377" s="408"/>
      <c r="I377" s="407"/>
      <c r="J377" s="407"/>
      <c r="K377" s="405"/>
      <c r="L377" s="411"/>
      <c r="M377" s="412"/>
      <c r="N377" s="421" t="e">
        <f t="shared" si="7"/>
        <v>#DIV/0!</v>
      </c>
      <c r="O377" s="240">
        <f>FŐLAP!$G$8</f>
        <v>0</v>
      </c>
      <c r="P377" s="239">
        <f>FŐLAP!$C$10</f>
        <v>0</v>
      </c>
      <c r="Q377" s="239" t="s">
        <v>510</v>
      </c>
      <c r="R377" s="239"/>
      <c r="S377" s="239"/>
    </row>
    <row r="378" spans="1:19" ht="49.5" hidden="1" customHeight="1" x14ac:dyDescent="0.25">
      <c r="A378" s="87" t="s">
        <v>700</v>
      </c>
      <c r="B378" s="405"/>
      <c r="C378" s="438"/>
      <c r="D378" s="439"/>
      <c r="E378" s="439"/>
      <c r="F378" s="194"/>
      <c r="G378" s="194"/>
      <c r="H378" s="408"/>
      <c r="I378" s="407"/>
      <c r="J378" s="407"/>
      <c r="K378" s="405"/>
      <c r="L378" s="411"/>
      <c r="M378" s="412"/>
      <c r="N378" s="421" t="e">
        <f t="shared" si="7"/>
        <v>#DIV/0!</v>
      </c>
      <c r="O378" s="240">
        <f>FŐLAP!$G$8</f>
        <v>0</v>
      </c>
      <c r="P378" s="239">
        <f>FŐLAP!$C$10</f>
        <v>0</v>
      </c>
      <c r="Q378" s="239" t="s">
        <v>510</v>
      </c>
      <c r="R378" s="239"/>
      <c r="S378" s="239"/>
    </row>
    <row r="379" spans="1:19" ht="49.5" hidden="1" customHeight="1" x14ac:dyDescent="0.25">
      <c r="A379" s="87" t="s">
        <v>701</v>
      </c>
      <c r="B379" s="405"/>
      <c r="C379" s="438"/>
      <c r="D379" s="439"/>
      <c r="E379" s="439"/>
      <c r="F379" s="194"/>
      <c r="G379" s="194"/>
      <c r="H379" s="408"/>
      <c r="I379" s="407"/>
      <c r="J379" s="407"/>
      <c r="K379" s="405"/>
      <c r="L379" s="411"/>
      <c r="M379" s="412"/>
      <c r="N379" s="421" t="e">
        <f t="shared" si="7"/>
        <v>#DIV/0!</v>
      </c>
      <c r="O379" s="240">
        <f>FŐLAP!$G$8</f>
        <v>0</v>
      </c>
      <c r="P379" s="239">
        <f>FŐLAP!$C$10</f>
        <v>0</v>
      </c>
      <c r="Q379" s="239" t="s">
        <v>510</v>
      </c>
      <c r="R379" s="239"/>
      <c r="S379" s="239"/>
    </row>
    <row r="380" spans="1:19" ht="49.5" hidden="1" customHeight="1" x14ac:dyDescent="0.25">
      <c r="A380" s="88" t="s">
        <v>702</v>
      </c>
      <c r="B380" s="405"/>
      <c r="C380" s="438"/>
      <c r="D380" s="439"/>
      <c r="E380" s="439"/>
      <c r="F380" s="194"/>
      <c r="G380" s="194"/>
      <c r="H380" s="408"/>
      <c r="I380" s="407"/>
      <c r="J380" s="407"/>
      <c r="K380" s="405"/>
      <c r="L380" s="411"/>
      <c r="M380" s="412"/>
      <c r="N380" s="421" t="e">
        <f t="shared" si="7"/>
        <v>#DIV/0!</v>
      </c>
      <c r="O380" s="240">
        <f>FŐLAP!$G$8</f>
        <v>0</v>
      </c>
      <c r="P380" s="239">
        <f>FŐLAP!$C$10</f>
        <v>0</v>
      </c>
      <c r="Q380" s="239" t="s">
        <v>510</v>
      </c>
      <c r="R380" s="239"/>
      <c r="S380" s="239"/>
    </row>
    <row r="381" spans="1:19" ht="49.5" hidden="1" customHeight="1" x14ac:dyDescent="0.25">
      <c r="A381" s="87" t="s">
        <v>703</v>
      </c>
      <c r="B381" s="405"/>
      <c r="C381" s="438"/>
      <c r="D381" s="439"/>
      <c r="E381" s="439"/>
      <c r="F381" s="194"/>
      <c r="G381" s="194"/>
      <c r="H381" s="408"/>
      <c r="I381" s="407"/>
      <c r="J381" s="407"/>
      <c r="K381" s="405"/>
      <c r="L381" s="411"/>
      <c r="M381" s="412"/>
      <c r="N381" s="421" t="e">
        <f t="shared" si="7"/>
        <v>#DIV/0!</v>
      </c>
      <c r="O381" s="240">
        <f>FŐLAP!$G$8</f>
        <v>0</v>
      </c>
      <c r="P381" s="239">
        <f>FŐLAP!$C$10</f>
        <v>0</v>
      </c>
      <c r="Q381" s="239" t="s">
        <v>510</v>
      </c>
      <c r="R381" s="239"/>
      <c r="S381" s="239"/>
    </row>
    <row r="382" spans="1:19" ht="49.5" hidden="1" customHeight="1" x14ac:dyDescent="0.25">
      <c r="A382" s="87" t="s">
        <v>704</v>
      </c>
      <c r="B382" s="405"/>
      <c r="C382" s="438"/>
      <c r="D382" s="439"/>
      <c r="E382" s="439"/>
      <c r="F382" s="194"/>
      <c r="G382" s="194"/>
      <c r="H382" s="408"/>
      <c r="I382" s="407"/>
      <c r="J382" s="407"/>
      <c r="K382" s="405"/>
      <c r="L382" s="411"/>
      <c r="M382" s="412"/>
      <c r="N382" s="421" t="e">
        <f t="shared" si="7"/>
        <v>#DIV/0!</v>
      </c>
      <c r="O382" s="240">
        <f>FŐLAP!$G$8</f>
        <v>0</v>
      </c>
      <c r="P382" s="239">
        <f>FŐLAP!$C$10</f>
        <v>0</v>
      </c>
      <c r="Q382" s="239" t="s">
        <v>510</v>
      </c>
      <c r="R382" s="239"/>
      <c r="S382" s="239"/>
    </row>
    <row r="383" spans="1:19" ht="49.5" hidden="1" customHeight="1" x14ac:dyDescent="0.25">
      <c r="A383" s="88" t="s">
        <v>705</v>
      </c>
      <c r="B383" s="405"/>
      <c r="C383" s="438"/>
      <c r="D383" s="439"/>
      <c r="E383" s="439"/>
      <c r="F383" s="194"/>
      <c r="G383" s="194"/>
      <c r="H383" s="408"/>
      <c r="I383" s="407"/>
      <c r="J383" s="407"/>
      <c r="K383" s="405"/>
      <c r="L383" s="411"/>
      <c r="M383" s="412"/>
      <c r="N383" s="421" t="e">
        <f t="shared" si="7"/>
        <v>#DIV/0!</v>
      </c>
      <c r="O383" s="240">
        <f>FŐLAP!$G$8</f>
        <v>0</v>
      </c>
      <c r="P383" s="239">
        <f>FŐLAP!$C$10</f>
        <v>0</v>
      </c>
      <c r="Q383" s="239" t="s">
        <v>510</v>
      </c>
      <c r="R383" s="239"/>
      <c r="S383" s="239"/>
    </row>
    <row r="384" spans="1:19" ht="49.5" hidden="1" customHeight="1" x14ac:dyDescent="0.25">
      <c r="A384" s="87" t="s">
        <v>706</v>
      </c>
      <c r="B384" s="405"/>
      <c r="C384" s="438"/>
      <c r="D384" s="439"/>
      <c r="E384" s="439"/>
      <c r="F384" s="194"/>
      <c r="G384" s="194"/>
      <c r="H384" s="408"/>
      <c r="I384" s="407"/>
      <c r="J384" s="407"/>
      <c r="K384" s="405"/>
      <c r="L384" s="411"/>
      <c r="M384" s="412"/>
      <c r="N384" s="421" t="e">
        <f t="shared" si="7"/>
        <v>#DIV/0!</v>
      </c>
      <c r="O384" s="240">
        <f>FŐLAP!$G$8</f>
        <v>0</v>
      </c>
      <c r="P384" s="239">
        <f>FŐLAP!$C$10</f>
        <v>0</v>
      </c>
      <c r="Q384" s="239" t="s">
        <v>510</v>
      </c>
      <c r="R384" s="239"/>
      <c r="S384" s="239"/>
    </row>
    <row r="385" spans="1:19" ht="49.5" hidden="1" customHeight="1" x14ac:dyDescent="0.25">
      <c r="A385" s="87" t="s">
        <v>707</v>
      </c>
      <c r="B385" s="405"/>
      <c r="C385" s="438"/>
      <c r="D385" s="439"/>
      <c r="E385" s="439"/>
      <c r="F385" s="194"/>
      <c r="G385" s="194"/>
      <c r="H385" s="408"/>
      <c r="I385" s="407"/>
      <c r="J385" s="407"/>
      <c r="K385" s="405"/>
      <c r="L385" s="411"/>
      <c r="M385" s="412"/>
      <c r="N385" s="421" t="e">
        <f t="shared" si="7"/>
        <v>#DIV/0!</v>
      </c>
      <c r="O385" s="240">
        <f>FŐLAP!$G$8</f>
        <v>0</v>
      </c>
      <c r="P385" s="239">
        <f>FŐLAP!$C$10</f>
        <v>0</v>
      </c>
      <c r="Q385" s="239" t="s">
        <v>510</v>
      </c>
      <c r="R385" s="239"/>
      <c r="S385" s="239"/>
    </row>
    <row r="386" spans="1:19" ht="49.5" hidden="1" customHeight="1" x14ac:dyDescent="0.25">
      <c r="A386" s="88" t="s">
        <v>708</v>
      </c>
      <c r="B386" s="405"/>
      <c r="C386" s="438"/>
      <c r="D386" s="439"/>
      <c r="E386" s="439"/>
      <c r="F386" s="194"/>
      <c r="G386" s="194"/>
      <c r="H386" s="408"/>
      <c r="I386" s="407"/>
      <c r="J386" s="407"/>
      <c r="K386" s="405"/>
      <c r="L386" s="411"/>
      <c r="M386" s="412"/>
      <c r="N386" s="421" t="e">
        <f t="shared" si="7"/>
        <v>#DIV/0!</v>
      </c>
      <c r="O386" s="240">
        <f>FŐLAP!$G$8</f>
        <v>0</v>
      </c>
      <c r="P386" s="239">
        <f>FŐLAP!$C$10</f>
        <v>0</v>
      </c>
      <c r="Q386" s="239" t="s">
        <v>510</v>
      </c>
      <c r="R386" s="239"/>
      <c r="S386" s="239"/>
    </row>
    <row r="387" spans="1:19" ht="49.5" hidden="1" customHeight="1" x14ac:dyDescent="0.25">
      <c r="A387" s="87" t="s">
        <v>709</v>
      </c>
      <c r="B387" s="405"/>
      <c r="C387" s="438"/>
      <c r="D387" s="439"/>
      <c r="E387" s="439"/>
      <c r="F387" s="194"/>
      <c r="G387" s="194"/>
      <c r="H387" s="408"/>
      <c r="I387" s="407"/>
      <c r="J387" s="407"/>
      <c r="K387" s="405"/>
      <c r="L387" s="411"/>
      <c r="M387" s="412"/>
      <c r="N387" s="421" t="e">
        <f t="shared" si="7"/>
        <v>#DIV/0!</v>
      </c>
      <c r="O387" s="240">
        <f>FŐLAP!$G$8</f>
        <v>0</v>
      </c>
      <c r="P387" s="239">
        <f>FŐLAP!$C$10</f>
        <v>0</v>
      </c>
      <c r="Q387" s="239" t="s">
        <v>510</v>
      </c>
      <c r="R387" s="239"/>
      <c r="S387" s="239"/>
    </row>
    <row r="388" spans="1:19" ht="49.5" hidden="1" customHeight="1" x14ac:dyDescent="0.25">
      <c r="A388" s="87" t="s">
        <v>710</v>
      </c>
      <c r="B388" s="405"/>
      <c r="C388" s="438"/>
      <c r="D388" s="439"/>
      <c r="E388" s="439"/>
      <c r="F388" s="194"/>
      <c r="G388" s="194"/>
      <c r="H388" s="408"/>
      <c r="I388" s="407"/>
      <c r="J388" s="407"/>
      <c r="K388" s="405"/>
      <c r="L388" s="411"/>
      <c r="M388" s="412"/>
      <c r="N388" s="421" t="e">
        <f t="shared" si="7"/>
        <v>#DIV/0!</v>
      </c>
      <c r="O388" s="240">
        <f>FŐLAP!$G$8</f>
        <v>0</v>
      </c>
      <c r="P388" s="239">
        <f>FŐLAP!$C$10</f>
        <v>0</v>
      </c>
      <c r="Q388" s="239" t="s">
        <v>510</v>
      </c>
      <c r="R388" s="239"/>
      <c r="S388" s="239"/>
    </row>
    <row r="389" spans="1:19" ht="49.5" hidden="1" customHeight="1" x14ac:dyDescent="0.25">
      <c r="A389" s="88" t="s">
        <v>711</v>
      </c>
      <c r="B389" s="405"/>
      <c r="C389" s="438"/>
      <c r="D389" s="439"/>
      <c r="E389" s="439"/>
      <c r="F389" s="194"/>
      <c r="G389" s="194"/>
      <c r="H389" s="408"/>
      <c r="I389" s="407"/>
      <c r="J389" s="407"/>
      <c r="K389" s="405"/>
      <c r="L389" s="411"/>
      <c r="M389" s="412"/>
      <c r="N389" s="421" t="e">
        <f t="shared" si="7"/>
        <v>#DIV/0!</v>
      </c>
      <c r="O389" s="240">
        <f>FŐLAP!$G$8</f>
        <v>0</v>
      </c>
      <c r="P389" s="239">
        <f>FŐLAP!$C$10</f>
        <v>0</v>
      </c>
      <c r="Q389" s="239" t="s">
        <v>510</v>
      </c>
      <c r="R389" s="239"/>
      <c r="S389" s="239"/>
    </row>
    <row r="390" spans="1:19" ht="49.5" hidden="1" customHeight="1" x14ac:dyDescent="0.25">
      <c r="A390" s="87" t="s">
        <v>712</v>
      </c>
      <c r="B390" s="405"/>
      <c r="C390" s="438"/>
      <c r="D390" s="439"/>
      <c r="E390" s="439"/>
      <c r="F390" s="194"/>
      <c r="G390" s="194"/>
      <c r="H390" s="408"/>
      <c r="I390" s="407"/>
      <c r="J390" s="407"/>
      <c r="K390" s="405"/>
      <c r="L390" s="411"/>
      <c r="M390" s="412"/>
      <c r="N390" s="421" t="e">
        <f t="shared" si="7"/>
        <v>#DIV/0!</v>
      </c>
      <c r="O390" s="240">
        <f>FŐLAP!$G$8</f>
        <v>0</v>
      </c>
      <c r="P390" s="239">
        <f>FŐLAP!$C$10</f>
        <v>0</v>
      </c>
      <c r="Q390" s="239" t="s">
        <v>510</v>
      </c>
      <c r="R390" s="239"/>
      <c r="S390" s="239"/>
    </row>
    <row r="391" spans="1:19" ht="49.5" hidden="1" customHeight="1" x14ac:dyDescent="0.25">
      <c r="A391" s="87" t="s">
        <v>713</v>
      </c>
      <c r="B391" s="405"/>
      <c r="C391" s="438"/>
      <c r="D391" s="439"/>
      <c r="E391" s="439"/>
      <c r="F391" s="194"/>
      <c r="G391" s="194"/>
      <c r="H391" s="408"/>
      <c r="I391" s="407"/>
      <c r="J391" s="407"/>
      <c r="K391" s="405"/>
      <c r="L391" s="411"/>
      <c r="M391" s="412"/>
      <c r="N391" s="421" t="e">
        <f t="shared" si="7"/>
        <v>#DIV/0!</v>
      </c>
      <c r="O391" s="240">
        <f>FŐLAP!$G$8</f>
        <v>0</v>
      </c>
      <c r="P391" s="239">
        <f>FŐLAP!$C$10</f>
        <v>0</v>
      </c>
      <c r="Q391" s="239" t="s">
        <v>510</v>
      </c>
      <c r="R391" s="239"/>
      <c r="S391" s="239"/>
    </row>
    <row r="392" spans="1:19" ht="49.5" hidden="1" customHeight="1" x14ac:dyDescent="0.25">
      <c r="A392" s="88" t="s">
        <v>714</v>
      </c>
      <c r="B392" s="405"/>
      <c r="C392" s="438"/>
      <c r="D392" s="439"/>
      <c r="E392" s="439"/>
      <c r="F392" s="194"/>
      <c r="G392" s="194"/>
      <c r="H392" s="408"/>
      <c r="I392" s="407"/>
      <c r="J392" s="407"/>
      <c r="K392" s="405"/>
      <c r="L392" s="411"/>
      <c r="M392" s="412"/>
      <c r="N392" s="421" t="e">
        <f t="shared" si="7"/>
        <v>#DIV/0!</v>
      </c>
      <c r="O392" s="240">
        <f>FŐLAP!$G$8</f>
        <v>0</v>
      </c>
      <c r="P392" s="239">
        <f>FŐLAP!$C$10</f>
        <v>0</v>
      </c>
      <c r="Q392" s="239" t="s">
        <v>510</v>
      </c>
      <c r="R392" s="239"/>
      <c r="S392" s="239"/>
    </row>
    <row r="393" spans="1:19" ht="49.5" hidden="1" customHeight="1" x14ac:dyDescent="0.25">
      <c r="A393" s="87" t="s">
        <v>715</v>
      </c>
      <c r="B393" s="405"/>
      <c r="C393" s="438"/>
      <c r="D393" s="439"/>
      <c r="E393" s="439"/>
      <c r="F393" s="194"/>
      <c r="G393" s="194"/>
      <c r="H393" s="408"/>
      <c r="I393" s="407"/>
      <c r="J393" s="407"/>
      <c r="K393" s="405"/>
      <c r="L393" s="411"/>
      <c r="M393" s="412"/>
      <c r="N393" s="421" t="e">
        <f t="shared" si="7"/>
        <v>#DIV/0!</v>
      </c>
      <c r="O393" s="240">
        <f>FŐLAP!$G$8</f>
        <v>0</v>
      </c>
      <c r="P393" s="239">
        <f>FŐLAP!$C$10</f>
        <v>0</v>
      </c>
      <c r="Q393" s="239" t="s">
        <v>510</v>
      </c>
      <c r="R393" s="239"/>
      <c r="S393" s="239"/>
    </row>
    <row r="394" spans="1:19" ht="49.5" hidden="1" customHeight="1" x14ac:dyDescent="0.25">
      <c r="A394" s="87" t="s">
        <v>716</v>
      </c>
      <c r="B394" s="405"/>
      <c r="C394" s="438"/>
      <c r="D394" s="439"/>
      <c r="E394" s="439"/>
      <c r="F394" s="194"/>
      <c r="G394" s="194"/>
      <c r="H394" s="408"/>
      <c r="I394" s="407"/>
      <c r="J394" s="407"/>
      <c r="K394" s="405"/>
      <c r="L394" s="411"/>
      <c r="M394" s="412"/>
      <c r="N394" s="421" t="e">
        <f t="shared" si="7"/>
        <v>#DIV/0!</v>
      </c>
      <c r="O394" s="240">
        <f>FŐLAP!$G$8</f>
        <v>0</v>
      </c>
      <c r="P394" s="239">
        <f>FŐLAP!$C$10</f>
        <v>0</v>
      </c>
      <c r="Q394" s="239" t="s">
        <v>510</v>
      </c>
      <c r="R394" s="239"/>
      <c r="S394" s="239"/>
    </row>
    <row r="395" spans="1:19" ht="49.5" hidden="1" customHeight="1" x14ac:dyDescent="0.25">
      <c r="A395" s="88" t="s">
        <v>717</v>
      </c>
      <c r="B395" s="405"/>
      <c r="C395" s="438"/>
      <c r="D395" s="439"/>
      <c r="E395" s="439"/>
      <c r="F395" s="194"/>
      <c r="G395" s="194"/>
      <c r="H395" s="408"/>
      <c r="I395" s="407"/>
      <c r="J395" s="407"/>
      <c r="K395" s="405"/>
      <c r="L395" s="411"/>
      <c r="M395" s="412"/>
      <c r="N395" s="421" t="e">
        <f t="shared" si="7"/>
        <v>#DIV/0!</v>
      </c>
      <c r="O395" s="240">
        <f>FŐLAP!$G$8</f>
        <v>0</v>
      </c>
      <c r="P395" s="239">
        <f>FŐLAP!$C$10</f>
        <v>0</v>
      </c>
      <c r="Q395" s="239" t="s">
        <v>510</v>
      </c>
      <c r="R395" s="239"/>
      <c r="S395" s="239"/>
    </row>
    <row r="396" spans="1:19" ht="49.5" hidden="1" customHeight="1" x14ac:dyDescent="0.25">
      <c r="A396" s="87" t="s">
        <v>718</v>
      </c>
      <c r="B396" s="405"/>
      <c r="C396" s="438"/>
      <c r="D396" s="439"/>
      <c r="E396" s="439"/>
      <c r="F396" s="194"/>
      <c r="G396" s="194"/>
      <c r="H396" s="408"/>
      <c r="I396" s="407"/>
      <c r="J396" s="407"/>
      <c r="K396" s="405"/>
      <c r="L396" s="411"/>
      <c r="M396" s="412"/>
      <c r="N396" s="421" t="e">
        <f t="shared" si="7"/>
        <v>#DIV/0!</v>
      </c>
      <c r="O396" s="240">
        <f>FŐLAP!$G$8</f>
        <v>0</v>
      </c>
      <c r="P396" s="239">
        <f>FŐLAP!$C$10</f>
        <v>0</v>
      </c>
      <c r="Q396" s="239" t="s">
        <v>510</v>
      </c>
      <c r="R396" s="239"/>
      <c r="S396" s="239"/>
    </row>
    <row r="397" spans="1:19" ht="49.5" hidden="1" customHeight="1" x14ac:dyDescent="0.25">
      <c r="A397" s="87" t="s">
        <v>719</v>
      </c>
      <c r="B397" s="405"/>
      <c r="C397" s="438"/>
      <c r="D397" s="439"/>
      <c r="E397" s="439"/>
      <c r="F397" s="194"/>
      <c r="G397" s="194"/>
      <c r="H397" s="408"/>
      <c r="I397" s="407"/>
      <c r="J397" s="407"/>
      <c r="K397" s="405"/>
      <c r="L397" s="411"/>
      <c r="M397" s="412"/>
      <c r="N397" s="421" t="e">
        <f t="shared" si="7"/>
        <v>#DIV/0!</v>
      </c>
      <c r="O397" s="240">
        <f>FŐLAP!$G$8</f>
        <v>0</v>
      </c>
      <c r="P397" s="239">
        <f>FŐLAP!$C$10</f>
        <v>0</v>
      </c>
      <c r="Q397" s="239" t="s">
        <v>510</v>
      </c>
      <c r="R397" s="239"/>
      <c r="S397" s="239"/>
    </row>
    <row r="398" spans="1:19" ht="49.5" hidden="1" customHeight="1" x14ac:dyDescent="0.25">
      <c r="A398" s="88" t="s">
        <v>720</v>
      </c>
      <c r="B398" s="405"/>
      <c r="C398" s="438"/>
      <c r="D398" s="439"/>
      <c r="E398" s="439"/>
      <c r="F398" s="194"/>
      <c r="G398" s="194"/>
      <c r="H398" s="408"/>
      <c r="I398" s="407"/>
      <c r="J398" s="407"/>
      <c r="K398" s="405"/>
      <c r="L398" s="411"/>
      <c r="M398" s="412"/>
      <c r="N398" s="421" t="e">
        <f t="shared" si="7"/>
        <v>#DIV/0!</v>
      </c>
      <c r="O398" s="240">
        <f>FŐLAP!$G$8</f>
        <v>0</v>
      </c>
      <c r="P398" s="239">
        <f>FŐLAP!$C$10</f>
        <v>0</v>
      </c>
      <c r="Q398" s="239" t="s">
        <v>510</v>
      </c>
      <c r="R398" s="239"/>
      <c r="S398" s="239"/>
    </row>
    <row r="399" spans="1:19" ht="49.5" hidden="1" customHeight="1" x14ac:dyDescent="0.25">
      <c r="A399" s="87" t="s">
        <v>721</v>
      </c>
      <c r="B399" s="405"/>
      <c r="C399" s="438"/>
      <c r="D399" s="439"/>
      <c r="E399" s="439"/>
      <c r="F399" s="194"/>
      <c r="G399" s="194"/>
      <c r="H399" s="408"/>
      <c r="I399" s="407"/>
      <c r="J399" s="407"/>
      <c r="K399" s="405"/>
      <c r="L399" s="411"/>
      <c r="M399" s="412"/>
      <c r="N399" s="421" t="e">
        <f t="shared" si="7"/>
        <v>#DIV/0!</v>
      </c>
      <c r="O399" s="240">
        <f>FŐLAP!$G$8</f>
        <v>0</v>
      </c>
      <c r="P399" s="239">
        <f>FŐLAP!$C$10</f>
        <v>0</v>
      </c>
      <c r="Q399" s="239" t="s">
        <v>510</v>
      </c>
      <c r="R399" s="239"/>
      <c r="S399" s="239"/>
    </row>
    <row r="400" spans="1:19" ht="49.5" hidden="1" customHeight="1" x14ac:dyDescent="0.25">
      <c r="A400" s="87" t="s">
        <v>722</v>
      </c>
      <c r="B400" s="405"/>
      <c r="C400" s="438"/>
      <c r="D400" s="439"/>
      <c r="E400" s="439"/>
      <c r="F400" s="194"/>
      <c r="G400" s="194"/>
      <c r="H400" s="408"/>
      <c r="I400" s="407"/>
      <c r="J400" s="407"/>
      <c r="K400" s="405"/>
      <c r="L400" s="411"/>
      <c r="M400" s="412"/>
      <c r="N400" s="421" t="e">
        <f t="shared" si="7"/>
        <v>#DIV/0!</v>
      </c>
      <c r="O400" s="240">
        <f>FŐLAP!$G$8</f>
        <v>0</v>
      </c>
      <c r="P400" s="239">
        <f>FŐLAP!$C$10</f>
        <v>0</v>
      </c>
      <c r="Q400" s="239" t="s">
        <v>510</v>
      </c>
      <c r="R400" s="239"/>
      <c r="S400" s="239"/>
    </row>
    <row r="401" spans="1:19" ht="49.5" hidden="1" customHeight="1" x14ac:dyDescent="0.25">
      <c r="A401" s="88" t="s">
        <v>723</v>
      </c>
      <c r="B401" s="405"/>
      <c r="C401" s="438"/>
      <c r="D401" s="439"/>
      <c r="E401" s="439"/>
      <c r="F401" s="194"/>
      <c r="G401" s="194"/>
      <c r="H401" s="408"/>
      <c r="I401" s="407"/>
      <c r="J401" s="407"/>
      <c r="K401" s="405"/>
      <c r="L401" s="411"/>
      <c r="M401" s="412"/>
      <c r="N401" s="421" t="e">
        <f t="shared" si="7"/>
        <v>#DIV/0!</v>
      </c>
      <c r="O401" s="240">
        <f>FŐLAP!$G$8</f>
        <v>0</v>
      </c>
      <c r="P401" s="239">
        <f>FŐLAP!$C$10</f>
        <v>0</v>
      </c>
      <c r="Q401" s="239" t="s">
        <v>510</v>
      </c>
      <c r="R401" s="239"/>
      <c r="S401" s="239"/>
    </row>
    <row r="402" spans="1:19" ht="49.5" hidden="1" customHeight="1" x14ac:dyDescent="0.25">
      <c r="A402" s="87" t="s">
        <v>724</v>
      </c>
      <c r="B402" s="405"/>
      <c r="C402" s="438"/>
      <c r="D402" s="439"/>
      <c r="E402" s="439"/>
      <c r="F402" s="194"/>
      <c r="G402" s="194"/>
      <c r="H402" s="408"/>
      <c r="I402" s="407"/>
      <c r="J402" s="407"/>
      <c r="K402" s="405"/>
      <c r="L402" s="411"/>
      <c r="M402" s="412"/>
      <c r="N402" s="421" t="e">
        <f t="shared" si="7"/>
        <v>#DIV/0!</v>
      </c>
      <c r="O402" s="240">
        <f>FŐLAP!$G$8</f>
        <v>0</v>
      </c>
      <c r="P402" s="239">
        <f>FŐLAP!$C$10</f>
        <v>0</v>
      </c>
      <c r="Q402" s="239" t="s">
        <v>510</v>
      </c>
      <c r="R402" s="239"/>
      <c r="S402" s="239"/>
    </row>
    <row r="403" spans="1:19" ht="49.5" hidden="1" customHeight="1" x14ac:dyDescent="0.25">
      <c r="A403" s="87" t="s">
        <v>725</v>
      </c>
      <c r="B403" s="405"/>
      <c r="C403" s="438"/>
      <c r="D403" s="439"/>
      <c r="E403" s="439"/>
      <c r="F403" s="194"/>
      <c r="G403" s="194"/>
      <c r="H403" s="408"/>
      <c r="I403" s="407"/>
      <c r="J403" s="407"/>
      <c r="K403" s="405"/>
      <c r="L403" s="411"/>
      <c r="M403" s="412"/>
      <c r="N403" s="421" t="e">
        <f t="shared" si="7"/>
        <v>#DIV/0!</v>
      </c>
      <c r="O403" s="240">
        <f>FŐLAP!$G$8</f>
        <v>0</v>
      </c>
      <c r="P403" s="239">
        <f>FŐLAP!$C$10</f>
        <v>0</v>
      </c>
      <c r="Q403" s="239" t="s">
        <v>510</v>
      </c>
      <c r="R403" s="239"/>
      <c r="S403" s="239"/>
    </row>
    <row r="404" spans="1:19" ht="49.5" hidden="1" customHeight="1" x14ac:dyDescent="0.25">
      <c r="A404" s="88" t="s">
        <v>726</v>
      </c>
      <c r="B404" s="405"/>
      <c r="C404" s="438"/>
      <c r="D404" s="439"/>
      <c r="E404" s="439"/>
      <c r="F404" s="194"/>
      <c r="G404" s="194"/>
      <c r="H404" s="408"/>
      <c r="I404" s="407"/>
      <c r="J404" s="407"/>
      <c r="K404" s="405"/>
      <c r="L404" s="411"/>
      <c r="M404" s="412"/>
      <c r="N404" s="421" t="e">
        <f t="shared" si="7"/>
        <v>#DIV/0!</v>
      </c>
      <c r="O404" s="240">
        <f>FŐLAP!$G$8</f>
        <v>0</v>
      </c>
      <c r="P404" s="239">
        <f>FŐLAP!$C$10</f>
        <v>0</v>
      </c>
      <c r="Q404" s="239" t="s">
        <v>510</v>
      </c>
      <c r="R404" s="239"/>
      <c r="S404" s="239"/>
    </row>
    <row r="405" spans="1:19" ht="49.5" hidden="1" customHeight="1" x14ac:dyDescent="0.25">
      <c r="A405" s="87" t="s">
        <v>727</v>
      </c>
      <c r="B405" s="405"/>
      <c r="C405" s="438"/>
      <c r="D405" s="439"/>
      <c r="E405" s="439"/>
      <c r="F405" s="194"/>
      <c r="G405" s="194"/>
      <c r="H405" s="408"/>
      <c r="I405" s="407"/>
      <c r="J405" s="407"/>
      <c r="K405" s="405"/>
      <c r="L405" s="411"/>
      <c r="M405" s="412"/>
      <c r="N405" s="421" t="e">
        <f t="shared" ref="N405:N468" si="8">IF(M405&lt;0,0,1-(M405/L405))</f>
        <v>#DIV/0!</v>
      </c>
      <c r="O405" s="240">
        <f>FŐLAP!$G$8</f>
        <v>0</v>
      </c>
      <c r="P405" s="239">
        <f>FŐLAP!$C$10</f>
        <v>0</v>
      </c>
      <c r="Q405" s="239" t="s">
        <v>510</v>
      </c>
      <c r="R405" s="239"/>
      <c r="S405" s="239"/>
    </row>
    <row r="406" spans="1:19" ht="49.5" hidden="1" customHeight="1" x14ac:dyDescent="0.25">
      <c r="A406" s="87" t="s">
        <v>728</v>
      </c>
      <c r="B406" s="405"/>
      <c r="C406" s="438"/>
      <c r="D406" s="439"/>
      <c r="E406" s="439"/>
      <c r="F406" s="194"/>
      <c r="G406" s="194"/>
      <c r="H406" s="408"/>
      <c r="I406" s="407"/>
      <c r="J406" s="407"/>
      <c r="K406" s="405"/>
      <c r="L406" s="411"/>
      <c r="M406" s="412"/>
      <c r="N406" s="421" t="e">
        <f t="shared" si="8"/>
        <v>#DIV/0!</v>
      </c>
      <c r="O406" s="240">
        <f>FŐLAP!$G$8</f>
        <v>0</v>
      </c>
      <c r="P406" s="239">
        <f>FŐLAP!$C$10</f>
        <v>0</v>
      </c>
      <c r="Q406" s="239" t="s">
        <v>510</v>
      </c>
      <c r="R406" s="239"/>
      <c r="S406" s="239"/>
    </row>
    <row r="407" spans="1:19" ht="49.5" hidden="1" customHeight="1" x14ac:dyDescent="0.25">
      <c r="A407" s="88" t="s">
        <v>729</v>
      </c>
      <c r="B407" s="405"/>
      <c r="C407" s="438"/>
      <c r="D407" s="439"/>
      <c r="E407" s="439"/>
      <c r="F407" s="194"/>
      <c r="G407" s="194"/>
      <c r="H407" s="408"/>
      <c r="I407" s="407"/>
      <c r="J407" s="407"/>
      <c r="K407" s="405"/>
      <c r="L407" s="411"/>
      <c r="M407" s="412"/>
      <c r="N407" s="421" t="e">
        <f t="shared" si="8"/>
        <v>#DIV/0!</v>
      </c>
      <c r="O407" s="240">
        <f>FŐLAP!$G$8</f>
        <v>0</v>
      </c>
      <c r="P407" s="239">
        <f>FŐLAP!$C$10</f>
        <v>0</v>
      </c>
      <c r="Q407" s="239" t="s">
        <v>510</v>
      </c>
      <c r="R407" s="239"/>
      <c r="S407" s="239"/>
    </row>
    <row r="408" spans="1:19" ht="49.5" hidden="1" customHeight="1" x14ac:dyDescent="0.25">
      <c r="A408" s="87" t="s">
        <v>730</v>
      </c>
      <c r="B408" s="405"/>
      <c r="C408" s="438"/>
      <c r="D408" s="439"/>
      <c r="E408" s="439"/>
      <c r="F408" s="194"/>
      <c r="G408" s="194"/>
      <c r="H408" s="408"/>
      <c r="I408" s="407"/>
      <c r="J408" s="407"/>
      <c r="K408" s="405"/>
      <c r="L408" s="411"/>
      <c r="M408" s="412"/>
      <c r="N408" s="421" t="e">
        <f t="shared" si="8"/>
        <v>#DIV/0!</v>
      </c>
      <c r="O408" s="240">
        <f>FŐLAP!$G$8</f>
        <v>0</v>
      </c>
      <c r="P408" s="239">
        <f>FŐLAP!$C$10</f>
        <v>0</v>
      </c>
      <c r="Q408" s="239" t="s">
        <v>510</v>
      </c>
      <c r="R408" s="239"/>
      <c r="S408" s="239"/>
    </row>
    <row r="409" spans="1:19" ht="49.5" hidden="1" customHeight="1" x14ac:dyDescent="0.25">
      <c r="A409" s="87" t="s">
        <v>731</v>
      </c>
      <c r="B409" s="405"/>
      <c r="C409" s="438"/>
      <c r="D409" s="439"/>
      <c r="E409" s="439"/>
      <c r="F409" s="194"/>
      <c r="G409" s="194"/>
      <c r="H409" s="408"/>
      <c r="I409" s="407"/>
      <c r="J409" s="407"/>
      <c r="K409" s="405"/>
      <c r="L409" s="411"/>
      <c r="M409" s="412"/>
      <c r="N409" s="421" t="e">
        <f t="shared" si="8"/>
        <v>#DIV/0!</v>
      </c>
      <c r="O409" s="240">
        <f>FŐLAP!$G$8</f>
        <v>0</v>
      </c>
      <c r="P409" s="239">
        <f>FŐLAP!$C$10</f>
        <v>0</v>
      </c>
      <c r="Q409" s="239" t="s">
        <v>510</v>
      </c>
      <c r="R409" s="239"/>
      <c r="S409" s="239"/>
    </row>
    <row r="410" spans="1:19" ht="49.5" hidden="1" customHeight="1" x14ac:dyDescent="0.25">
      <c r="A410" s="88" t="s">
        <v>732</v>
      </c>
      <c r="B410" s="405"/>
      <c r="C410" s="438"/>
      <c r="D410" s="439"/>
      <c r="E410" s="439"/>
      <c r="F410" s="194"/>
      <c r="G410" s="194"/>
      <c r="H410" s="408"/>
      <c r="I410" s="407"/>
      <c r="J410" s="407"/>
      <c r="K410" s="405"/>
      <c r="L410" s="411"/>
      <c r="M410" s="412"/>
      <c r="N410" s="421" t="e">
        <f t="shared" si="8"/>
        <v>#DIV/0!</v>
      </c>
      <c r="O410" s="240">
        <f>FŐLAP!$G$8</f>
        <v>0</v>
      </c>
      <c r="P410" s="239">
        <f>FŐLAP!$C$10</f>
        <v>0</v>
      </c>
      <c r="Q410" s="239" t="s">
        <v>510</v>
      </c>
      <c r="R410" s="239"/>
      <c r="S410" s="239"/>
    </row>
    <row r="411" spans="1:19" ht="49.5" hidden="1" customHeight="1" x14ac:dyDescent="0.25">
      <c r="A411" s="87" t="s">
        <v>733</v>
      </c>
      <c r="B411" s="405"/>
      <c r="C411" s="438"/>
      <c r="D411" s="439"/>
      <c r="E411" s="439"/>
      <c r="F411" s="194"/>
      <c r="G411" s="194"/>
      <c r="H411" s="408"/>
      <c r="I411" s="407"/>
      <c r="J411" s="407"/>
      <c r="K411" s="405"/>
      <c r="L411" s="411"/>
      <c r="M411" s="412"/>
      <c r="N411" s="421" t="e">
        <f t="shared" si="8"/>
        <v>#DIV/0!</v>
      </c>
      <c r="O411" s="240">
        <f>FŐLAP!$G$8</f>
        <v>0</v>
      </c>
      <c r="P411" s="239">
        <f>FŐLAP!$C$10</f>
        <v>0</v>
      </c>
      <c r="Q411" s="239" t="s">
        <v>510</v>
      </c>
      <c r="R411" s="239"/>
      <c r="S411" s="239"/>
    </row>
    <row r="412" spans="1:19" ht="49.5" hidden="1" customHeight="1" x14ac:dyDescent="0.25">
      <c r="A412" s="87" t="s">
        <v>734</v>
      </c>
      <c r="B412" s="405"/>
      <c r="C412" s="438"/>
      <c r="D412" s="439"/>
      <c r="E412" s="439"/>
      <c r="F412" s="194"/>
      <c r="G412" s="194"/>
      <c r="H412" s="408"/>
      <c r="I412" s="407"/>
      <c r="J412" s="407"/>
      <c r="K412" s="405"/>
      <c r="L412" s="411"/>
      <c r="M412" s="412"/>
      <c r="N412" s="421" t="e">
        <f t="shared" si="8"/>
        <v>#DIV/0!</v>
      </c>
      <c r="O412" s="240">
        <f>FŐLAP!$G$8</f>
        <v>0</v>
      </c>
      <c r="P412" s="239">
        <f>FŐLAP!$C$10</f>
        <v>0</v>
      </c>
      <c r="Q412" s="239" t="s">
        <v>510</v>
      </c>
      <c r="R412" s="239"/>
      <c r="S412" s="239"/>
    </row>
    <row r="413" spans="1:19" ht="49.5" hidden="1" customHeight="1" x14ac:dyDescent="0.25">
      <c r="A413" s="88" t="s">
        <v>735</v>
      </c>
      <c r="B413" s="405"/>
      <c r="C413" s="438"/>
      <c r="D413" s="439"/>
      <c r="E413" s="439"/>
      <c r="F413" s="194"/>
      <c r="G413" s="194"/>
      <c r="H413" s="408"/>
      <c r="I413" s="407"/>
      <c r="J413" s="407"/>
      <c r="K413" s="405"/>
      <c r="L413" s="411"/>
      <c r="M413" s="412"/>
      <c r="N413" s="421" t="e">
        <f t="shared" si="8"/>
        <v>#DIV/0!</v>
      </c>
      <c r="O413" s="240">
        <f>FŐLAP!$G$8</f>
        <v>0</v>
      </c>
      <c r="P413" s="239">
        <f>FŐLAP!$C$10</f>
        <v>0</v>
      </c>
      <c r="Q413" s="239" t="s">
        <v>510</v>
      </c>
      <c r="R413" s="239"/>
      <c r="S413" s="239"/>
    </row>
    <row r="414" spans="1:19" ht="49.5" hidden="1" customHeight="1" x14ac:dyDescent="0.25">
      <c r="A414" s="87" t="s">
        <v>736</v>
      </c>
      <c r="B414" s="405"/>
      <c r="C414" s="438"/>
      <c r="D414" s="439"/>
      <c r="E414" s="439"/>
      <c r="F414" s="194"/>
      <c r="G414" s="194"/>
      <c r="H414" s="408"/>
      <c r="I414" s="407"/>
      <c r="J414" s="407"/>
      <c r="K414" s="405"/>
      <c r="L414" s="411"/>
      <c r="M414" s="412"/>
      <c r="N414" s="421" t="e">
        <f t="shared" si="8"/>
        <v>#DIV/0!</v>
      </c>
      <c r="O414" s="240">
        <f>FŐLAP!$G$8</f>
        <v>0</v>
      </c>
      <c r="P414" s="239">
        <f>FŐLAP!$C$10</f>
        <v>0</v>
      </c>
      <c r="Q414" s="239" t="s">
        <v>510</v>
      </c>
      <c r="R414" s="239"/>
      <c r="S414" s="239"/>
    </row>
    <row r="415" spans="1:19" ht="49.5" hidden="1" customHeight="1" x14ac:dyDescent="0.25">
      <c r="A415" s="87" t="s">
        <v>737</v>
      </c>
      <c r="B415" s="405"/>
      <c r="C415" s="438"/>
      <c r="D415" s="439"/>
      <c r="E415" s="439"/>
      <c r="F415" s="194"/>
      <c r="G415" s="194"/>
      <c r="H415" s="408"/>
      <c r="I415" s="407"/>
      <c r="J415" s="407"/>
      <c r="K415" s="405"/>
      <c r="L415" s="411"/>
      <c r="M415" s="412"/>
      <c r="N415" s="421" t="e">
        <f t="shared" si="8"/>
        <v>#DIV/0!</v>
      </c>
      <c r="O415" s="240">
        <f>FŐLAP!$G$8</f>
        <v>0</v>
      </c>
      <c r="P415" s="239">
        <f>FŐLAP!$C$10</f>
        <v>0</v>
      </c>
      <c r="Q415" s="239" t="s">
        <v>510</v>
      </c>
      <c r="R415" s="239"/>
      <c r="S415" s="239"/>
    </row>
    <row r="416" spans="1:19" ht="49.5" hidden="1" customHeight="1" x14ac:dyDescent="0.25">
      <c r="A416" s="88" t="s">
        <v>738</v>
      </c>
      <c r="B416" s="405"/>
      <c r="C416" s="438"/>
      <c r="D416" s="439"/>
      <c r="E416" s="439"/>
      <c r="F416" s="194"/>
      <c r="G416" s="194"/>
      <c r="H416" s="408"/>
      <c r="I416" s="407"/>
      <c r="J416" s="407"/>
      <c r="K416" s="405"/>
      <c r="L416" s="411"/>
      <c r="M416" s="412"/>
      <c r="N416" s="421" t="e">
        <f t="shared" si="8"/>
        <v>#DIV/0!</v>
      </c>
      <c r="O416" s="240">
        <f>FŐLAP!$G$8</f>
        <v>0</v>
      </c>
      <c r="P416" s="239">
        <f>FŐLAP!$C$10</f>
        <v>0</v>
      </c>
      <c r="Q416" s="239" t="s">
        <v>510</v>
      </c>
      <c r="R416" s="239"/>
      <c r="S416" s="239"/>
    </row>
    <row r="417" spans="1:19" ht="49.5" hidden="1" customHeight="1" x14ac:dyDescent="0.25">
      <c r="A417" s="87" t="s">
        <v>739</v>
      </c>
      <c r="B417" s="405"/>
      <c r="C417" s="438"/>
      <c r="D417" s="439"/>
      <c r="E417" s="439"/>
      <c r="F417" s="194"/>
      <c r="G417" s="194"/>
      <c r="H417" s="408"/>
      <c r="I417" s="407"/>
      <c r="J417" s="407"/>
      <c r="K417" s="405"/>
      <c r="L417" s="411"/>
      <c r="M417" s="412"/>
      <c r="N417" s="421" t="e">
        <f t="shared" si="8"/>
        <v>#DIV/0!</v>
      </c>
      <c r="O417" s="240">
        <f>FŐLAP!$G$8</f>
        <v>0</v>
      </c>
      <c r="P417" s="239">
        <f>FŐLAP!$C$10</f>
        <v>0</v>
      </c>
      <c r="Q417" s="239" t="s">
        <v>510</v>
      </c>
      <c r="R417" s="239"/>
      <c r="S417" s="239"/>
    </row>
    <row r="418" spans="1:19" ht="49.5" hidden="1" customHeight="1" x14ac:dyDescent="0.25">
      <c r="A418" s="87" t="s">
        <v>740</v>
      </c>
      <c r="B418" s="405"/>
      <c r="C418" s="438"/>
      <c r="D418" s="439"/>
      <c r="E418" s="439"/>
      <c r="F418" s="194"/>
      <c r="G418" s="194"/>
      <c r="H418" s="408"/>
      <c r="I418" s="407"/>
      <c r="J418" s="407"/>
      <c r="K418" s="405"/>
      <c r="L418" s="411"/>
      <c r="M418" s="412"/>
      <c r="N418" s="421" t="e">
        <f t="shared" si="8"/>
        <v>#DIV/0!</v>
      </c>
      <c r="O418" s="240">
        <f>FŐLAP!$G$8</f>
        <v>0</v>
      </c>
      <c r="P418" s="239">
        <f>FŐLAP!$C$10</f>
        <v>0</v>
      </c>
      <c r="Q418" s="239" t="s">
        <v>510</v>
      </c>
      <c r="R418" s="239"/>
      <c r="S418" s="239"/>
    </row>
    <row r="419" spans="1:19" ht="49.5" hidden="1" customHeight="1" x14ac:dyDescent="0.25">
      <c r="A419" s="88" t="s">
        <v>741</v>
      </c>
      <c r="B419" s="405"/>
      <c r="C419" s="438"/>
      <c r="D419" s="439"/>
      <c r="E419" s="439"/>
      <c r="F419" s="194"/>
      <c r="G419" s="194"/>
      <c r="H419" s="408"/>
      <c r="I419" s="407"/>
      <c r="J419" s="407"/>
      <c r="K419" s="405"/>
      <c r="L419" s="411"/>
      <c r="M419" s="412"/>
      <c r="N419" s="421" t="e">
        <f t="shared" si="8"/>
        <v>#DIV/0!</v>
      </c>
      <c r="O419" s="240">
        <f>FŐLAP!$G$8</f>
        <v>0</v>
      </c>
      <c r="P419" s="239">
        <f>FŐLAP!$C$10</f>
        <v>0</v>
      </c>
      <c r="Q419" s="239" t="s">
        <v>510</v>
      </c>
      <c r="R419" s="239"/>
      <c r="S419" s="239"/>
    </row>
    <row r="420" spans="1:19" ht="49.5" hidden="1" customHeight="1" x14ac:dyDescent="0.25">
      <c r="A420" s="87" t="s">
        <v>742</v>
      </c>
      <c r="B420" s="405"/>
      <c r="C420" s="438"/>
      <c r="D420" s="439"/>
      <c r="E420" s="439"/>
      <c r="F420" s="194"/>
      <c r="G420" s="194"/>
      <c r="H420" s="408"/>
      <c r="I420" s="407"/>
      <c r="J420" s="407"/>
      <c r="K420" s="405"/>
      <c r="L420" s="411"/>
      <c r="M420" s="412"/>
      <c r="N420" s="421" t="e">
        <f t="shared" si="8"/>
        <v>#DIV/0!</v>
      </c>
      <c r="O420" s="240">
        <f>FŐLAP!$G$8</f>
        <v>0</v>
      </c>
      <c r="P420" s="239">
        <f>FŐLAP!$C$10</f>
        <v>0</v>
      </c>
      <c r="Q420" s="239" t="s">
        <v>510</v>
      </c>
      <c r="R420" s="239"/>
      <c r="S420" s="239"/>
    </row>
    <row r="421" spans="1:19" ht="49.5" hidden="1" customHeight="1" x14ac:dyDescent="0.25">
      <c r="A421" s="87" t="s">
        <v>743</v>
      </c>
      <c r="B421" s="405"/>
      <c r="C421" s="438"/>
      <c r="D421" s="439"/>
      <c r="E421" s="439"/>
      <c r="F421" s="194"/>
      <c r="G421" s="194"/>
      <c r="H421" s="408"/>
      <c r="I421" s="407"/>
      <c r="J421" s="407"/>
      <c r="K421" s="405"/>
      <c r="L421" s="411"/>
      <c r="M421" s="412"/>
      <c r="N421" s="421" t="e">
        <f t="shared" si="8"/>
        <v>#DIV/0!</v>
      </c>
      <c r="O421" s="240">
        <f>FŐLAP!$G$8</f>
        <v>0</v>
      </c>
      <c r="P421" s="239">
        <f>FŐLAP!$C$10</f>
        <v>0</v>
      </c>
      <c r="Q421" s="239" t="s">
        <v>510</v>
      </c>
      <c r="R421" s="239"/>
      <c r="S421" s="239"/>
    </row>
    <row r="422" spans="1:19" ht="49.5" hidden="1" customHeight="1" x14ac:dyDescent="0.25">
      <c r="A422" s="88" t="s">
        <v>744</v>
      </c>
      <c r="B422" s="405"/>
      <c r="C422" s="438"/>
      <c r="D422" s="439"/>
      <c r="E422" s="439"/>
      <c r="F422" s="194"/>
      <c r="G422" s="194"/>
      <c r="H422" s="408"/>
      <c r="I422" s="407"/>
      <c r="J422" s="407"/>
      <c r="K422" s="405"/>
      <c r="L422" s="411"/>
      <c r="M422" s="412"/>
      <c r="N422" s="421" t="e">
        <f t="shared" si="8"/>
        <v>#DIV/0!</v>
      </c>
      <c r="O422" s="240">
        <f>FŐLAP!$G$8</f>
        <v>0</v>
      </c>
      <c r="P422" s="239">
        <f>FŐLAP!$C$10</f>
        <v>0</v>
      </c>
      <c r="Q422" s="239" t="s">
        <v>510</v>
      </c>
      <c r="R422" s="239"/>
      <c r="S422" s="239"/>
    </row>
    <row r="423" spans="1:19" ht="49.5" hidden="1" customHeight="1" x14ac:dyDescent="0.25">
      <c r="A423" s="87" t="s">
        <v>745</v>
      </c>
      <c r="B423" s="405"/>
      <c r="C423" s="438"/>
      <c r="D423" s="439"/>
      <c r="E423" s="439"/>
      <c r="F423" s="194"/>
      <c r="G423" s="194"/>
      <c r="H423" s="408"/>
      <c r="I423" s="407"/>
      <c r="J423" s="407"/>
      <c r="K423" s="405"/>
      <c r="L423" s="411"/>
      <c r="M423" s="412"/>
      <c r="N423" s="421" t="e">
        <f t="shared" si="8"/>
        <v>#DIV/0!</v>
      </c>
      <c r="O423" s="240">
        <f>FŐLAP!$G$8</f>
        <v>0</v>
      </c>
      <c r="P423" s="239">
        <f>FŐLAP!$C$10</f>
        <v>0</v>
      </c>
      <c r="Q423" s="239" t="s">
        <v>510</v>
      </c>
      <c r="R423" s="239"/>
      <c r="S423" s="239"/>
    </row>
    <row r="424" spans="1:19" ht="49.5" hidden="1" customHeight="1" x14ac:dyDescent="0.25">
      <c r="A424" s="87" t="s">
        <v>746</v>
      </c>
      <c r="B424" s="405"/>
      <c r="C424" s="438"/>
      <c r="D424" s="439"/>
      <c r="E424" s="439"/>
      <c r="F424" s="194"/>
      <c r="G424" s="194"/>
      <c r="H424" s="408"/>
      <c r="I424" s="407"/>
      <c r="J424" s="407"/>
      <c r="K424" s="405"/>
      <c r="L424" s="411"/>
      <c r="M424" s="412"/>
      <c r="N424" s="421" t="e">
        <f t="shared" si="8"/>
        <v>#DIV/0!</v>
      </c>
      <c r="O424" s="240">
        <f>FŐLAP!$G$8</f>
        <v>0</v>
      </c>
      <c r="P424" s="239">
        <f>FŐLAP!$C$10</f>
        <v>0</v>
      </c>
      <c r="Q424" s="239" t="s">
        <v>510</v>
      </c>
      <c r="R424" s="239"/>
      <c r="S424" s="239"/>
    </row>
    <row r="425" spans="1:19" ht="49.5" hidden="1" customHeight="1" x14ac:dyDescent="0.25">
      <c r="A425" s="88" t="s">
        <v>747</v>
      </c>
      <c r="B425" s="405"/>
      <c r="C425" s="438"/>
      <c r="D425" s="439"/>
      <c r="E425" s="439"/>
      <c r="F425" s="194"/>
      <c r="G425" s="194"/>
      <c r="H425" s="408"/>
      <c r="I425" s="407"/>
      <c r="J425" s="407"/>
      <c r="K425" s="405"/>
      <c r="L425" s="411"/>
      <c r="M425" s="412"/>
      <c r="N425" s="421" t="e">
        <f t="shared" si="8"/>
        <v>#DIV/0!</v>
      </c>
      <c r="O425" s="240">
        <f>FŐLAP!$G$8</f>
        <v>0</v>
      </c>
      <c r="P425" s="239">
        <f>FŐLAP!$C$10</f>
        <v>0</v>
      </c>
      <c r="Q425" s="239" t="s">
        <v>510</v>
      </c>
      <c r="R425" s="239"/>
      <c r="S425" s="239"/>
    </row>
    <row r="426" spans="1:19" ht="49.5" hidden="1" customHeight="1" x14ac:dyDescent="0.25">
      <c r="A426" s="87" t="s">
        <v>748</v>
      </c>
      <c r="B426" s="405"/>
      <c r="C426" s="438"/>
      <c r="D426" s="439"/>
      <c r="E426" s="439"/>
      <c r="F426" s="194"/>
      <c r="G426" s="194"/>
      <c r="H426" s="408"/>
      <c r="I426" s="407"/>
      <c r="J426" s="407"/>
      <c r="K426" s="405"/>
      <c r="L426" s="411"/>
      <c r="M426" s="412"/>
      <c r="N426" s="421" t="e">
        <f t="shared" si="8"/>
        <v>#DIV/0!</v>
      </c>
      <c r="O426" s="240">
        <f>FŐLAP!$G$8</f>
        <v>0</v>
      </c>
      <c r="P426" s="239">
        <f>FŐLAP!$C$10</f>
        <v>0</v>
      </c>
      <c r="Q426" s="239" t="s">
        <v>510</v>
      </c>
      <c r="R426" s="239"/>
      <c r="S426" s="239"/>
    </row>
    <row r="427" spans="1:19" ht="49.5" hidden="1" customHeight="1" x14ac:dyDescent="0.25">
      <c r="A427" s="87" t="s">
        <v>749</v>
      </c>
      <c r="B427" s="405"/>
      <c r="C427" s="438"/>
      <c r="D427" s="439"/>
      <c r="E427" s="439"/>
      <c r="F427" s="194"/>
      <c r="G427" s="194"/>
      <c r="H427" s="408"/>
      <c r="I427" s="407"/>
      <c r="J427" s="407"/>
      <c r="K427" s="405"/>
      <c r="L427" s="411"/>
      <c r="M427" s="412"/>
      <c r="N427" s="421" t="e">
        <f t="shared" si="8"/>
        <v>#DIV/0!</v>
      </c>
      <c r="O427" s="240">
        <f>FŐLAP!$G$8</f>
        <v>0</v>
      </c>
      <c r="P427" s="239">
        <f>FŐLAP!$C$10</f>
        <v>0</v>
      </c>
      <c r="Q427" s="239" t="s">
        <v>510</v>
      </c>
      <c r="R427" s="239"/>
      <c r="S427" s="239"/>
    </row>
    <row r="428" spans="1:19" ht="49.5" hidden="1" customHeight="1" x14ac:dyDescent="0.25">
      <c r="A428" s="88" t="s">
        <v>750</v>
      </c>
      <c r="B428" s="405"/>
      <c r="C428" s="438"/>
      <c r="D428" s="439"/>
      <c r="E428" s="439"/>
      <c r="F428" s="194"/>
      <c r="G428" s="194"/>
      <c r="H428" s="408"/>
      <c r="I428" s="407"/>
      <c r="J428" s="407"/>
      <c r="K428" s="405"/>
      <c r="L428" s="411"/>
      <c r="M428" s="412"/>
      <c r="N428" s="421" t="e">
        <f t="shared" si="8"/>
        <v>#DIV/0!</v>
      </c>
      <c r="O428" s="240">
        <f>FŐLAP!$G$8</f>
        <v>0</v>
      </c>
      <c r="P428" s="239">
        <f>FŐLAP!$C$10</f>
        <v>0</v>
      </c>
      <c r="Q428" s="239" t="s">
        <v>510</v>
      </c>
      <c r="R428" s="239"/>
      <c r="S428" s="239"/>
    </row>
    <row r="429" spans="1:19" ht="49.5" hidden="1" customHeight="1" x14ac:dyDescent="0.25">
      <c r="A429" s="87" t="s">
        <v>751</v>
      </c>
      <c r="B429" s="405"/>
      <c r="C429" s="438"/>
      <c r="D429" s="439"/>
      <c r="E429" s="439"/>
      <c r="F429" s="194"/>
      <c r="G429" s="194"/>
      <c r="H429" s="408"/>
      <c r="I429" s="407"/>
      <c r="J429" s="407"/>
      <c r="K429" s="405"/>
      <c r="L429" s="411"/>
      <c r="M429" s="412"/>
      <c r="N429" s="421" t="e">
        <f t="shared" si="8"/>
        <v>#DIV/0!</v>
      </c>
      <c r="O429" s="240">
        <f>FŐLAP!$G$8</f>
        <v>0</v>
      </c>
      <c r="P429" s="239">
        <f>FŐLAP!$C$10</f>
        <v>0</v>
      </c>
      <c r="Q429" s="239" t="s">
        <v>510</v>
      </c>
      <c r="R429" s="239"/>
      <c r="S429" s="239"/>
    </row>
    <row r="430" spans="1:19" ht="49.5" hidden="1" customHeight="1" x14ac:dyDescent="0.25">
      <c r="A430" s="87" t="s">
        <v>752</v>
      </c>
      <c r="B430" s="405"/>
      <c r="C430" s="438"/>
      <c r="D430" s="439"/>
      <c r="E430" s="439"/>
      <c r="F430" s="194"/>
      <c r="G430" s="194"/>
      <c r="H430" s="408"/>
      <c r="I430" s="407"/>
      <c r="J430" s="407"/>
      <c r="K430" s="405"/>
      <c r="L430" s="411"/>
      <c r="M430" s="412"/>
      <c r="N430" s="421" t="e">
        <f t="shared" si="8"/>
        <v>#DIV/0!</v>
      </c>
      <c r="O430" s="240">
        <f>FŐLAP!$G$8</f>
        <v>0</v>
      </c>
      <c r="P430" s="239">
        <f>FŐLAP!$C$10</f>
        <v>0</v>
      </c>
      <c r="Q430" s="239" t="s">
        <v>510</v>
      </c>
      <c r="R430" s="239"/>
      <c r="S430" s="239"/>
    </row>
    <row r="431" spans="1:19" ht="49.5" hidden="1" customHeight="1" x14ac:dyDescent="0.25">
      <c r="A431" s="88" t="s">
        <v>753</v>
      </c>
      <c r="B431" s="405"/>
      <c r="C431" s="438"/>
      <c r="D431" s="439"/>
      <c r="E431" s="439"/>
      <c r="F431" s="194"/>
      <c r="G431" s="194"/>
      <c r="H431" s="408"/>
      <c r="I431" s="407"/>
      <c r="J431" s="407"/>
      <c r="K431" s="405"/>
      <c r="L431" s="411"/>
      <c r="M431" s="412"/>
      <c r="N431" s="421" t="e">
        <f t="shared" si="8"/>
        <v>#DIV/0!</v>
      </c>
      <c r="O431" s="240">
        <f>FŐLAP!$G$8</f>
        <v>0</v>
      </c>
      <c r="P431" s="239">
        <f>FŐLAP!$C$10</f>
        <v>0</v>
      </c>
      <c r="Q431" s="239" t="s">
        <v>510</v>
      </c>
      <c r="R431" s="239"/>
      <c r="S431" s="239"/>
    </row>
    <row r="432" spans="1:19" ht="49.5" hidden="1" customHeight="1" x14ac:dyDescent="0.25">
      <c r="A432" s="87" t="s">
        <v>754</v>
      </c>
      <c r="B432" s="405"/>
      <c r="C432" s="438"/>
      <c r="D432" s="439"/>
      <c r="E432" s="439"/>
      <c r="F432" s="194"/>
      <c r="G432" s="194"/>
      <c r="H432" s="408"/>
      <c r="I432" s="407"/>
      <c r="J432" s="407"/>
      <c r="K432" s="405"/>
      <c r="L432" s="411"/>
      <c r="M432" s="412"/>
      <c r="N432" s="421" t="e">
        <f t="shared" si="8"/>
        <v>#DIV/0!</v>
      </c>
      <c r="O432" s="240">
        <f>FŐLAP!$G$8</f>
        <v>0</v>
      </c>
      <c r="P432" s="239">
        <f>FŐLAP!$C$10</f>
        <v>0</v>
      </c>
      <c r="Q432" s="239" t="s">
        <v>510</v>
      </c>
      <c r="R432" s="239"/>
      <c r="S432" s="239"/>
    </row>
    <row r="433" spans="1:19" ht="49.5" hidden="1" customHeight="1" x14ac:dyDescent="0.25">
      <c r="A433" s="87" t="s">
        <v>755</v>
      </c>
      <c r="B433" s="405"/>
      <c r="C433" s="438"/>
      <c r="D433" s="439"/>
      <c r="E433" s="439"/>
      <c r="F433" s="194"/>
      <c r="G433" s="194"/>
      <c r="H433" s="408"/>
      <c r="I433" s="407"/>
      <c r="J433" s="407"/>
      <c r="K433" s="405"/>
      <c r="L433" s="411"/>
      <c r="M433" s="412"/>
      <c r="N433" s="421" t="e">
        <f t="shared" si="8"/>
        <v>#DIV/0!</v>
      </c>
      <c r="O433" s="240">
        <f>FŐLAP!$G$8</f>
        <v>0</v>
      </c>
      <c r="P433" s="239">
        <f>FŐLAP!$C$10</f>
        <v>0</v>
      </c>
      <c r="Q433" s="239" t="s">
        <v>510</v>
      </c>
      <c r="R433" s="239"/>
      <c r="S433" s="239"/>
    </row>
    <row r="434" spans="1:19" ht="49.5" hidden="1" customHeight="1" x14ac:dyDescent="0.25">
      <c r="A434" s="88" t="s">
        <v>756</v>
      </c>
      <c r="B434" s="405"/>
      <c r="C434" s="438"/>
      <c r="D434" s="439"/>
      <c r="E434" s="439"/>
      <c r="F434" s="194"/>
      <c r="G434" s="194"/>
      <c r="H434" s="408"/>
      <c r="I434" s="407"/>
      <c r="J434" s="407"/>
      <c r="K434" s="405"/>
      <c r="L434" s="411"/>
      <c r="M434" s="412"/>
      <c r="N434" s="421" t="e">
        <f t="shared" si="8"/>
        <v>#DIV/0!</v>
      </c>
      <c r="O434" s="240">
        <f>FŐLAP!$G$8</f>
        <v>0</v>
      </c>
      <c r="P434" s="239">
        <f>FŐLAP!$C$10</f>
        <v>0</v>
      </c>
      <c r="Q434" s="239" t="s">
        <v>510</v>
      </c>
      <c r="R434" s="239"/>
      <c r="S434" s="239"/>
    </row>
    <row r="435" spans="1:19" ht="49.5" hidden="1" customHeight="1" x14ac:dyDescent="0.25">
      <c r="A435" s="87" t="s">
        <v>757</v>
      </c>
      <c r="B435" s="405"/>
      <c r="C435" s="438"/>
      <c r="D435" s="439"/>
      <c r="E435" s="439"/>
      <c r="F435" s="194"/>
      <c r="G435" s="194"/>
      <c r="H435" s="408"/>
      <c r="I435" s="407"/>
      <c r="J435" s="407"/>
      <c r="K435" s="405"/>
      <c r="L435" s="411"/>
      <c r="M435" s="412"/>
      <c r="N435" s="421" t="e">
        <f t="shared" si="8"/>
        <v>#DIV/0!</v>
      </c>
      <c r="O435" s="240">
        <f>FŐLAP!$G$8</f>
        <v>0</v>
      </c>
      <c r="P435" s="239">
        <f>FŐLAP!$C$10</f>
        <v>0</v>
      </c>
      <c r="Q435" s="239" t="s">
        <v>510</v>
      </c>
      <c r="R435" s="239"/>
      <c r="S435" s="239"/>
    </row>
    <row r="436" spans="1:19" ht="49.5" hidden="1" customHeight="1" x14ac:dyDescent="0.25">
      <c r="A436" s="87" t="s">
        <v>758</v>
      </c>
      <c r="B436" s="405"/>
      <c r="C436" s="438"/>
      <c r="D436" s="439"/>
      <c r="E436" s="439"/>
      <c r="F436" s="194"/>
      <c r="G436" s="194"/>
      <c r="H436" s="408"/>
      <c r="I436" s="407"/>
      <c r="J436" s="407"/>
      <c r="K436" s="405"/>
      <c r="L436" s="411"/>
      <c r="M436" s="412"/>
      <c r="N436" s="421" t="e">
        <f t="shared" si="8"/>
        <v>#DIV/0!</v>
      </c>
      <c r="O436" s="240">
        <f>FŐLAP!$G$8</f>
        <v>0</v>
      </c>
      <c r="P436" s="239">
        <f>FŐLAP!$C$10</f>
        <v>0</v>
      </c>
      <c r="Q436" s="239" t="s">
        <v>510</v>
      </c>
      <c r="R436" s="239"/>
      <c r="S436" s="239"/>
    </row>
    <row r="437" spans="1:19" ht="49.5" hidden="1" customHeight="1" x14ac:dyDescent="0.25">
      <c r="A437" s="88" t="s">
        <v>759</v>
      </c>
      <c r="B437" s="405"/>
      <c r="C437" s="438"/>
      <c r="D437" s="439"/>
      <c r="E437" s="439"/>
      <c r="F437" s="194"/>
      <c r="G437" s="194"/>
      <c r="H437" s="408"/>
      <c r="I437" s="407"/>
      <c r="J437" s="407"/>
      <c r="K437" s="405"/>
      <c r="L437" s="411"/>
      <c r="M437" s="412"/>
      <c r="N437" s="421" t="e">
        <f t="shared" si="8"/>
        <v>#DIV/0!</v>
      </c>
      <c r="O437" s="240">
        <f>FŐLAP!$G$8</f>
        <v>0</v>
      </c>
      <c r="P437" s="239">
        <f>FŐLAP!$C$10</f>
        <v>0</v>
      </c>
      <c r="Q437" s="239" t="s">
        <v>510</v>
      </c>
      <c r="R437" s="239"/>
      <c r="S437" s="239"/>
    </row>
    <row r="438" spans="1:19" ht="49.5" hidden="1" customHeight="1" x14ac:dyDescent="0.25">
      <c r="A438" s="87" t="s">
        <v>760</v>
      </c>
      <c r="B438" s="405"/>
      <c r="C438" s="438"/>
      <c r="D438" s="439"/>
      <c r="E438" s="439"/>
      <c r="F438" s="194"/>
      <c r="G438" s="194"/>
      <c r="H438" s="408"/>
      <c r="I438" s="407"/>
      <c r="J438" s="407"/>
      <c r="K438" s="405"/>
      <c r="L438" s="411"/>
      <c r="M438" s="412"/>
      <c r="N438" s="421" t="e">
        <f t="shared" si="8"/>
        <v>#DIV/0!</v>
      </c>
      <c r="O438" s="240">
        <f>FŐLAP!$G$8</f>
        <v>0</v>
      </c>
      <c r="P438" s="239">
        <f>FŐLAP!$C$10</f>
        <v>0</v>
      </c>
      <c r="Q438" s="239" t="s">
        <v>510</v>
      </c>
      <c r="R438" s="239"/>
      <c r="S438" s="239"/>
    </row>
    <row r="439" spans="1:19" ht="49.5" hidden="1" customHeight="1" x14ac:dyDescent="0.25">
      <c r="A439" s="87" t="s">
        <v>761</v>
      </c>
      <c r="B439" s="405"/>
      <c r="C439" s="438"/>
      <c r="D439" s="439"/>
      <c r="E439" s="439"/>
      <c r="F439" s="194"/>
      <c r="G439" s="194"/>
      <c r="H439" s="408"/>
      <c r="I439" s="407"/>
      <c r="J439" s="407"/>
      <c r="K439" s="405"/>
      <c r="L439" s="411"/>
      <c r="M439" s="412"/>
      <c r="N439" s="421" t="e">
        <f t="shared" si="8"/>
        <v>#DIV/0!</v>
      </c>
      <c r="O439" s="240">
        <f>FŐLAP!$G$8</f>
        <v>0</v>
      </c>
      <c r="P439" s="239">
        <f>FŐLAP!$C$10</f>
        <v>0</v>
      </c>
      <c r="Q439" s="239" t="s">
        <v>510</v>
      </c>
      <c r="R439" s="239"/>
      <c r="S439" s="239"/>
    </row>
    <row r="440" spans="1:19" ht="49.5" hidden="1" customHeight="1" x14ac:dyDescent="0.25">
      <c r="A440" s="88" t="s">
        <v>762</v>
      </c>
      <c r="B440" s="405"/>
      <c r="C440" s="438"/>
      <c r="D440" s="439"/>
      <c r="E440" s="439"/>
      <c r="F440" s="194"/>
      <c r="G440" s="194"/>
      <c r="H440" s="408"/>
      <c r="I440" s="407"/>
      <c r="J440" s="407"/>
      <c r="K440" s="405"/>
      <c r="L440" s="411"/>
      <c r="M440" s="412"/>
      <c r="N440" s="421" t="e">
        <f t="shared" si="8"/>
        <v>#DIV/0!</v>
      </c>
      <c r="O440" s="240">
        <f>FŐLAP!$G$8</f>
        <v>0</v>
      </c>
      <c r="P440" s="239">
        <f>FŐLAP!$C$10</f>
        <v>0</v>
      </c>
      <c r="Q440" s="239" t="s">
        <v>510</v>
      </c>
      <c r="R440" s="239"/>
      <c r="S440" s="239"/>
    </row>
    <row r="441" spans="1:19" ht="49.5" hidden="1" customHeight="1" x14ac:dyDescent="0.25">
      <c r="A441" s="87" t="s">
        <v>763</v>
      </c>
      <c r="B441" s="405"/>
      <c r="C441" s="438"/>
      <c r="D441" s="439"/>
      <c r="E441" s="439"/>
      <c r="F441" s="194"/>
      <c r="G441" s="194"/>
      <c r="H441" s="408"/>
      <c r="I441" s="407"/>
      <c r="J441" s="407"/>
      <c r="K441" s="405"/>
      <c r="L441" s="411"/>
      <c r="M441" s="412"/>
      <c r="N441" s="421" t="e">
        <f t="shared" si="8"/>
        <v>#DIV/0!</v>
      </c>
      <c r="O441" s="240">
        <f>FŐLAP!$G$8</f>
        <v>0</v>
      </c>
      <c r="P441" s="239">
        <f>FŐLAP!$C$10</f>
        <v>0</v>
      </c>
      <c r="Q441" s="239" t="s">
        <v>510</v>
      </c>
      <c r="R441" s="239"/>
      <c r="S441" s="239"/>
    </row>
    <row r="442" spans="1:19" ht="49.5" hidden="1" customHeight="1" x14ac:dyDescent="0.25">
      <c r="A442" s="87" t="s">
        <v>764</v>
      </c>
      <c r="B442" s="405"/>
      <c r="C442" s="438"/>
      <c r="D442" s="439"/>
      <c r="E442" s="439"/>
      <c r="F442" s="194"/>
      <c r="G442" s="194"/>
      <c r="H442" s="408"/>
      <c r="I442" s="407"/>
      <c r="J442" s="407"/>
      <c r="K442" s="405"/>
      <c r="L442" s="411"/>
      <c r="M442" s="412"/>
      <c r="N442" s="421" t="e">
        <f t="shared" si="8"/>
        <v>#DIV/0!</v>
      </c>
      <c r="O442" s="240">
        <f>FŐLAP!$G$8</f>
        <v>0</v>
      </c>
      <c r="P442" s="239">
        <f>FŐLAP!$C$10</f>
        <v>0</v>
      </c>
      <c r="Q442" s="239" t="s">
        <v>510</v>
      </c>
      <c r="R442" s="239"/>
      <c r="S442" s="239"/>
    </row>
    <row r="443" spans="1:19" ht="49.5" hidden="1" customHeight="1" x14ac:dyDescent="0.25">
      <c r="A443" s="88" t="s">
        <v>765</v>
      </c>
      <c r="B443" s="405"/>
      <c r="C443" s="438"/>
      <c r="D443" s="439"/>
      <c r="E443" s="439"/>
      <c r="F443" s="194"/>
      <c r="G443" s="194"/>
      <c r="H443" s="408"/>
      <c r="I443" s="407"/>
      <c r="J443" s="407"/>
      <c r="K443" s="405"/>
      <c r="L443" s="411"/>
      <c r="M443" s="412"/>
      <c r="N443" s="421" t="e">
        <f t="shared" si="8"/>
        <v>#DIV/0!</v>
      </c>
      <c r="O443" s="240">
        <f>FŐLAP!$G$8</f>
        <v>0</v>
      </c>
      <c r="P443" s="239">
        <f>FŐLAP!$C$10</f>
        <v>0</v>
      </c>
      <c r="Q443" s="239" t="s">
        <v>510</v>
      </c>
      <c r="R443" s="239"/>
      <c r="S443" s="239"/>
    </row>
    <row r="444" spans="1:19" ht="49.5" hidden="1" customHeight="1" x14ac:dyDescent="0.25">
      <c r="A444" s="87" t="s">
        <v>766</v>
      </c>
      <c r="B444" s="405"/>
      <c r="C444" s="438"/>
      <c r="D444" s="439"/>
      <c r="E444" s="439"/>
      <c r="F444" s="194"/>
      <c r="G444" s="194"/>
      <c r="H444" s="408"/>
      <c r="I444" s="407"/>
      <c r="J444" s="407"/>
      <c r="K444" s="405"/>
      <c r="L444" s="411"/>
      <c r="M444" s="412"/>
      <c r="N444" s="421" t="e">
        <f t="shared" si="8"/>
        <v>#DIV/0!</v>
      </c>
      <c r="O444" s="240">
        <f>FŐLAP!$G$8</f>
        <v>0</v>
      </c>
      <c r="P444" s="239">
        <f>FŐLAP!$C$10</f>
        <v>0</v>
      </c>
      <c r="Q444" s="239" t="s">
        <v>510</v>
      </c>
      <c r="R444" s="239"/>
      <c r="S444" s="239"/>
    </row>
    <row r="445" spans="1:19" ht="49.5" hidden="1" customHeight="1" x14ac:dyDescent="0.25">
      <c r="A445" s="87" t="s">
        <v>767</v>
      </c>
      <c r="B445" s="405"/>
      <c r="C445" s="438"/>
      <c r="D445" s="439"/>
      <c r="E445" s="439"/>
      <c r="F445" s="194"/>
      <c r="G445" s="194"/>
      <c r="H445" s="408"/>
      <c r="I445" s="407"/>
      <c r="J445" s="407"/>
      <c r="K445" s="405"/>
      <c r="L445" s="411"/>
      <c r="M445" s="412"/>
      <c r="N445" s="421" t="e">
        <f t="shared" si="8"/>
        <v>#DIV/0!</v>
      </c>
      <c r="O445" s="240">
        <f>FŐLAP!$G$8</f>
        <v>0</v>
      </c>
      <c r="P445" s="239">
        <f>FŐLAP!$C$10</f>
        <v>0</v>
      </c>
      <c r="Q445" s="239" t="s">
        <v>510</v>
      </c>
      <c r="R445" s="239"/>
      <c r="S445" s="239"/>
    </row>
    <row r="446" spans="1:19" ht="49.5" hidden="1" customHeight="1" x14ac:dyDescent="0.25">
      <c r="A446" s="88" t="s">
        <v>768</v>
      </c>
      <c r="B446" s="405"/>
      <c r="C446" s="438"/>
      <c r="D446" s="439"/>
      <c r="E446" s="439"/>
      <c r="F446" s="194"/>
      <c r="G446" s="194"/>
      <c r="H446" s="408"/>
      <c r="I446" s="407"/>
      <c r="J446" s="407"/>
      <c r="K446" s="405"/>
      <c r="L446" s="411"/>
      <c r="M446" s="412"/>
      <c r="N446" s="421" t="e">
        <f t="shared" si="8"/>
        <v>#DIV/0!</v>
      </c>
      <c r="O446" s="240">
        <f>FŐLAP!$G$8</f>
        <v>0</v>
      </c>
      <c r="P446" s="239">
        <f>FŐLAP!$C$10</f>
        <v>0</v>
      </c>
      <c r="Q446" s="239" t="s">
        <v>510</v>
      </c>
      <c r="R446" s="239"/>
      <c r="S446" s="239"/>
    </row>
    <row r="447" spans="1:19" ht="49.5" hidden="1" customHeight="1" x14ac:dyDescent="0.25">
      <c r="A447" s="87" t="s">
        <v>769</v>
      </c>
      <c r="B447" s="405"/>
      <c r="C447" s="438"/>
      <c r="D447" s="439"/>
      <c r="E447" s="439"/>
      <c r="F447" s="194"/>
      <c r="G447" s="194"/>
      <c r="H447" s="408"/>
      <c r="I447" s="407"/>
      <c r="J447" s="407"/>
      <c r="K447" s="405"/>
      <c r="L447" s="411"/>
      <c r="M447" s="412"/>
      <c r="N447" s="421" t="e">
        <f t="shared" si="8"/>
        <v>#DIV/0!</v>
      </c>
      <c r="O447" s="240">
        <f>FŐLAP!$G$8</f>
        <v>0</v>
      </c>
      <c r="P447" s="239">
        <f>FŐLAP!$C$10</f>
        <v>0</v>
      </c>
      <c r="Q447" s="239" t="s">
        <v>510</v>
      </c>
      <c r="R447" s="239"/>
      <c r="S447" s="239"/>
    </row>
    <row r="448" spans="1:19" ht="49.5" hidden="1" customHeight="1" x14ac:dyDescent="0.25">
      <c r="A448" s="87" t="s">
        <v>770</v>
      </c>
      <c r="B448" s="405"/>
      <c r="C448" s="438"/>
      <c r="D448" s="439"/>
      <c r="E448" s="439"/>
      <c r="F448" s="194"/>
      <c r="G448" s="194"/>
      <c r="H448" s="408"/>
      <c r="I448" s="407"/>
      <c r="J448" s="407"/>
      <c r="K448" s="405"/>
      <c r="L448" s="411"/>
      <c r="M448" s="412"/>
      <c r="N448" s="421" t="e">
        <f t="shared" si="8"/>
        <v>#DIV/0!</v>
      </c>
      <c r="O448" s="240">
        <f>FŐLAP!$G$8</f>
        <v>0</v>
      </c>
      <c r="P448" s="239">
        <f>FŐLAP!$C$10</f>
        <v>0</v>
      </c>
      <c r="Q448" s="239" t="s">
        <v>510</v>
      </c>
      <c r="R448" s="239"/>
      <c r="S448" s="239"/>
    </row>
    <row r="449" spans="1:19" ht="49.5" hidden="1" customHeight="1" x14ac:dyDescent="0.25">
      <c r="A449" s="88" t="s">
        <v>771</v>
      </c>
      <c r="B449" s="405"/>
      <c r="C449" s="438"/>
      <c r="D449" s="439"/>
      <c r="E449" s="439"/>
      <c r="F449" s="194"/>
      <c r="G449" s="194"/>
      <c r="H449" s="408"/>
      <c r="I449" s="407"/>
      <c r="J449" s="407"/>
      <c r="K449" s="405"/>
      <c r="L449" s="411"/>
      <c r="M449" s="412"/>
      <c r="N449" s="421" t="e">
        <f t="shared" si="8"/>
        <v>#DIV/0!</v>
      </c>
      <c r="O449" s="240">
        <f>FŐLAP!$G$8</f>
        <v>0</v>
      </c>
      <c r="P449" s="239">
        <f>FŐLAP!$C$10</f>
        <v>0</v>
      </c>
      <c r="Q449" s="239" t="s">
        <v>510</v>
      </c>
      <c r="R449" s="239"/>
      <c r="S449" s="239"/>
    </row>
    <row r="450" spans="1:19" ht="49.5" hidden="1" customHeight="1" x14ac:dyDescent="0.25">
      <c r="A450" s="87" t="s">
        <v>772</v>
      </c>
      <c r="B450" s="405"/>
      <c r="C450" s="438"/>
      <c r="D450" s="439"/>
      <c r="E450" s="439"/>
      <c r="F450" s="194"/>
      <c r="G450" s="194"/>
      <c r="H450" s="408"/>
      <c r="I450" s="407"/>
      <c r="J450" s="407"/>
      <c r="K450" s="405"/>
      <c r="L450" s="411"/>
      <c r="M450" s="412"/>
      <c r="N450" s="421" t="e">
        <f t="shared" si="8"/>
        <v>#DIV/0!</v>
      </c>
      <c r="O450" s="240">
        <f>FŐLAP!$G$8</f>
        <v>0</v>
      </c>
      <c r="P450" s="239">
        <f>FŐLAP!$C$10</f>
        <v>0</v>
      </c>
      <c r="Q450" s="239" t="s">
        <v>510</v>
      </c>
      <c r="R450" s="239"/>
      <c r="S450" s="239"/>
    </row>
    <row r="451" spans="1:19" ht="49.5" hidden="1" customHeight="1" x14ac:dyDescent="0.25">
      <c r="A451" s="87" t="s">
        <v>773</v>
      </c>
      <c r="B451" s="405"/>
      <c r="C451" s="438"/>
      <c r="D451" s="439"/>
      <c r="E451" s="439"/>
      <c r="F451" s="194"/>
      <c r="G451" s="194"/>
      <c r="H451" s="408"/>
      <c r="I451" s="407"/>
      <c r="J451" s="407"/>
      <c r="K451" s="405"/>
      <c r="L451" s="411"/>
      <c r="M451" s="412"/>
      <c r="N451" s="421" t="e">
        <f t="shared" si="8"/>
        <v>#DIV/0!</v>
      </c>
      <c r="O451" s="240">
        <f>FŐLAP!$G$8</f>
        <v>0</v>
      </c>
      <c r="P451" s="239">
        <f>FŐLAP!$C$10</f>
        <v>0</v>
      </c>
      <c r="Q451" s="239" t="s">
        <v>510</v>
      </c>
      <c r="R451" s="239"/>
      <c r="S451" s="239"/>
    </row>
    <row r="452" spans="1:19" ht="49.5" hidden="1" customHeight="1" x14ac:dyDescent="0.25">
      <c r="A452" s="88" t="s">
        <v>774</v>
      </c>
      <c r="B452" s="405"/>
      <c r="C452" s="438"/>
      <c r="D452" s="439"/>
      <c r="E452" s="439"/>
      <c r="F452" s="194"/>
      <c r="G452" s="194"/>
      <c r="H452" s="408"/>
      <c r="I452" s="407"/>
      <c r="J452" s="407"/>
      <c r="K452" s="405"/>
      <c r="L452" s="411"/>
      <c r="M452" s="412"/>
      <c r="N452" s="421" t="e">
        <f t="shared" si="8"/>
        <v>#DIV/0!</v>
      </c>
      <c r="O452" s="240">
        <f>FŐLAP!$G$8</f>
        <v>0</v>
      </c>
      <c r="P452" s="239">
        <f>FŐLAP!$C$10</f>
        <v>0</v>
      </c>
      <c r="Q452" s="239" t="s">
        <v>510</v>
      </c>
      <c r="R452" s="239"/>
      <c r="S452" s="239"/>
    </row>
    <row r="453" spans="1:19" ht="49.5" hidden="1" customHeight="1" x14ac:dyDescent="0.25">
      <c r="A453" s="87" t="s">
        <v>775</v>
      </c>
      <c r="B453" s="405"/>
      <c r="C453" s="438"/>
      <c r="D453" s="439"/>
      <c r="E453" s="439"/>
      <c r="F453" s="194"/>
      <c r="G453" s="194"/>
      <c r="H453" s="408"/>
      <c r="I453" s="407"/>
      <c r="J453" s="407"/>
      <c r="K453" s="405"/>
      <c r="L453" s="411"/>
      <c r="M453" s="412"/>
      <c r="N453" s="421" t="e">
        <f t="shared" si="8"/>
        <v>#DIV/0!</v>
      </c>
      <c r="O453" s="240">
        <f>FŐLAP!$G$8</f>
        <v>0</v>
      </c>
      <c r="P453" s="239">
        <f>FŐLAP!$C$10</f>
        <v>0</v>
      </c>
      <c r="Q453" s="239" t="s">
        <v>510</v>
      </c>
      <c r="R453" s="239"/>
      <c r="S453" s="239"/>
    </row>
    <row r="454" spans="1:19" ht="49.5" hidden="1" customHeight="1" x14ac:dyDescent="0.25">
      <c r="A454" s="87" t="s">
        <v>776</v>
      </c>
      <c r="B454" s="405"/>
      <c r="C454" s="438"/>
      <c r="D454" s="439"/>
      <c r="E454" s="439"/>
      <c r="F454" s="194"/>
      <c r="G454" s="194"/>
      <c r="H454" s="408"/>
      <c r="I454" s="407"/>
      <c r="J454" s="407"/>
      <c r="K454" s="405"/>
      <c r="L454" s="411"/>
      <c r="M454" s="412"/>
      <c r="N454" s="421" t="e">
        <f t="shared" si="8"/>
        <v>#DIV/0!</v>
      </c>
      <c r="O454" s="240">
        <f>FŐLAP!$G$8</f>
        <v>0</v>
      </c>
      <c r="P454" s="239">
        <f>FŐLAP!$C$10</f>
        <v>0</v>
      </c>
      <c r="Q454" s="239" t="s">
        <v>510</v>
      </c>
      <c r="R454" s="239"/>
      <c r="S454" s="239"/>
    </row>
    <row r="455" spans="1:19" ht="49.5" hidden="1" customHeight="1" x14ac:dyDescent="0.25">
      <c r="A455" s="88" t="s">
        <v>777</v>
      </c>
      <c r="B455" s="405"/>
      <c r="C455" s="438"/>
      <c r="D455" s="439"/>
      <c r="E455" s="439"/>
      <c r="F455" s="194"/>
      <c r="G455" s="194"/>
      <c r="H455" s="408"/>
      <c r="I455" s="407"/>
      <c r="J455" s="407"/>
      <c r="K455" s="405"/>
      <c r="L455" s="411"/>
      <c r="M455" s="412"/>
      <c r="N455" s="421" t="e">
        <f t="shared" si="8"/>
        <v>#DIV/0!</v>
      </c>
      <c r="O455" s="240">
        <f>FŐLAP!$G$8</f>
        <v>0</v>
      </c>
      <c r="P455" s="239">
        <f>FŐLAP!$C$10</f>
        <v>0</v>
      </c>
      <c r="Q455" s="239" t="s">
        <v>510</v>
      </c>
      <c r="R455" s="239"/>
      <c r="S455" s="239"/>
    </row>
    <row r="456" spans="1:19" ht="49.5" hidden="1" customHeight="1" x14ac:dyDescent="0.25">
      <c r="A456" s="87" t="s">
        <v>778</v>
      </c>
      <c r="B456" s="405"/>
      <c r="C456" s="438"/>
      <c r="D456" s="439"/>
      <c r="E456" s="439"/>
      <c r="F456" s="194"/>
      <c r="G456" s="194"/>
      <c r="H456" s="408"/>
      <c r="I456" s="407"/>
      <c r="J456" s="407"/>
      <c r="K456" s="405"/>
      <c r="L456" s="411"/>
      <c r="M456" s="412"/>
      <c r="N456" s="421" t="e">
        <f t="shared" si="8"/>
        <v>#DIV/0!</v>
      </c>
      <c r="O456" s="240">
        <f>FŐLAP!$G$8</f>
        <v>0</v>
      </c>
      <c r="P456" s="239">
        <f>FŐLAP!$C$10</f>
        <v>0</v>
      </c>
      <c r="Q456" s="239" t="s">
        <v>510</v>
      </c>
      <c r="R456" s="239"/>
      <c r="S456" s="239"/>
    </row>
    <row r="457" spans="1:19" ht="49.5" hidden="1" customHeight="1" x14ac:dyDescent="0.25">
      <c r="A457" s="87" t="s">
        <v>779</v>
      </c>
      <c r="B457" s="405"/>
      <c r="C457" s="438"/>
      <c r="D457" s="439"/>
      <c r="E457" s="439"/>
      <c r="F457" s="194"/>
      <c r="G457" s="194"/>
      <c r="H457" s="408"/>
      <c r="I457" s="407"/>
      <c r="J457" s="407"/>
      <c r="K457" s="405"/>
      <c r="L457" s="411"/>
      <c r="M457" s="412"/>
      <c r="N457" s="421" t="e">
        <f t="shared" si="8"/>
        <v>#DIV/0!</v>
      </c>
      <c r="O457" s="240">
        <f>FŐLAP!$G$8</f>
        <v>0</v>
      </c>
      <c r="P457" s="239">
        <f>FŐLAP!$C$10</f>
        <v>0</v>
      </c>
      <c r="Q457" s="239" t="s">
        <v>510</v>
      </c>
      <c r="R457" s="239"/>
      <c r="S457" s="239"/>
    </row>
    <row r="458" spans="1:19" ht="49.5" hidden="1" customHeight="1" x14ac:dyDescent="0.25">
      <c r="A458" s="88" t="s">
        <v>780</v>
      </c>
      <c r="B458" s="405"/>
      <c r="C458" s="438"/>
      <c r="D458" s="439"/>
      <c r="E458" s="439"/>
      <c r="F458" s="194"/>
      <c r="G458" s="194"/>
      <c r="H458" s="408"/>
      <c r="I458" s="407"/>
      <c r="J458" s="407"/>
      <c r="K458" s="405"/>
      <c r="L458" s="411"/>
      <c r="M458" s="412"/>
      <c r="N458" s="421" t="e">
        <f t="shared" si="8"/>
        <v>#DIV/0!</v>
      </c>
      <c r="O458" s="240">
        <f>FŐLAP!$G$8</f>
        <v>0</v>
      </c>
      <c r="P458" s="239">
        <f>FŐLAP!$C$10</f>
        <v>0</v>
      </c>
      <c r="Q458" s="239" t="s">
        <v>510</v>
      </c>
      <c r="R458" s="239"/>
      <c r="S458" s="239"/>
    </row>
    <row r="459" spans="1:19" ht="49.5" hidden="1" customHeight="1" x14ac:dyDescent="0.25">
      <c r="A459" s="87" t="s">
        <v>781</v>
      </c>
      <c r="B459" s="405"/>
      <c r="C459" s="438"/>
      <c r="D459" s="439"/>
      <c r="E459" s="439"/>
      <c r="F459" s="194"/>
      <c r="G459" s="194"/>
      <c r="H459" s="408"/>
      <c r="I459" s="407"/>
      <c r="J459" s="407"/>
      <c r="K459" s="405"/>
      <c r="L459" s="411"/>
      <c r="M459" s="412"/>
      <c r="N459" s="421" t="e">
        <f t="shared" si="8"/>
        <v>#DIV/0!</v>
      </c>
      <c r="O459" s="240">
        <f>FŐLAP!$G$8</f>
        <v>0</v>
      </c>
      <c r="P459" s="239">
        <f>FŐLAP!$C$10</f>
        <v>0</v>
      </c>
      <c r="Q459" s="239" t="s">
        <v>510</v>
      </c>
      <c r="R459" s="239"/>
      <c r="S459" s="239"/>
    </row>
    <row r="460" spans="1:19" ht="49.5" hidden="1" customHeight="1" x14ac:dyDescent="0.25">
      <c r="A460" s="87" t="s">
        <v>782</v>
      </c>
      <c r="B460" s="405"/>
      <c r="C460" s="438"/>
      <c r="D460" s="439"/>
      <c r="E460" s="439"/>
      <c r="F460" s="194"/>
      <c r="G460" s="194"/>
      <c r="H460" s="408"/>
      <c r="I460" s="407"/>
      <c r="J460" s="407"/>
      <c r="K460" s="405"/>
      <c r="L460" s="411"/>
      <c r="M460" s="412"/>
      <c r="N460" s="421" t="e">
        <f t="shared" si="8"/>
        <v>#DIV/0!</v>
      </c>
      <c r="O460" s="240">
        <f>FŐLAP!$G$8</f>
        <v>0</v>
      </c>
      <c r="P460" s="239">
        <f>FŐLAP!$C$10</f>
        <v>0</v>
      </c>
      <c r="Q460" s="239" t="s">
        <v>510</v>
      </c>
      <c r="R460" s="239"/>
      <c r="S460" s="239"/>
    </row>
    <row r="461" spans="1:19" ht="49.5" hidden="1" customHeight="1" x14ac:dyDescent="0.25">
      <c r="A461" s="88" t="s">
        <v>783</v>
      </c>
      <c r="B461" s="405"/>
      <c r="C461" s="438"/>
      <c r="D461" s="439"/>
      <c r="E461" s="439"/>
      <c r="F461" s="194"/>
      <c r="G461" s="194"/>
      <c r="H461" s="408"/>
      <c r="I461" s="407"/>
      <c r="J461" s="407"/>
      <c r="K461" s="405"/>
      <c r="L461" s="411"/>
      <c r="M461" s="412"/>
      <c r="N461" s="421" t="e">
        <f t="shared" si="8"/>
        <v>#DIV/0!</v>
      </c>
      <c r="O461" s="240">
        <f>FŐLAP!$G$8</f>
        <v>0</v>
      </c>
      <c r="P461" s="239">
        <f>FŐLAP!$C$10</f>
        <v>0</v>
      </c>
      <c r="Q461" s="239" t="s">
        <v>510</v>
      </c>
      <c r="R461" s="239"/>
      <c r="S461" s="239"/>
    </row>
    <row r="462" spans="1:19" ht="49.5" hidden="1" customHeight="1" x14ac:dyDescent="0.25">
      <c r="A462" s="87" t="s">
        <v>784</v>
      </c>
      <c r="B462" s="405"/>
      <c r="C462" s="438"/>
      <c r="D462" s="439"/>
      <c r="E462" s="439"/>
      <c r="F462" s="194"/>
      <c r="G462" s="194"/>
      <c r="H462" s="408"/>
      <c r="I462" s="407"/>
      <c r="J462" s="407"/>
      <c r="K462" s="405"/>
      <c r="L462" s="411"/>
      <c r="M462" s="412"/>
      <c r="N462" s="421" t="e">
        <f t="shared" si="8"/>
        <v>#DIV/0!</v>
      </c>
      <c r="O462" s="240">
        <f>FŐLAP!$G$8</f>
        <v>0</v>
      </c>
      <c r="P462" s="239">
        <f>FŐLAP!$C$10</f>
        <v>0</v>
      </c>
      <c r="Q462" s="239" t="s">
        <v>510</v>
      </c>
      <c r="R462" s="239"/>
      <c r="S462" s="239"/>
    </row>
    <row r="463" spans="1:19" ht="49.5" hidden="1" customHeight="1" x14ac:dyDescent="0.25">
      <c r="A463" s="87" t="s">
        <v>785</v>
      </c>
      <c r="B463" s="405"/>
      <c r="C463" s="438"/>
      <c r="D463" s="439"/>
      <c r="E463" s="439"/>
      <c r="F463" s="194"/>
      <c r="G463" s="194"/>
      <c r="H463" s="408"/>
      <c r="I463" s="407"/>
      <c r="J463" s="407"/>
      <c r="K463" s="405"/>
      <c r="L463" s="411"/>
      <c r="M463" s="412"/>
      <c r="N463" s="421" t="e">
        <f t="shared" si="8"/>
        <v>#DIV/0!</v>
      </c>
      <c r="O463" s="240">
        <f>FŐLAP!$G$8</f>
        <v>0</v>
      </c>
      <c r="P463" s="239">
        <f>FŐLAP!$C$10</f>
        <v>0</v>
      </c>
      <c r="Q463" s="239" t="s">
        <v>510</v>
      </c>
      <c r="R463" s="239"/>
      <c r="S463" s="239"/>
    </row>
    <row r="464" spans="1:19" ht="49.5" hidden="1" customHeight="1" x14ac:dyDescent="0.25">
      <c r="A464" s="88" t="s">
        <v>786</v>
      </c>
      <c r="B464" s="405"/>
      <c r="C464" s="438"/>
      <c r="D464" s="439"/>
      <c r="E464" s="439"/>
      <c r="F464" s="194"/>
      <c r="G464" s="194"/>
      <c r="H464" s="408"/>
      <c r="I464" s="407"/>
      <c r="J464" s="407"/>
      <c r="K464" s="405"/>
      <c r="L464" s="411"/>
      <c r="M464" s="412"/>
      <c r="N464" s="421" t="e">
        <f t="shared" si="8"/>
        <v>#DIV/0!</v>
      </c>
      <c r="O464" s="240">
        <f>FŐLAP!$G$8</f>
        <v>0</v>
      </c>
      <c r="P464" s="239">
        <f>FŐLAP!$C$10</f>
        <v>0</v>
      </c>
      <c r="Q464" s="239" t="s">
        <v>510</v>
      </c>
      <c r="R464" s="239"/>
      <c r="S464" s="239"/>
    </row>
    <row r="465" spans="1:19" ht="49.5" hidden="1" customHeight="1" x14ac:dyDescent="0.25">
      <c r="A465" s="87" t="s">
        <v>787</v>
      </c>
      <c r="B465" s="405"/>
      <c r="C465" s="438"/>
      <c r="D465" s="439"/>
      <c r="E465" s="439"/>
      <c r="F465" s="194"/>
      <c r="G465" s="194"/>
      <c r="H465" s="408"/>
      <c r="I465" s="407"/>
      <c r="J465" s="407"/>
      <c r="K465" s="405"/>
      <c r="L465" s="411"/>
      <c r="M465" s="412"/>
      <c r="N465" s="421" t="e">
        <f t="shared" si="8"/>
        <v>#DIV/0!</v>
      </c>
      <c r="O465" s="240">
        <f>FŐLAP!$G$8</f>
        <v>0</v>
      </c>
      <c r="P465" s="239">
        <f>FŐLAP!$C$10</f>
        <v>0</v>
      </c>
      <c r="Q465" s="239" t="s">
        <v>510</v>
      </c>
      <c r="R465" s="239"/>
      <c r="S465" s="239"/>
    </row>
    <row r="466" spans="1:19" ht="49.5" hidden="1" customHeight="1" x14ac:dyDescent="0.25">
      <c r="A466" s="87" t="s">
        <v>788</v>
      </c>
      <c r="B466" s="405"/>
      <c r="C466" s="438"/>
      <c r="D466" s="439"/>
      <c r="E466" s="439"/>
      <c r="F466" s="194"/>
      <c r="G466" s="194"/>
      <c r="H466" s="408"/>
      <c r="I466" s="407"/>
      <c r="J466" s="407"/>
      <c r="K466" s="405"/>
      <c r="L466" s="411"/>
      <c r="M466" s="412"/>
      <c r="N466" s="421" t="e">
        <f t="shared" si="8"/>
        <v>#DIV/0!</v>
      </c>
      <c r="O466" s="240">
        <f>FŐLAP!$G$8</f>
        <v>0</v>
      </c>
      <c r="P466" s="239">
        <f>FŐLAP!$C$10</f>
        <v>0</v>
      </c>
      <c r="Q466" s="239" t="s">
        <v>510</v>
      </c>
      <c r="R466" s="239"/>
      <c r="S466" s="239"/>
    </row>
    <row r="467" spans="1:19" ht="49.5" hidden="1" customHeight="1" x14ac:dyDescent="0.25">
      <c r="A467" s="88" t="s">
        <v>789</v>
      </c>
      <c r="B467" s="405"/>
      <c r="C467" s="438"/>
      <c r="D467" s="439"/>
      <c r="E467" s="439"/>
      <c r="F467" s="194"/>
      <c r="G467" s="194"/>
      <c r="H467" s="408"/>
      <c r="I467" s="407"/>
      <c r="J467" s="407"/>
      <c r="K467" s="405"/>
      <c r="L467" s="411"/>
      <c r="M467" s="412"/>
      <c r="N467" s="421" t="e">
        <f t="shared" si="8"/>
        <v>#DIV/0!</v>
      </c>
      <c r="O467" s="240">
        <f>FŐLAP!$G$8</f>
        <v>0</v>
      </c>
      <c r="P467" s="239">
        <f>FŐLAP!$C$10</f>
        <v>0</v>
      </c>
      <c r="Q467" s="239" t="s">
        <v>510</v>
      </c>
      <c r="R467" s="239"/>
      <c r="S467" s="239"/>
    </row>
    <row r="468" spans="1:19" ht="49.5" hidden="1" customHeight="1" x14ac:dyDescent="0.25">
      <c r="A468" s="87" t="s">
        <v>790</v>
      </c>
      <c r="B468" s="405"/>
      <c r="C468" s="438"/>
      <c r="D468" s="439"/>
      <c r="E468" s="439"/>
      <c r="F468" s="194"/>
      <c r="G468" s="194"/>
      <c r="H468" s="408"/>
      <c r="I468" s="407"/>
      <c r="J468" s="407"/>
      <c r="K468" s="405"/>
      <c r="L468" s="411"/>
      <c r="M468" s="412"/>
      <c r="N468" s="421" t="e">
        <f t="shared" si="8"/>
        <v>#DIV/0!</v>
      </c>
      <c r="O468" s="240">
        <f>FŐLAP!$G$8</f>
        <v>0</v>
      </c>
      <c r="P468" s="239">
        <f>FŐLAP!$C$10</f>
        <v>0</v>
      </c>
      <c r="Q468" s="239" t="s">
        <v>510</v>
      </c>
      <c r="R468" s="239"/>
      <c r="S468" s="239"/>
    </row>
    <row r="469" spans="1:19" ht="49.5" hidden="1" customHeight="1" x14ac:dyDescent="0.25">
      <c r="A469" s="87" t="s">
        <v>791</v>
      </c>
      <c r="B469" s="405"/>
      <c r="C469" s="438"/>
      <c r="D469" s="439"/>
      <c r="E469" s="439"/>
      <c r="F469" s="194"/>
      <c r="G469" s="194"/>
      <c r="H469" s="408"/>
      <c r="I469" s="407"/>
      <c r="J469" s="407"/>
      <c r="K469" s="405"/>
      <c r="L469" s="411"/>
      <c r="M469" s="412"/>
      <c r="N469" s="421" t="e">
        <f t="shared" ref="N469:N507" si="9">IF(M469&lt;0,0,1-(M469/L469))</f>
        <v>#DIV/0!</v>
      </c>
      <c r="O469" s="240">
        <f>FŐLAP!$G$8</f>
        <v>0</v>
      </c>
      <c r="P469" s="239">
        <f>FŐLAP!$C$10</f>
        <v>0</v>
      </c>
      <c r="Q469" s="239" t="s">
        <v>510</v>
      </c>
      <c r="R469" s="239"/>
      <c r="S469" s="239"/>
    </row>
    <row r="470" spans="1:19" ht="49.5" hidden="1" customHeight="1" x14ac:dyDescent="0.25">
      <c r="A470" s="88" t="s">
        <v>792</v>
      </c>
      <c r="B470" s="405"/>
      <c r="C470" s="438"/>
      <c r="D470" s="439"/>
      <c r="E470" s="439"/>
      <c r="F470" s="194"/>
      <c r="G470" s="194"/>
      <c r="H470" s="408"/>
      <c r="I470" s="407"/>
      <c r="J470" s="407"/>
      <c r="K470" s="405"/>
      <c r="L470" s="411"/>
      <c r="M470" s="412"/>
      <c r="N470" s="421" t="e">
        <f t="shared" si="9"/>
        <v>#DIV/0!</v>
      </c>
      <c r="O470" s="240">
        <f>FŐLAP!$G$8</f>
        <v>0</v>
      </c>
      <c r="P470" s="239">
        <f>FŐLAP!$C$10</f>
        <v>0</v>
      </c>
      <c r="Q470" s="239" t="s">
        <v>510</v>
      </c>
      <c r="R470" s="239"/>
      <c r="S470" s="239"/>
    </row>
    <row r="471" spans="1:19" ht="49.5" hidden="1" customHeight="1" x14ac:dyDescent="0.25">
      <c r="A471" s="87" t="s">
        <v>793</v>
      </c>
      <c r="B471" s="405"/>
      <c r="C471" s="438"/>
      <c r="D471" s="439"/>
      <c r="E471" s="439"/>
      <c r="F471" s="194"/>
      <c r="G471" s="194"/>
      <c r="H471" s="408"/>
      <c r="I471" s="407"/>
      <c r="J471" s="407"/>
      <c r="K471" s="405"/>
      <c r="L471" s="411"/>
      <c r="M471" s="412"/>
      <c r="N471" s="421" t="e">
        <f t="shared" si="9"/>
        <v>#DIV/0!</v>
      </c>
      <c r="O471" s="240">
        <f>FŐLAP!$G$8</f>
        <v>0</v>
      </c>
      <c r="P471" s="239">
        <f>FŐLAP!$C$10</f>
        <v>0</v>
      </c>
      <c r="Q471" s="239" t="s">
        <v>510</v>
      </c>
      <c r="R471" s="239"/>
      <c r="S471" s="239"/>
    </row>
    <row r="472" spans="1:19" ht="49.5" hidden="1" customHeight="1" x14ac:dyDescent="0.25">
      <c r="A472" s="87" t="s">
        <v>794</v>
      </c>
      <c r="B472" s="405"/>
      <c r="C472" s="438"/>
      <c r="D472" s="439"/>
      <c r="E472" s="439"/>
      <c r="F472" s="194"/>
      <c r="G472" s="194"/>
      <c r="H472" s="408"/>
      <c r="I472" s="407"/>
      <c r="J472" s="407"/>
      <c r="K472" s="405"/>
      <c r="L472" s="411"/>
      <c r="M472" s="412"/>
      <c r="N472" s="421" t="e">
        <f t="shared" si="9"/>
        <v>#DIV/0!</v>
      </c>
      <c r="O472" s="240">
        <f>FŐLAP!$G$8</f>
        <v>0</v>
      </c>
      <c r="P472" s="239">
        <f>FŐLAP!$C$10</f>
        <v>0</v>
      </c>
      <c r="Q472" s="239" t="s">
        <v>510</v>
      </c>
      <c r="R472" s="239"/>
      <c r="S472" s="239"/>
    </row>
    <row r="473" spans="1:19" ht="49.5" hidden="1" customHeight="1" x14ac:dyDescent="0.25">
      <c r="A473" s="88" t="s">
        <v>795</v>
      </c>
      <c r="B473" s="405"/>
      <c r="C473" s="438"/>
      <c r="D473" s="439"/>
      <c r="E473" s="439"/>
      <c r="F473" s="194"/>
      <c r="G473" s="194"/>
      <c r="H473" s="408"/>
      <c r="I473" s="407"/>
      <c r="J473" s="407"/>
      <c r="K473" s="405"/>
      <c r="L473" s="411"/>
      <c r="M473" s="412"/>
      <c r="N473" s="421" t="e">
        <f t="shared" si="9"/>
        <v>#DIV/0!</v>
      </c>
      <c r="O473" s="240">
        <f>FŐLAP!$G$8</f>
        <v>0</v>
      </c>
      <c r="P473" s="239">
        <f>FŐLAP!$C$10</f>
        <v>0</v>
      </c>
      <c r="Q473" s="239" t="s">
        <v>510</v>
      </c>
      <c r="R473" s="239"/>
      <c r="S473" s="239"/>
    </row>
    <row r="474" spans="1:19" ht="49.5" hidden="1" customHeight="1" x14ac:dyDescent="0.25">
      <c r="A474" s="87" t="s">
        <v>796</v>
      </c>
      <c r="B474" s="405"/>
      <c r="C474" s="438"/>
      <c r="D474" s="439"/>
      <c r="E474" s="439"/>
      <c r="F474" s="194"/>
      <c r="G474" s="194"/>
      <c r="H474" s="408"/>
      <c r="I474" s="407"/>
      <c r="J474" s="407"/>
      <c r="K474" s="405"/>
      <c r="L474" s="411"/>
      <c r="M474" s="412"/>
      <c r="N474" s="421" t="e">
        <f t="shared" si="9"/>
        <v>#DIV/0!</v>
      </c>
      <c r="O474" s="240">
        <f>FŐLAP!$G$8</f>
        <v>0</v>
      </c>
      <c r="P474" s="239">
        <f>FŐLAP!$C$10</f>
        <v>0</v>
      </c>
      <c r="Q474" s="239" t="s">
        <v>510</v>
      </c>
      <c r="R474" s="239"/>
      <c r="S474" s="239"/>
    </row>
    <row r="475" spans="1:19" ht="49.5" hidden="1" customHeight="1" x14ac:dyDescent="0.25">
      <c r="A475" s="87" t="s">
        <v>797</v>
      </c>
      <c r="B475" s="405"/>
      <c r="C475" s="438"/>
      <c r="D475" s="439"/>
      <c r="E475" s="439"/>
      <c r="F475" s="194"/>
      <c r="G475" s="194"/>
      <c r="H475" s="408"/>
      <c r="I475" s="407"/>
      <c r="J475" s="407"/>
      <c r="K475" s="405"/>
      <c r="L475" s="411"/>
      <c r="M475" s="412"/>
      <c r="N475" s="421" t="e">
        <f t="shared" si="9"/>
        <v>#DIV/0!</v>
      </c>
      <c r="O475" s="240">
        <f>FŐLAP!$G$8</f>
        <v>0</v>
      </c>
      <c r="P475" s="239">
        <f>FŐLAP!$C$10</f>
        <v>0</v>
      </c>
      <c r="Q475" s="239" t="s">
        <v>510</v>
      </c>
      <c r="R475" s="239"/>
      <c r="S475" s="239"/>
    </row>
    <row r="476" spans="1:19" ht="49.5" hidden="1" customHeight="1" x14ac:dyDescent="0.25">
      <c r="A476" s="88" t="s">
        <v>798</v>
      </c>
      <c r="B476" s="405"/>
      <c r="C476" s="438"/>
      <c r="D476" s="439"/>
      <c r="E476" s="439"/>
      <c r="F476" s="194"/>
      <c r="G476" s="194"/>
      <c r="H476" s="408"/>
      <c r="I476" s="407"/>
      <c r="J476" s="407"/>
      <c r="K476" s="405"/>
      <c r="L476" s="411"/>
      <c r="M476" s="412"/>
      <c r="N476" s="421" t="e">
        <f t="shared" si="9"/>
        <v>#DIV/0!</v>
      </c>
      <c r="O476" s="240">
        <f>FŐLAP!$G$8</f>
        <v>0</v>
      </c>
      <c r="P476" s="239">
        <f>FŐLAP!$C$10</f>
        <v>0</v>
      </c>
      <c r="Q476" s="239" t="s">
        <v>510</v>
      </c>
      <c r="R476" s="239"/>
      <c r="S476" s="239"/>
    </row>
    <row r="477" spans="1:19" ht="49.5" hidden="1" customHeight="1" x14ac:dyDescent="0.25">
      <c r="A477" s="87" t="s">
        <v>799</v>
      </c>
      <c r="B477" s="405"/>
      <c r="C477" s="438"/>
      <c r="D477" s="439"/>
      <c r="E477" s="439"/>
      <c r="F477" s="194"/>
      <c r="G477" s="194"/>
      <c r="H477" s="408"/>
      <c r="I477" s="407"/>
      <c r="J477" s="407"/>
      <c r="K477" s="405"/>
      <c r="L477" s="411"/>
      <c r="M477" s="412"/>
      <c r="N477" s="421" t="e">
        <f t="shared" si="9"/>
        <v>#DIV/0!</v>
      </c>
      <c r="O477" s="240">
        <f>FŐLAP!$G$8</f>
        <v>0</v>
      </c>
      <c r="P477" s="239">
        <f>FŐLAP!$C$10</f>
        <v>0</v>
      </c>
      <c r="Q477" s="239" t="s">
        <v>510</v>
      </c>
      <c r="R477" s="239"/>
      <c r="S477" s="239"/>
    </row>
    <row r="478" spans="1:19" ht="49.5" hidden="1" customHeight="1" x14ac:dyDescent="0.25">
      <c r="A478" s="87" t="s">
        <v>800</v>
      </c>
      <c r="B478" s="405"/>
      <c r="C478" s="438"/>
      <c r="D478" s="439"/>
      <c r="E478" s="439"/>
      <c r="F478" s="194"/>
      <c r="G478" s="194"/>
      <c r="H478" s="408"/>
      <c r="I478" s="407"/>
      <c r="J478" s="407"/>
      <c r="K478" s="405"/>
      <c r="L478" s="411"/>
      <c r="M478" s="412"/>
      <c r="N478" s="421" t="e">
        <f t="shared" si="9"/>
        <v>#DIV/0!</v>
      </c>
      <c r="O478" s="240">
        <f>FŐLAP!$G$8</f>
        <v>0</v>
      </c>
      <c r="P478" s="239">
        <f>FŐLAP!$C$10</f>
        <v>0</v>
      </c>
      <c r="Q478" s="239" t="s">
        <v>510</v>
      </c>
      <c r="R478" s="239"/>
      <c r="S478" s="239"/>
    </row>
    <row r="479" spans="1:19" ht="49.5" hidden="1" customHeight="1" x14ac:dyDescent="0.25">
      <c r="A479" s="88" t="s">
        <v>801</v>
      </c>
      <c r="B479" s="405"/>
      <c r="C479" s="438"/>
      <c r="D479" s="439"/>
      <c r="E479" s="439"/>
      <c r="F479" s="194"/>
      <c r="G479" s="194"/>
      <c r="H479" s="408"/>
      <c r="I479" s="407"/>
      <c r="J479" s="407"/>
      <c r="K479" s="405"/>
      <c r="L479" s="411"/>
      <c r="M479" s="412"/>
      <c r="N479" s="421" t="e">
        <f t="shared" si="9"/>
        <v>#DIV/0!</v>
      </c>
      <c r="O479" s="240">
        <f>FŐLAP!$G$8</f>
        <v>0</v>
      </c>
      <c r="P479" s="239">
        <f>FŐLAP!$C$10</f>
        <v>0</v>
      </c>
      <c r="Q479" s="239" t="s">
        <v>510</v>
      </c>
      <c r="R479" s="239"/>
      <c r="S479" s="239"/>
    </row>
    <row r="480" spans="1:19" ht="49.5" hidden="1" customHeight="1" x14ac:dyDescent="0.25">
      <c r="A480" s="87" t="s">
        <v>802</v>
      </c>
      <c r="B480" s="405"/>
      <c r="C480" s="438"/>
      <c r="D480" s="439"/>
      <c r="E480" s="439"/>
      <c r="F480" s="194"/>
      <c r="G480" s="194"/>
      <c r="H480" s="408"/>
      <c r="I480" s="407"/>
      <c r="J480" s="407"/>
      <c r="K480" s="405"/>
      <c r="L480" s="411"/>
      <c r="M480" s="412"/>
      <c r="N480" s="421" t="e">
        <f t="shared" si="9"/>
        <v>#DIV/0!</v>
      </c>
      <c r="O480" s="240">
        <f>FŐLAP!$G$8</f>
        <v>0</v>
      </c>
      <c r="P480" s="239">
        <f>FŐLAP!$C$10</f>
        <v>0</v>
      </c>
      <c r="Q480" s="239" t="s">
        <v>510</v>
      </c>
      <c r="R480" s="239"/>
      <c r="S480" s="239"/>
    </row>
    <row r="481" spans="1:19" ht="49.5" hidden="1" customHeight="1" x14ac:dyDescent="0.25">
      <c r="A481" s="87" t="s">
        <v>803</v>
      </c>
      <c r="B481" s="405"/>
      <c r="C481" s="438"/>
      <c r="D481" s="439"/>
      <c r="E481" s="439"/>
      <c r="F481" s="194"/>
      <c r="G481" s="194"/>
      <c r="H481" s="408"/>
      <c r="I481" s="407"/>
      <c r="J481" s="407"/>
      <c r="K481" s="405"/>
      <c r="L481" s="411"/>
      <c r="M481" s="412"/>
      <c r="N481" s="421" t="e">
        <f t="shared" si="9"/>
        <v>#DIV/0!</v>
      </c>
      <c r="O481" s="240">
        <f>FŐLAP!$G$8</f>
        <v>0</v>
      </c>
      <c r="P481" s="239">
        <f>FŐLAP!$C$10</f>
        <v>0</v>
      </c>
      <c r="Q481" s="239" t="s">
        <v>510</v>
      </c>
      <c r="R481" s="239"/>
      <c r="S481" s="239"/>
    </row>
    <row r="482" spans="1:19" ht="49.5" hidden="1" customHeight="1" x14ac:dyDescent="0.25">
      <c r="A482" s="88" t="s">
        <v>804</v>
      </c>
      <c r="B482" s="405"/>
      <c r="C482" s="438"/>
      <c r="D482" s="439"/>
      <c r="E482" s="439"/>
      <c r="F482" s="194"/>
      <c r="G482" s="194"/>
      <c r="H482" s="408"/>
      <c r="I482" s="407"/>
      <c r="J482" s="407"/>
      <c r="K482" s="405"/>
      <c r="L482" s="411"/>
      <c r="M482" s="412"/>
      <c r="N482" s="421" t="e">
        <f t="shared" si="9"/>
        <v>#DIV/0!</v>
      </c>
      <c r="O482" s="240">
        <f>FŐLAP!$G$8</f>
        <v>0</v>
      </c>
      <c r="P482" s="239">
        <f>FŐLAP!$C$10</f>
        <v>0</v>
      </c>
      <c r="Q482" s="239" t="s">
        <v>510</v>
      </c>
      <c r="R482" s="239"/>
      <c r="S482" s="239"/>
    </row>
    <row r="483" spans="1:19" ht="49.5" hidden="1" customHeight="1" x14ac:dyDescent="0.25">
      <c r="A483" s="87" t="s">
        <v>805</v>
      </c>
      <c r="B483" s="405"/>
      <c r="C483" s="438"/>
      <c r="D483" s="439"/>
      <c r="E483" s="439"/>
      <c r="F483" s="194"/>
      <c r="G483" s="194"/>
      <c r="H483" s="408"/>
      <c r="I483" s="407"/>
      <c r="J483" s="407"/>
      <c r="K483" s="405"/>
      <c r="L483" s="411"/>
      <c r="M483" s="412"/>
      <c r="N483" s="421" t="e">
        <f t="shared" si="9"/>
        <v>#DIV/0!</v>
      </c>
      <c r="O483" s="240">
        <f>FŐLAP!$G$8</f>
        <v>0</v>
      </c>
      <c r="P483" s="239">
        <f>FŐLAP!$C$10</f>
        <v>0</v>
      </c>
      <c r="Q483" s="239" t="s">
        <v>510</v>
      </c>
      <c r="R483" s="239"/>
      <c r="S483" s="239"/>
    </row>
    <row r="484" spans="1:19" ht="49.5" hidden="1" customHeight="1" x14ac:dyDescent="0.25">
      <c r="A484" s="87" t="s">
        <v>806</v>
      </c>
      <c r="B484" s="405"/>
      <c r="C484" s="438"/>
      <c r="D484" s="439"/>
      <c r="E484" s="439"/>
      <c r="F484" s="194"/>
      <c r="G484" s="194"/>
      <c r="H484" s="408"/>
      <c r="I484" s="407"/>
      <c r="J484" s="407"/>
      <c r="K484" s="405"/>
      <c r="L484" s="411"/>
      <c r="M484" s="412"/>
      <c r="N484" s="421" t="e">
        <f t="shared" si="9"/>
        <v>#DIV/0!</v>
      </c>
      <c r="O484" s="240">
        <f>FŐLAP!$G$8</f>
        <v>0</v>
      </c>
      <c r="P484" s="239">
        <f>FŐLAP!$C$10</f>
        <v>0</v>
      </c>
      <c r="Q484" s="239" t="s">
        <v>510</v>
      </c>
      <c r="R484" s="239"/>
      <c r="S484" s="239"/>
    </row>
    <row r="485" spans="1:19" ht="49.5" hidden="1" customHeight="1" x14ac:dyDescent="0.25">
      <c r="A485" s="88" t="s">
        <v>807</v>
      </c>
      <c r="B485" s="405"/>
      <c r="C485" s="438"/>
      <c r="D485" s="439"/>
      <c r="E485" s="439"/>
      <c r="F485" s="194"/>
      <c r="G485" s="194"/>
      <c r="H485" s="408"/>
      <c r="I485" s="407"/>
      <c r="J485" s="407"/>
      <c r="K485" s="405"/>
      <c r="L485" s="411"/>
      <c r="M485" s="412"/>
      <c r="N485" s="421" t="e">
        <f t="shared" si="9"/>
        <v>#DIV/0!</v>
      </c>
      <c r="O485" s="240">
        <f>FŐLAP!$G$8</f>
        <v>0</v>
      </c>
      <c r="P485" s="239">
        <f>FŐLAP!$C$10</f>
        <v>0</v>
      </c>
      <c r="Q485" s="239" t="s">
        <v>510</v>
      </c>
      <c r="R485" s="239"/>
      <c r="S485" s="239"/>
    </row>
    <row r="486" spans="1:19" ht="49.5" hidden="1" customHeight="1" x14ac:dyDescent="0.25">
      <c r="A486" s="87" t="s">
        <v>808</v>
      </c>
      <c r="B486" s="405"/>
      <c r="C486" s="438"/>
      <c r="D486" s="439"/>
      <c r="E486" s="439"/>
      <c r="F486" s="194"/>
      <c r="G486" s="194"/>
      <c r="H486" s="408"/>
      <c r="I486" s="407"/>
      <c r="J486" s="407"/>
      <c r="K486" s="405"/>
      <c r="L486" s="411"/>
      <c r="M486" s="412"/>
      <c r="N486" s="421" t="e">
        <f t="shared" si="9"/>
        <v>#DIV/0!</v>
      </c>
      <c r="O486" s="240">
        <f>FŐLAP!$G$8</f>
        <v>0</v>
      </c>
      <c r="P486" s="239">
        <f>FŐLAP!$C$10</f>
        <v>0</v>
      </c>
      <c r="Q486" s="239" t="s">
        <v>510</v>
      </c>
      <c r="R486" s="239"/>
      <c r="S486" s="239"/>
    </row>
    <row r="487" spans="1:19" ht="49.5" hidden="1" customHeight="1" x14ac:dyDescent="0.25">
      <c r="A487" s="87" t="s">
        <v>809</v>
      </c>
      <c r="B487" s="405"/>
      <c r="C487" s="438"/>
      <c r="D487" s="439"/>
      <c r="E487" s="439"/>
      <c r="F487" s="194"/>
      <c r="G487" s="194"/>
      <c r="H487" s="408"/>
      <c r="I487" s="407"/>
      <c r="J487" s="407"/>
      <c r="K487" s="405"/>
      <c r="L487" s="411"/>
      <c r="M487" s="412"/>
      <c r="N487" s="421" t="e">
        <f t="shared" si="9"/>
        <v>#DIV/0!</v>
      </c>
      <c r="O487" s="240">
        <f>FŐLAP!$G$8</f>
        <v>0</v>
      </c>
      <c r="P487" s="239">
        <f>FŐLAP!$C$10</f>
        <v>0</v>
      </c>
      <c r="Q487" s="239" t="s">
        <v>510</v>
      </c>
      <c r="R487" s="239"/>
      <c r="S487" s="239"/>
    </row>
    <row r="488" spans="1:19" ht="49.5" hidden="1" customHeight="1" x14ac:dyDescent="0.25">
      <c r="A488" s="88" t="s">
        <v>810</v>
      </c>
      <c r="B488" s="405"/>
      <c r="C488" s="438"/>
      <c r="D488" s="439"/>
      <c r="E488" s="439"/>
      <c r="F488" s="194"/>
      <c r="G488" s="194"/>
      <c r="H488" s="408"/>
      <c r="I488" s="407"/>
      <c r="J488" s="407"/>
      <c r="K488" s="405"/>
      <c r="L488" s="411"/>
      <c r="M488" s="412"/>
      <c r="N488" s="421" t="e">
        <f t="shared" si="9"/>
        <v>#DIV/0!</v>
      </c>
      <c r="O488" s="240">
        <f>FŐLAP!$G$8</f>
        <v>0</v>
      </c>
      <c r="P488" s="239">
        <f>FŐLAP!$C$10</f>
        <v>0</v>
      </c>
      <c r="Q488" s="239" t="s">
        <v>510</v>
      </c>
      <c r="R488" s="239"/>
      <c r="S488" s="239"/>
    </row>
    <row r="489" spans="1:19" ht="49.5" hidden="1" customHeight="1" x14ac:dyDescent="0.25">
      <c r="A489" s="87" t="s">
        <v>811</v>
      </c>
      <c r="B489" s="405"/>
      <c r="C489" s="438"/>
      <c r="D489" s="439"/>
      <c r="E489" s="439"/>
      <c r="F489" s="194"/>
      <c r="G489" s="194"/>
      <c r="H489" s="408"/>
      <c r="I489" s="407"/>
      <c r="J489" s="407"/>
      <c r="K489" s="405"/>
      <c r="L489" s="411"/>
      <c r="M489" s="412"/>
      <c r="N489" s="421" t="e">
        <f t="shared" si="9"/>
        <v>#DIV/0!</v>
      </c>
      <c r="O489" s="240">
        <f>FŐLAP!$G$8</f>
        <v>0</v>
      </c>
      <c r="P489" s="239">
        <f>FŐLAP!$C$10</f>
        <v>0</v>
      </c>
      <c r="Q489" s="239" t="s">
        <v>510</v>
      </c>
      <c r="R489" s="239"/>
      <c r="S489" s="239"/>
    </row>
    <row r="490" spans="1:19" ht="49.5" hidden="1" customHeight="1" x14ac:dyDescent="0.25">
      <c r="A490" s="87" t="s">
        <v>812</v>
      </c>
      <c r="B490" s="405"/>
      <c r="C490" s="438"/>
      <c r="D490" s="439"/>
      <c r="E490" s="439"/>
      <c r="F490" s="194"/>
      <c r="G490" s="194"/>
      <c r="H490" s="408"/>
      <c r="I490" s="407"/>
      <c r="J490" s="407"/>
      <c r="K490" s="405"/>
      <c r="L490" s="411"/>
      <c r="M490" s="412"/>
      <c r="N490" s="421" t="e">
        <f t="shared" si="9"/>
        <v>#DIV/0!</v>
      </c>
      <c r="O490" s="240">
        <f>FŐLAP!$G$8</f>
        <v>0</v>
      </c>
      <c r="P490" s="239">
        <f>FŐLAP!$C$10</f>
        <v>0</v>
      </c>
      <c r="Q490" s="239" t="s">
        <v>510</v>
      </c>
      <c r="R490" s="239"/>
      <c r="S490" s="239"/>
    </row>
    <row r="491" spans="1:19" ht="49.5" hidden="1" customHeight="1" x14ac:dyDescent="0.25">
      <c r="A491" s="88" t="s">
        <v>813</v>
      </c>
      <c r="B491" s="405"/>
      <c r="C491" s="438"/>
      <c r="D491" s="439"/>
      <c r="E491" s="439"/>
      <c r="F491" s="194"/>
      <c r="G491" s="194"/>
      <c r="H491" s="408"/>
      <c r="I491" s="407"/>
      <c r="J491" s="407"/>
      <c r="K491" s="405"/>
      <c r="L491" s="411"/>
      <c r="M491" s="412"/>
      <c r="N491" s="421" t="e">
        <f t="shared" si="9"/>
        <v>#DIV/0!</v>
      </c>
      <c r="O491" s="240">
        <f>FŐLAP!$G$8</f>
        <v>0</v>
      </c>
      <c r="P491" s="239">
        <f>FŐLAP!$C$10</f>
        <v>0</v>
      </c>
      <c r="Q491" s="239" t="s">
        <v>510</v>
      </c>
      <c r="R491" s="239"/>
      <c r="S491" s="239"/>
    </row>
    <row r="492" spans="1:19" ht="49.5" hidden="1" customHeight="1" x14ac:dyDescent="0.25">
      <c r="A492" s="87" t="s">
        <v>814</v>
      </c>
      <c r="B492" s="405"/>
      <c r="C492" s="438"/>
      <c r="D492" s="439"/>
      <c r="E492" s="439"/>
      <c r="F492" s="194"/>
      <c r="G492" s="194"/>
      <c r="H492" s="408"/>
      <c r="I492" s="407"/>
      <c r="J492" s="407"/>
      <c r="K492" s="405"/>
      <c r="L492" s="411"/>
      <c r="M492" s="412"/>
      <c r="N492" s="421" t="e">
        <f t="shared" si="9"/>
        <v>#DIV/0!</v>
      </c>
      <c r="O492" s="240">
        <f>FŐLAP!$G$8</f>
        <v>0</v>
      </c>
      <c r="P492" s="239">
        <f>FŐLAP!$C$10</f>
        <v>0</v>
      </c>
      <c r="Q492" s="239" t="s">
        <v>510</v>
      </c>
      <c r="R492" s="239"/>
      <c r="S492" s="239"/>
    </row>
    <row r="493" spans="1:19" ht="49.5" hidden="1" customHeight="1" x14ac:dyDescent="0.25">
      <c r="A493" s="87" t="s">
        <v>815</v>
      </c>
      <c r="B493" s="405"/>
      <c r="C493" s="438"/>
      <c r="D493" s="439"/>
      <c r="E493" s="439"/>
      <c r="F493" s="194"/>
      <c r="G493" s="194"/>
      <c r="H493" s="408"/>
      <c r="I493" s="407"/>
      <c r="J493" s="407"/>
      <c r="K493" s="405"/>
      <c r="L493" s="411"/>
      <c r="M493" s="412"/>
      <c r="N493" s="421" t="e">
        <f t="shared" si="9"/>
        <v>#DIV/0!</v>
      </c>
      <c r="O493" s="240">
        <f>FŐLAP!$G$8</f>
        <v>0</v>
      </c>
      <c r="P493" s="239">
        <f>FŐLAP!$C$10</f>
        <v>0</v>
      </c>
      <c r="Q493" s="239" t="s">
        <v>510</v>
      </c>
      <c r="R493" s="239"/>
      <c r="S493" s="239"/>
    </row>
    <row r="494" spans="1:19" ht="49.5" hidden="1" customHeight="1" x14ac:dyDescent="0.25">
      <c r="A494" s="88" t="s">
        <v>816</v>
      </c>
      <c r="B494" s="405"/>
      <c r="C494" s="438"/>
      <c r="D494" s="439"/>
      <c r="E494" s="439"/>
      <c r="F494" s="194"/>
      <c r="G494" s="194"/>
      <c r="H494" s="408"/>
      <c r="I494" s="407"/>
      <c r="J494" s="407"/>
      <c r="K494" s="405"/>
      <c r="L494" s="411"/>
      <c r="M494" s="412"/>
      <c r="N494" s="421" t="e">
        <f t="shared" si="9"/>
        <v>#DIV/0!</v>
      </c>
      <c r="O494" s="240">
        <f>FŐLAP!$G$8</f>
        <v>0</v>
      </c>
      <c r="P494" s="239">
        <f>FŐLAP!$C$10</f>
        <v>0</v>
      </c>
      <c r="Q494" s="239" t="s">
        <v>510</v>
      </c>
      <c r="R494" s="239"/>
      <c r="S494" s="239"/>
    </row>
    <row r="495" spans="1:19" ht="49.5" hidden="1" customHeight="1" x14ac:dyDescent="0.25">
      <c r="A495" s="87" t="s">
        <v>817</v>
      </c>
      <c r="B495" s="405"/>
      <c r="C495" s="438"/>
      <c r="D495" s="439"/>
      <c r="E495" s="439"/>
      <c r="F495" s="194"/>
      <c r="G495" s="194"/>
      <c r="H495" s="408"/>
      <c r="I495" s="407"/>
      <c r="J495" s="407"/>
      <c r="K495" s="405"/>
      <c r="L495" s="411"/>
      <c r="M495" s="412"/>
      <c r="N495" s="421" t="e">
        <f t="shared" si="9"/>
        <v>#DIV/0!</v>
      </c>
      <c r="O495" s="240">
        <f>FŐLAP!$G$8</f>
        <v>0</v>
      </c>
      <c r="P495" s="239">
        <f>FŐLAP!$C$10</f>
        <v>0</v>
      </c>
      <c r="Q495" s="239" t="s">
        <v>510</v>
      </c>
      <c r="R495" s="239"/>
      <c r="S495" s="239"/>
    </row>
    <row r="496" spans="1:19" ht="49.5" hidden="1" customHeight="1" x14ac:dyDescent="0.25">
      <c r="A496" s="87" t="s">
        <v>818</v>
      </c>
      <c r="B496" s="405"/>
      <c r="C496" s="438"/>
      <c r="D496" s="439"/>
      <c r="E496" s="439"/>
      <c r="F496" s="194"/>
      <c r="G496" s="194"/>
      <c r="H496" s="408"/>
      <c r="I496" s="407"/>
      <c r="J496" s="407"/>
      <c r="K496" s="405"/>
      <c r="L496" s="411"/>
      <c r="M496" s="412"/>
      <c r="N496" s="421" t="e">
        <f t="shared" si="9"/>
        <v>#DIV/0!</v>
      </c>
      <c r="O496" s="240">
        <f>FŐLAP!$G$8</f>
        <v>0</v>
      </c>
      <c r="P496" s="239">
        <f>FŐLAP!$C$10</f>
        <v>0</v>
      </c>
      <c r="Q496" s="239" t="s">
        <v>510</v>
      </c>
      <c r="R496" s="239"/>
      <c r="S496" s="239"/>
    </row>
    <row r="497" spans="1:19" ht="49.5" hidden="1" customHeight="1" x14ac:dyDescent="0.25">
      <c r="A497" s="88" t="s">
        <v>819</v>
      </c>
      <c r="B497" s="405"/>
      <c r="C497" s="438"/>
      <c r="D497" s="439"/>
      <c r="E497" s="439"/>
      <c r="F497" s="194"/>
      <c r="G497" s="194"/>
      <c r="H497" s="408"/>
      <c r="I497" s="407"/>
      <c r="J497" s="407"/>
      <c r="K497" s="405"/>
      <c r="L497" s="411"/>
      <c r="M497" s="412"/>
      <c r="N497" s="421" t="e">
        <f t="shared" si="9"/>
        <v>#DIV/0!</v>
      </c>
      <c r="O497" s="240">
        <f>FŐLAP!$G$8</f>
        <v>0</v>
      </c>
      <c r="P497" s="239">
        <f>FŐLAP!$C$10</f>
        <v>0</v>
      </c>
      <c r="Q497" s="239" t="s">
        <v>510</v>
      </c>
      <c r="R497" s="239"/>
      <c r="S497" s="239"/>
    </row>
    <row r="498" spans="1:19" ht="49.5" hidden="1" customHeight="1" x14ac:dyDescent="0.25">
      <c r="A498" s="87" t="s">
        <v>820</v>
      </c>
      <c r="B498" s="405"/>
      <c r="C498" s="438"/>
      <c r="D498" s="439"/>
      <c r="E498" s="439"/>
      <c r="F498" s="194"/>
      <c r="G498" s="194"/>
      <c r="H498" s="408"/>
      <c r="I498" s="407"/>
      <c r="J498" s="407"/>
      <c r="K498" s="405"/>
      <c r="L498" s="411"/>
      <c r="M498" s="412"/>
      <c r="N498" s="421" t="e">
        <f t="shared" si="9"/>
        <v>#DIV/0!</v>
      </c>
      <c r="O498" s="240">
        <f>FŐLAP!$G$8</f>
        <v>0</v>
      </c>
      <c r="P498" s="239">
        <f>FŐLAP!$C$10</f>
        <v>0</v>
      </c>
      <c r="Q498" s="239" t="s">
        <v>510</v>
      </c>
      <c r="R498" s="239"/>
      <c r="S498" s="239"/>
    </row>
    <row r="499" spans="1:19" ht="49.5" hidden="1" customHeight="1" x14ac:dyDescent="0.25">
      <c r="A499" s="87" t="s">
        <v>821</v>
      </c>
      <c r="B499" s="405"/>
      <c r="C499" s="438"/>
      <c r="D499" s="439"/>
      <c r="E499" s="439"/>
      <c r="F499" s="194"/>
      <c r="G499" s="194"/>
      <c r="H499" s="408"/>
      <c r="I499" s="407"/>
      <c r="J499" s="407"/>
      <c r="K499" s="405"/>
      <c r="L499" s="411"/>
      <c r="M499" s="412"/>
      <c r="N499" s="421" t="e">
        <f t="shared" si="9"/>
        <v>#DIV/0!</v>
      </c>
      <c r="O499" s="240">
        <f>FŐLAP!$G$8</f>
        <v>0</v>
      </c>
      <c r="P499" s="239">
        <f>FŐLAP!$C$10</f>
        <v>0</v>
      </c>
      <c r="Q499" s="239" t="s">
        <v>510</v>
      </c>
      <c r="R499" s="239"/>
      <c r="S499" s="239"/>
    </row>
    <row r="500" spans="1:19" ht="49.5" hidden="1" customHeight="1" x14ac:dyDescent="0.25">
      <c r="A500" s="88" t="s">
        <v>822</v>
      </c>
      <c r="B500" s="405"/>
      <c r="C500" s="438"/>
      <c r="D500" s="439"/>
      <c r="E500" s="439"/>
      <c r="F500" s="194"/>
      <c r="G500" s="194"/>
      <c r="H500" s="408"/>
      <c r="I500" s="407"/>
      <c r="J500" s="407"/>
      <c r="K500" s="405"/>
      <c r="L500" s="411"/>
      <c r="M500" s="412"/>
      <c r="N500" s="421" t="e">
        <f t="shared" si="9"/>
        <v>#DIV/0!</v>
      </c>
      <c r="O500" s="240">
        <f>FŐLAP!$G$8</f>
        <v>0</v>
      </c>
      <c r="P500" s="239">
        <f>FŐLAP!$C$10</f>
        <v>0</v>
      </c>
      <c r="Q500" s="239" t="s">
        <v>510</v>
      </c>
      <c r="R500" s="239"/>
      <c r="S500" s="239"/>
    </row>
    <row r="501" spans="1:19" ht="49.5" hidden="1" customHeight="1" x14ac:dyDescent="0.25">
      <c r="A501" s="87" t="s">
        <v>823</v>
      </c>
      <c r="B501" s="405"/>
      <c r="C501" s="438"/>
      <c r="D501" s="439"/>
      <c r="E501" s="439"/>
      <c r="F501" s="194"/>
      <c r="G501" s="194"/>
      <c r="H501" s="408"/>
      <c r="I501" s="407"/>
      <c r="J501" s="407"/>
      <c r="K501" s="405"/>
      <c r="L501" s="411"/>
      <c r="M501" s="412"/>
      <c r="N501" s="421" t="e">
        <f t="shared" si="9"/>
        <v>#DIV/0!</v>
      </c>
      <c r="O501" s="240">
        <f>FŐLAP!$G$8</f>
        <v>0</v>
      </c>
      <c r="P501" s="239">
        <f>FŐLAP!$C$10</f>
        <v>0</v>
      </c>
      <c r="Q501" s="239" t="s">
        <v>510</v>
      </c>
      <c r="R501" s="239"/>
      <c r="S501" s="239"/>
    </row>
    <row r="502" spans="1:19" ht="49.5" hidden="1" customHeight="1" x14ac:dyDescent="0.25">
      <c r="A502" s="87" t="s">
        <v>824</v>
      </c>
      <c r="B502" s="405"/>
      <c r="C502" s="438"/>
      <c r="D502" s="439"/>
      <c r="E502" s="439"/>
      <c r="F502" s="194"/>
      <c r="G502" s="194"/>
      <c r="H502" s="408"/>
      <c r="I502" s="407"/>
      <c r="J502" s="407"/>
      <c r="K502" s="405"/>
      <c r="L502" s="411"/>
      <c r="M502" s="412"/>
      <c r="N502" s="421" t="e">
        <f t="shared" si="9"/>
        <v>#DIV/0!</v>
      </c>
      <c r="O502" s="240">
        <f>FŐLAP!$G$8</f>
        <v>0</v>
      </c>
      <c r="P502" s="239">
        <f>FŐLAP!$C$10</f>
        <v>0</v>
      </c>
      <c r="Q502" s="239" t="s">
        <v>510</v>
      </c>
      <c r="R502" s="239"/>
      <c r="S502" s="239"/>
    </row>
    <row r="503" spans="1:19" ht="49.5" hidden="1" customHeight="1" x14ac:dyDescent="0.25">
      <c r="A503" s="88" t="s">
        <v>825</v>
      </c>
      <c r="B503" s="405"/>
      <c r="C503" s="438"/>
      <c r="D503" s="439"/>
      <c r="E503" s="439"/>
      <c r="F503" s="194"/>
      <c r="G503" s="194"/>
      <c r="H503" s="408"/>
      <c r="I503" s="407"/>
      <c r="J503" s="407"/>
      <c r="K503" s="405"/>
      <c r="L503" s="411"/>
      <c r="M503" s="412"/>
      <c r="N503" s="421" t="e">
        <f t="shared" si="9"/>
        <v>#DIV/0!</v>
      </c>
      <c r="O503" s="240">
        <f>FŐLAP!$G$8</f>
        <v>0</v>
      </c>
      <c r="P503" s="239">
        <f>FŐLAP!$C$10</f>
        <v>0</v>
      </c>
      <c r="Q503" s="239" t="s">
        <v>510</v>
      </c>
      <c r="R503" s="239"/>
      <c r="S503" s="239"/>
    </row>
    <row r="504" spans="1:19" ht="49.5" hidden="1" customHeight="1" x14ac:dyDescent="0.25">
      <c r="A504" s="87" t="s">
        <v>826</v>
      </c>
      <c r="B504" s="405"/>
      <c r="C504" s="438"/>
      <c r="D504" s="439"/>
      <c r="E504" s="439"/>
      <c r="F504" s="194"/>
      <c r="G504" s="194"/>
      <c r="H504" s="408"/>
      <c r="I504" s="407"/>
      <c r="J504" s="407"/>
      <c r="K504" s="405"/>
      <c r="L504" s="411"/>
      <c r="M504" s="412"/>
      <c r="N504" s="421" t="e">
        <f t="shared" si="9"/>
        <v>#DIV/0!</v>
      </c>
      <c r="O504" s="240">
        <f>FŐLAP!$G$8</f>
        <v>0</v>
      </c>
      <c r="P504" s="239">
        <f>FŐLAP!$C$10</f>
        <v>0</v>
      </c>
      <c r="Q504" s="239" t="s">
        <v>510</v>
      </c>
      <c r="R504" s="239"/>
      <c r="S504" s="239"/>
    </row>
    <row r="505" spans="1:19" ht="49.5" hidden="1" customHeight="1" x14ac:dyDescent="0.25">
      <c r="A505" s="87" t="s">
        <v>827</v>
      </c>
      <c r="B505" s="405"/>
      <c r="C505" s="438"/>
      <c r="D505" s="439"/>
      <c r="E505" s="439"/>
      <c r="F505" s="194"/>
      <c r="G505" s="194"/>
      <c r="H505" s="408"/>
      <c r="I505" s="407"/>
      <c r="J505" s="407"/>
      <c r="K505" s="405"/>
      <c r="L505" s="411"/>
      <c r="M505" s="412"/>
      <c r="N505" s="421" t="e">
        <f t="shared" si="9"/>
        <v>#DIV/0!</v>
      </c>
      <c r="O505" s="240">
        <f>FŐLAP!$G$8</f>
        <v>0</v>
      </c>
      <c r="P505" s="239">
        <f>FŐLAP!$C$10</f>
        <v>0</v>
      </c>
      <c r="Q505" s="239" t="s">
        <v>510</v>
      </c>
      <c r="R505" s="239"/>
      <c r="S505" s="239"/>
    </row>
    <row r="506" spans="1:19" ht="49.5" hidden="1" customHeight="1" x14ac:dyDescent="0.25">
      <c r="A506" s="88" t="s">
        <v>828</v>
      </c>
      <c r="B506" s="405"/>
      <c r="C506" s="438"/>
      <c r="D506" s="439"/>
      <c r="E506" s="439"/>
      <c r="F506" s="194"/>
      <c r="G506" s="194"/>
      <c r="H506" s="408"/>
      <c r="I506" s="407"/>
      <c r="J506" s="407"/>
      <c r="K506" s="405"/>
      <c r="L506" s="411"/>
      <c r="M506" s="412"/>
      <c r="N506" s="421" t="e">
        <f t="shared" si="9"/>
        <v>#DIV/0!</v>
      </c>
      <c r="O506" s="240">
        <f>FŐLAP!$G$8</f>
        <v>0</v>
      </c>
      <c r="P506" s="239">
        <f>FŐLAP!$C$10</f>
        <v>0</v>
      </c>
      <c r="Q506" s="239" t="s">
        <v>510</v>
      </c>
      <c r="R506" s="239"/>
      <c r="S506" s="239"/>
    </row>
    <row r="507" spans="1:19" ht="49.5" hidden="1" customHeight="1" x14ac:dyDescent="0.25">
      <c r="A507" s="87" t="s">
        <v>829</v>
      </c>
      <c r="B507" s="405"/>
      <c r="C507" s="438"/>
      <c r="D507" s="439"/>
      <c r="E507" s="439"/>
      <c r="F507" s="194"/>
      <c r="G507" s="194"/>
      <c r="H507" s="408"/>
      <c r="I507" s="407"/>
      <c r="J507" s="407"/>
      <c r="K507" s="405"/>
      <c r="L507" s="411"/>
      <c r="M507" s="412"/>
      <c r="N507" s="421" t="e">
        <f t="shared" si="9"/>
        <v>#DIV/0!</v>
      </c>
      <c r="O507" s="240">
        <f>FŐLAP!$G$8</f>
        <v>0</v>
      </c>
      <c r="P507" s="239">
        <f>FŐLAP!$C$10</f>
        <v>0</v>
      </c>
      <c r="Q507" s="239" t="s">
        <v>510</v>
      </c>
      <c r="R507" s="239"/>
      <c r="S507" s="239"/>
    </row>
    <row r="508" spans="1:19" ht="50.1" customHeight="1" x14ac:dyDescent="0.25">
      <c r="A508" s="87" t="s">
        <v>830</v>
      </c>
      <c r="B508" s="405"/>
      <c r="C508" s="438"/>
      <c r="D508" s="439"/>
      <c r="E508" s="439"/>
      <c r="F508" s="194"/>
      <c r="G508" s="194"/>
      <c r="H508" s="408"/>
      <c r="I508" s="407"/>
      <c r="J508" s="407"/>
      <c r="K508" s="405"/>
      <c r="L508" s="411"/>
      <c r="M508" s="412"/>
      <c r="N508" s="421" t="e">
        <f t="shared" ref="N508" si="10">IF(M508&lt;0,0,1-(M508/L508))</f>
        <v>#DIV/0!</v>
      </c>
      <c r="O508" s="240">
        <f>FŐLAP!$G$8</f>
        <v>0</v>
      </c>
      <c r="P508" s="239">
        <f>FŐLAP!$C$10</f>
        <v>0</v>
      </c>
      <c r="Q508" s="239" t="s">
        <v>510</v>
      </c>
      <c r="R508" s="239"/>
      <c r="S508" s="239"/>
    </row>
    <row r="509" spans="1:19"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9" ht="50.1" customHeight="1" x14ac:dyDescent="0.25">
      <c r="A510" s="99"/>
      <c r="B510" s="100"/>
      <c r="C510" s="100"/>
      <c r="D510" s="100"/>
      <c r="E510" s="100"/>
      <c r="F510" s="100"/>
      <c r="G510" s="100"/>
      <c r="H510" s="586" t="s">
        <v>455</v>
      </c>
      <c r="I510" s="586"/>
      <c r="J510" s="586"/>
      <c r="K510" s="587"/>
      <c r="L510" s="413">
        <f>SUMIF(G9:G508,"141016030",L9:L508)</f>
        <v>0</v>
      </c>
      <c r="M510" s="413">
        <f>SUMIF(G9:G508,"141016030",M9:M508)</f>
        <v>0</v>
      </c>
      <c r="N510" s="440"/>
    </row>
    <row r="511" spans="1:19" ht="50.1" customHeight="1" x14ac:dyDescent="0.25">
      <c r="A511" s="99"/>
      <c r="B511" s="100"/>
      <c r="C511" s="100"/>
      <c r="D511" s="100"/>
      <c r="E511" s="100"/>
      <c r="F511" s="100"/>
      <c r="G511" s="100"/>
      <c r="H511" s="586" t="s">
        <v>456</v>
      </c>
      <c r="I511" s="586"/>
      <c r="J511" s="586"/>
      <c r="K511" s="587"/>
      <c r="L511" s="413">
        <f>SUMIF(G9:G508,"241016030",L9:L508)</f>
        <v>0</v>
      </c>
      <c r="M511" s="413">
        <f>SUMIF(G9:G508,"241016030",M9:M508)</f>
        <v>0</v>
      </c>
      <c r="N511" s="440"/>
    </row>
    <row r="512" spans="1:19" ht="50.1" customHeight="1" x14ac:dyDescent="0.25">
      <c r="A512" s="585" t="s">
        <v>544</v>
      </c>
      <c r="B512" s="586"/>
      <c r="C512" s="586"/>
      <c r="D512" s="586"/>
      <c r="E512" s="586"/>
      <c r="F512" s="586"/>
      <c r="G512" s="586"/>
      <c r="H512" s="586"/>
      <c r="I512" s="586"/>
      <c r="J512" s="586"/>
      <c r="K512" s="587"/>
      <c r="L512" s="414">
        <v>0</v>
      </c>
      <c r="M512" s="414">
        <v>0</v>
      </c>
      <c r="N512" s="440"/>
    </row>
    <row r="513" spans="1:15" ht="50.1" customHeight="1" x14ac:dyDescent="0.25">
      <c r="A513" s="585" t="s">
        <v>545</v>
      </c>
      <c r="B513" s="586"/>
      <c r="C513" s="586"/>
      <c r="D513" s="586"/>
      <c r="E513" s="586"/>
      <c r="F513" s="586"/>
      <c r="G513" s="586"/>
      <c r="H513" s="586"/>
      <c r="I513" s="586"/>
      <c r="J513" s="586"/>
      <c r="K513" s="587"/>
      <c r="L513" s="414">
        <v>0</v>
      </c>
      <c r="M513" s="414">
        <v>0</v>
      </c>
      <c r="N513" s="440"/>
    </row>
    <row r="514" spans="1:15" ht="50.1" customHeight="1" x14ac:dyDescent="0.25">
      <c r="A514" s="588" t="s">
        <v>541</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542</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L524" s="23"/>
      <c r="M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x14ac:dyDescent="0.25">
      <c r="L528" s="23"/>
      <c r="M528" s="23"/>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3:J3"/>
    <mergeCell ref="E4:J4"/>
    <mergeCell ref="B3:C3"/>
  </mergeCells>
  <conditionalFormatting sqref="N9:N19 N21:N508">
    <cfRule type="cellIs" dxfId="38" priority="391" operator="lessThan">
      <formula>0</formula>
    </cfRule>
    <cfRule type="cellIs" dxfId="37" priority="392" operator="lessThan">
      <formula>0</formula>
    </cfRule>
    <cfRule type="containsErrors" dxfId="36" priority="393">
      <formula>ISERROR(N9)</formula>
    </cfRule>
  </conditionalFormatting>
  <conditionalFormatting sqref="N20">
    <cfRule type="cellIs" dxfId="35" priority="7" operator="lessThan">
      <formula>0</formula>
    </cfRule>
    <cfRule type="cellIs" dxfId="34" priority="8" operator="lessThan">
      <formula>0</formula>
    </cfRule>
    <cfRule type="containsErrors" dxfId="33" priority="9">
      <formula>ISERROR(N20)</formula>
    </cfRule>
  </conditionalFormatting>
  <dataValidations count="1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date" allowBlank="1" showErrorMessage="1" errorTitle="Tájékoztatás" error="A beírt dátum 2014.01.01 és 2015.12.31 közé kell, hogy essen._x000a__x000a_Kattintson a Mégse gombra és adja meg a helyes értéket." sqref="C525">
      <formula1>41640</formula1>
      <formula2>42369</formula2>
    </dataValidation>
    <dataValidation type="list" allowBlank="1" showErrorMessage="1" errorTitle="Tájékoztatás" error="Csak hiánypótlás esetén töltendő ki!" sqref="B3">
      <formula1>"Kifizetési kérelem, Hiánypótlás"</formula1>
    </dataValidation>
    <dataValidation type="list" allowBlank="1" showInputMessage="1" showErrorMessage="1" sqref="G9:G508">
      <formula1>"141016030,241016030"</formula1>
    </dataValidation>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whole" operator="lessThanOrEqual" showErrorMessage="1" errorTitle="Tájékoztatás" error="Nem lehet nagyobb, mint 100%!" sqref="N9:N508">
      <formula1>100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&amp;L&amp;14
&amp;18
&amp;C&amp;"Times New Roman,Félkövér"&amp;20&amp;P&amp;R&amp;28Cégszerű aláírás(P.H.):__________________________________________</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80"/>
  <sheetViews>
    <sheetView view="pageBreakPreview" zoomScale="55" zoomScaleNormal="100" zoomScaleSheetLayoutView="55" workbookViewId="0">
      <selection activeCell="B4" sqref="B4"/>
    </sheetView>
  </sheetViews>
  <sheetFormatPr defaultColWidth="8.7109375" defaultRowHeight="15.75" x14ac:dyDescent="0.25"/>
  <cols>
    <col min="1" max="1" width="26.5703125" style="182" customWidth="1"/>
    <col min="2" max="2" width="36.7109375" style="182" customWidth="1"/>
    <col min="3" max="3" width="18" style="182" customWidth="1"/>
    <col min="4" max="4" width="19" style="182" customWidth="1"/>
    <col min="5" max="5" width="21.5703125" style="182" customWidth="1"/>
    <col min="6" max="6" width="17.85546875" style="182" customWidth="1"/>
    <col min="7" max="7" width="15" style="182" customWidth="1"/>
    <col min="8" max="8" width="36.28515625" style="181" customWidth="1"/>
    <col min="9" max="9" width="4" style="181" customWidth="1"/>
    <col min="10" max="12" width="8.7109375" style="181"/>
    <col min="13" max="13" width="10" style="181" bestFit="1" customWidth="1"/>
    <col min="14" max="16384" width="8.7109375" style="181"/>
  </cols>
  <sheetData>
    <row r="1" spans="1:16" ht="20.25" x14ac:dyDescent="0.25">
      <c r="A1" s="350" t="s">
        <v>835</v>
      </c>
      <c r="B1" s="181"/>
      <c r="C1" s="181"/>
      <c r="D1" s="181"/>
      <c r="E1" s="181"/>
      <c r="F1" s="181"/>
      <c r="G1" s="181"/>
    </row>
    <row r="2" spans="1:16" ht="22.5" x14ac:dyDescent="0.25">
      <c r="A2" s="97" t="s">
        <v>880</v>
      </c>
      <c r="B2" s="97"/>
      <c r="C2" s="97"/>
      <c r="D2" s="97"/>
      <c r="E2" s="97"/>
      <c r="F2" s="97"/>
      <c r="G2" s="97"/>
      <c r="H2" s="97"/>
      <c r="J2" s="479"/>
      <c r="K2" s="479"/>
      <c r="L2" s="479"/>
      <c r="M2" s="479"/>
      <c r="N2" s="479"/>
      <c r="O2" s="479"/>
      <c r="P2" s="479"/>
    </row>
    <row r="3" spans="1:16" ht="21" customHeight="1" x14ac:dyDescent="0.25">
      <c r="A3" s="578" t="s">
        <v>97</v>
      </c>
      <c r="B3" s="579"/>
      <c r="C3" s="57"/>
      <c r="D3" s="57"/>
      <c r="E3" s="57"/>
      <c r="F3" s="57"/>
      <c r="G3" s="57"/>
      <c r="H3" s="57"/>
      <c r="J3" s="479"/>
      <c r="K3" s="479"/>
      <c r="L3" s="479"/>
      <c r="M3" s="479"/>
      <c r="N3" s="479"/>
      <c r="O3" s="479"/>
      <c r="P3" s="479"/>
    </row>
    <row r="4" spans="1:16" ht="23.25" x14ac:dyDescent="0.25">
      <c r="A4" s="367" t="s">
        <v>832</v>
      </c>
      <c r="B4" s="492">
        <f>FŐLAP!B3</f>
        <v>0</v>
      </c>
      <c r="I4" s="490"/>
      <c r="J4" s="479"/>
      <c r="K4" s="479"/>
      <c r="L4" s="479"/>
      <c r="M4" s="479"/>
      <c r="N4" s="479"/>
      <c r="O4" s="479"/>
      <c r="P4" s="479"/>
    </row>
    <row r="5" spans="1:16" ht="20.25" x14ac:dyDescent="0.25">
      <c r="A5" s="489" t="s">
        <v>879</v>
      </c>
      <c r="B5" s="254"/>
      <c r="F5" s="488"/>
      <c r="J5" s="479"/>
      <c r="K5" s="479"/>
      <c r="L5" s="479"/>
      <c r="M5" s="479"/>
      <c r="N5" s="479"/>
      <c r="O5" s="479"/>
      <c r="P5" s="479"/>
    </row>
    <row r="6" spans="1:16" ht="27" customHeight="1" x14ac:dyDescent="0.25">
      <c r="A6" s="606" t="s">
        <v>878</v>
      </c>
      <c r="B6" s="606"/>
      <c r="C6" s="606"/>
      <c r="D6" s="606"/>
      <c r="E6" s="606"/>
      <c r="F6" s="606"/>
      <c r="G6" s="606"/>
      <c r="H6" s="606"/>
      <c r="J6" s="479"/>
      <c r="K6" s="479"/>
      <c r="L6" s="479"/>
      <c r="M6" s="479"/>
      <c r="N6" s="479"/>
      <c r="O6" s="479"/>
      <c r="P6" s="479"/>
    </row>
    <row r="7" spans="1:16" ht="33.75" customHeight="1" x14ac:dyDescent="0.25">
      <c r="A7" s="607" t="s">
        <v>877</v>
      </c>
      <c r="B7" s="607"/>
      <c r="C7" s="607"/>
      <c r="D7" s="607"/>
      <c r="E7" s="607"/>
      <c r="F7" s="607"/>
      <c r="G7" s="607"/>
      <c r="H7" s="607"/>
      <c r="J7" s="479"/>
      <c r="K7" s="479"/>
      <c r="L7" s="479"/>
      <c r="M7" s="479"/>
      <c r="N7" s="479"/>
      <c r="O7" s="479"/>
      <c r="P7" s="479"/>
    </row>
    <row r="8" spans="1:16" x14ac:dyDescent="0.25">
      <c r="J8" s="479"/>
      <c r="K8" s="479"/>
      <c r="L8" s="479"/>
      <c r="M8" s="479"/>
      <c r="N8" s="479"/>
      <c r="O8" s="479"/>
      <c r="P8" s="479"/>
    </row>
    <row r="9" spans="1:16" ht="30.75" x14ac:dyDescent="0.45">
      <c r="B9" s="462" t="s">
        <v>0</v>
      </c>
      <c r="C9" s="461"/>
      <c r="D9" s="463" t="s">
        <v>1</v>
      </c>
      <c r="E9" s="461"/>
      <c r="F9" s="491"/>
      <c r="G9" s="181"/>
      <c r="J9" s="479"/>
      <c r="K9" s="479"/>
      <c r="L9" s="479"/>
      <c r="M9" s="479"/>
      <c r="N9" s="479"/>
      <c r="O9" s="479"/>
      <c r="P9" s="479"/>
    </row>
    <row r="10" spans="1:16" ht="20.25" customHeight="1" x14ac:dyDescent="0.25">
      <c r="B10" s="487"/>
      <c r="C10" s="63"/>
      <c r="D10" s="487"/>
      <c r="E10" s="63"/>
      <c r="F10" s="181"/>
      <c r="G10" s="181"/>
      <c r="I10" s="129"/>
      <c r="J10" s="61"/>
      <c r="K10" s="61"/>
      <c r="L10" s="61"/>
      <c r="M10" s="61"/>
      <c r="N10" s="479"/>
      <c r="O10" s="479"/>
      <c r="P10" s="479"/>
    </row>
    <row r="11" spans="1:16" ht="26.25" customHeight="1" x14ac:dyDescent="0.25">
      <c r="A11" s="599" t="s">
        <v>66</v>
      </c>
      <c r="B11" s="599"/>
      <c r="C11" s="610">
        <f>FŐLAP!C10</f>
        <v>0</v>
      </c>
      <c r="D11" s="611"/>
      <c r="E11" s="611"/>
      <c r="F11" s="611"/>
      <c r="G11" s="611"/>
      <c r="H11" s="129"/>
      <c r="I11" s="126"/>
      <c r="J11" s="130"/>
      <c r="K11" s="130"/>
      <c r="L11" s="130"/>
      <c r="M11" s="130"/>
      <c r="N11" s="479"/>
      <c r="O11" s="479"/>
      <c r="P11" s="479"/>
    </row>
    <row r="12" spans="1:16" ht="27" customHeight="1" x14ac:dyDescent="0.25">
      <c r="A12" s="599" t="s">
        <v>32</v>
      </c>
      <c r="B12" s="599"/>
      <c r="C12" s="608">
        <f>FŐLAP!C12</f>
        <v>0</v>
      </c>
      <c r="D12" s="609"/>
      <c r="E12" s="131"/>
      <c r="F12" s="126"/>
      <c r="G12" s="126"/>
      <c r="H12" s="126"/>
      <c r="I12" s="126"/>
      <c r="J12" s="130"/>
      <c r="K12" s="130"/>
      <c r="L12" s="130"/>
      <c r="M12" s="130"/>
      <c r="N12" s="479"/>
      <c r="O12" s="479"/>
      <c r="P12" s="479"/>
    </row>
    <row r="13" spans="1:16" ht="34.5" x14ac:dyDescent="0.25">
      <c r="A13" s="486"/>
      <c r="B13" s="485"/>
      <c r="C13" s="61"/>
      <c r="D13" s="47"/>
      <c r="E13" s="126"/>
      <c r="F13" s="126"/>
      <c r="G13" s="126"/>
      <c r="H13" s="126"/>
      <c r="J13" s="479"/>
      <c r="K13" s="479"/>
      <c r="L13" s="479"/>
      <c r="M13" s="479"/>
      <c r="N13" s="479"/>
      <c r="O13" s="479"/>
      <c r="P13" s="479"/>
    </row>
    <row r="14" spans="1:16" ht="20.25" x14ac:dyDescent="0.25">
      <c r="A14" s="599" t="s">
        <v>876</v>
      </c>
      <c r="B14" s="599"/>
      <c r="C14" s="616"/>
      <c r="D14" s="616"/>
      <c r="E14" s="616"/>
      <c r="F14" s="616"/>
      <c r="G14" s="616"/>
      <c r="H14" s="616"/>
    </row>
    <row r="15" spans="1:16" ht="20.25" x14ac:dyDescent="0.25">
      <c r="A15" s="617" t="s">
        <v>32</v>
      </c>
      <c r="B15" s="617"/>
      <c r="C15" s="618"/>
      <c r="D15" s="619"/>
      <c r="E15" s="619"/>
      <c r="F15" s="619"/>
      <c r="G15" s="619"/>
      <c r="H15" s="620"/>
    </row>
    <row r="16" spans="1:16" ht="20.25" x14ac:dyDescent="0.25">
      <c r="A16" s="621" t="s">
        <v>67</v>
      </c>
      <c r="B16" s="622"/>
      <c r="C16" s="603"/>
      <c r="D16" s="604"/>
      <c r="E16" s="604"/>
      <c r="F16" s="604"/>
      <c r="G16" s="604"/>
      <c r="H16" s="605"/>
      <c r="I16" s="483"/>
    </row>
    <row r="17" spans="1:9" ht="20.25" x14ac:dyDescent="0.25">
      <c r="A17" s="597" t="s">
        <v>875</v>
      </c>
      <c r="B17" s="597"/>
      <c r="C17" s="598"/>
      <c r="D17" s="598"/>
      <c r="E17" s="598"/>
      <c r="F17" s="598"/>
      <c r="G17" s="598"/>
      <c r="H17" s="598"/>
      <c r="I17" s="479"/>
    </row>
    <row r="18" spans="1:9" ht="20.25" x14ac:dyDescent="0.25">
      <c r="A18" s="599" t="s">
        <v>865</v>
      </c>
      <c r="B18" s="599"/>
      <c r="C18" s="612"/>
      <c r="D18" s="613"/>
      <c r="E18" s="613"/>
      <c r="F18" s="613"/>
      <c r="G18" s="613"/>
      <c r="H18" s="614"/>
    </row>
    <row r="19" spans="1:9" x14ac:dyDescent="0.25">
      <c r="B19" s="484"/>
      <c r="C19" s="484"/>
      <c r="D19" s="484"/>
      <c r="E19" s="484"/>
      <c r="F19" s="484"/>
      <c r="G19" s="484"/>
    </row>
    <row r="20" spans="1:9" ht="22.5" x14ac:dyDescent="0.25">
      <c r="A20" s="615" t="s">
        <v>874</v>
      </c>
      <c r="B20" s="615"/>
      <c r="C20" s="615"/>
      <c r="D20" s="615"/>
      <c r="E20" s="615"/>
      <c r="F20" s="615"/>
      <c r="G20" s="615"/>
      <c r="H20" s="615"/>
      <c r="I20" s="483"/>
    </row>
    <row r="21" spans="1:9" ht="20.25" x14ac:dyDescent="0.25">
      <c r="A21" s="599" t="s">
        <v>873</v>
      </c>
      <c r="B21" s="599"/>
      <c r="C21" s="616"/>
      <c r="D21" s="616"/>
      <c r="E21" s="616"/>
      <c r="F21" s="616"/>
      <c r="G21" s="616"/>
      <c r="H21" s="616"/>
      <c r="I21" s="483"/>
    </row>
    <row r="22" spans="1:9" ht="20.25" x14ac:dyDescent="0.25">
      <c r="A22" s="617" t="s">
        <v>872</v>
      </c>
      <c r="B22" s="617"/>
      <c r="C22" s="623"/>
      <c r="D22" s="624"/>
      <c r="E22" s="624"/>
      <c r="F22" s="624"/>
      <c r="G22" s="624"/>
      <c r="H22" s="625"/>
    </row>
    <row r="23" spans="1:9" ht="20.25" x14ac:dyDescent="0.25">
      <c r="A23" s="617" t="s">
        <v>871</v>
      </c>
      <c r="B23" s="617"/>
      <c r="C23" s="600"/>
      <c r="D23" s="601"/>
      <c r="E23" s="601"/>
      <c r="F23" s="601"/>
      <c r="G23" s="601"/>
      <c r="H23" s="602"/>
      <c r="I23" s="483"/>
    </row>
    <row r="24" spans="1:9" ht="20.25" x14ac:dyDescent="0.25">
      <c r="A24" s="597" t="s">
        <v>870</v>
      </c>
      <c r="B24" s="597"/>
      <c r="C24" s="598"/>
      <c r="D24" s="598"/>
      <c r="E24" s="598"/>
      <c r="F24" s="598"/>
      <c r="G24" s="598"/>
      <c r="H24" s="598"/>
      <c r="I24" s="483"/>
    </row>
    <row r="25" spans="1:9" ht="20.25" x14ac:dyDescent="0.25">
      <c r="A25" s="599" t="s">
        <v>869</v>
      </c>
      <c r="B25" s="599"/>
      <c r="C25" s="626"/>
      <c r="D25" s="626"/>
      <c r="E25" s="626"/>
      <c r="F25" s="626"/>
      <c r="G25" s="626"/>
      <c r="H25" s="626"/>
      <c r="I25" s="483"/>
    </row>
    <row r="26" spans="1:9" ht="20.25" x14ac:dyDescent="0.25">
      <c r="A26" s="617" t="s">
        <v>868</v>
      </c>
      <c r="B26" s="617"/>
      <c r="C26" s="600"/>
      <c r="D26" s="601"/>
      <c r="E26" s="601"/>
      <c r="F26" s="601"/>
      <c r="G26" s="601"/>
      <c r="H26" s="602"/>
      <c r="I26" s="483"/>
    </row>
    <row r="27" spans="1:9" ht="20.25" x14ac:dyDescent="0.25">
      <c r="A27" s="597" t="s">
        <v>867</v>
      </c>
      <c r="B27" s="597"/>
      <c r="C27" s="598"/>
      <c r="D27" s="598"/>
      <c r="E27" s="598"/>
      <c r="F27" s="598"/>
      <c r="G27" s="598"/>
      <c r="H27" s="598"/>
      <c r="I27" s="483"/>
    </row>
    <row r="28" spans="1:9" ht="20.25" customHeight="1" x14ac:dyDescent="0.25">
      <c r="A28" s="599" t="s">
        <v>866</v>
      </c>
      <c r="B28" s="599"/>
      <c r="C28" s="616"/>
      <c r="D28" s="616"/>
      <c r="E28" s="616"/>
      <c r="F28" s="616"/>
      <c r="G28" s="616"/>
      <c r="H28" s="616"/>
      <c r="I28" s="483"/>
    </row>
    <row r="29" spans="1:9" ht="20.25" x14ac:dyDescent="0.25">
      <c r="A29" s="599" t="s">
        <v>865</v>
      </c>
      <c r="B29" s="599"/>
      <c r="C29" s="612"/>
      <c r="D29" s="613"/>
      <c r="E29" s="613"/>
      <c r="F29" s="613"/>
      <c r="G29" s="613"/>
      <c r="H29" s="614"/>
      <c r="I29" s="483"/>
    </row>
    <row r="30" spans="1:9" ht="20.25" x14ac:dyDescent="0.25">
      <c r="A30" s="599" t="s">
        <v>864</v>
      </c>
      <c r="B30" s="599"/>
      <c r="C30" s="627"/>
      <c r="D30" s="628"/>
      <c r="E30" s="628"/>
      <c r="F30" s="628"/>
      <c r="G30" s="628"/>
      <c r="H30" s="629"/>
      <c r="I30" s="483"/>
    </row>
    <row r="31" spans="1:9" ht="20.25" x14ac:dyDescent="0.25">
      <c r="A31" s="599" t="s">
        <v>881</v>
      </c>
      <c r="B31" s="599"/>
      <c r="C31" s="600"/>
      <c r="D31" s="601"/>
      <c r="E31" s="601"/>
      <c r="F31" s="601"/>
      <c r="G31" s="601"/>
      <c r="H31" s="602"/>
      <c r="I31" s="483"/>
    </row>
    <row r="32" spans="1:9" ht="20.25" x14ac:dyDescent="0.25">
      <c r="A32" s="617" t="s">
        <v>863</v>
      </c>
      <c r="B32" s="617"/>
      <c r="C32" s="600"/>
      <c r="D32" s="601"/>
      <c r="E32" s="601"/>
      <c r="F32" s="601"/>
      <c r="G32" s="601"/>
      <c r="H32" s="602"/>
      <c r="I32" s="483"/>
    </row>
    <row r="33" spans="1:10" ht="20.25" x14ac:dyDescent="0.25">
      <c r="A33" s="597" t="s">
        <v>862</v>
      </c>
      <c r="B33" s="597"/>
      <c r="C33" s="630"/>
      <c r="D33" s="630"/>
      <c r="E33" s="630"/>
      <c r="F33" s="630"/>
      <c r="G33" s="630"/>
      <c r="H33" s="630"/>
      <c r="I33" s="483"/>
    </row>
    <row r="34" spans="1:10" ht="20.25" x14ac:dyDescent="0.25">
      <c r="A34" s="597" t="s">
        <v>861</v>
      </c>
      <c r="B34" s="597"/>
      <c r="C34" s="598"/>
      <c r="D34" s="598"/>
      <c r="E34" s="598"/>
      <c r="F34" s="598"/>
      <c r="G34" s="598"/>
      <c r="H34" s="598"/>
    </row>
    <row r="35" spans="1:10" ht="15" customHeight="1" x14ac:dyDescent="0.25">
      <c r="A35" s="473"/>
      <c r="B35" s="473"/>
      <c r="C35" s="473"/>
      <c r="D35" s="473"/>
      <c r="E35" s="473"/>
    </row>
    <row r="36" spans="1:10" ht="47.25" customHeight="1" x14ac:dyDescent="0.25">
      <c r="A36" s="631" t="s">
        <v>882</v>
      </c>
      <c r="B36" s="631"/>
      <c r="C36" s="631"/>
      <c r="D36" s="631"/>
      <c r="E36" s="631"/>
      <c r="F36" s="631"/>
      <c r="G36" s="631"/>
      <c r="H36" s="631"/>
    </row>
    <row r="37" spans="1:10" ht="16.5" thickBot="1" x14ac:dyDescent="0.3">
      <c r="A37" s="477"/>
      <c r="B37" s="477"/>
      <c r="C37" s="477"/>
      <c r="D37" s="477"/>
      <c r="E37" s="477"/>
      <c r="F37" s="477"/>
      <c r="G37" s="477"/>
      <c r="H37" s="477"/>
    </row>
    <row r="38" spans="1:10" ht="21" thickBot="1" x14ac:dyDescent="0.3">
      <c r="A38" s="632" t="s">
        <v>860</v>
      </c>
      <c r="B38" s="633"/>
      <c r="C38" s="633"/>
      <c r="D38" s="633"/>
      <c r="E38" s="633"/>
      <c r="F38" s="633"/>
      <c r="G38" s="633"/>
      <c r="H38" s="634"/>
    </row>
    <row r="39" spans="1:10" ht="19.5" thickBot="1" x14ac:dyDescent="0.3">
      <c r="A39" s="482"/>
      <c r="B39" s="482"/>
      <c r="C39" s="482"/>
      <c r="D39" s="635" t="s">
        <v>859</v>
      </c>
      <c r="E39" s="636"/>
      <c r="F39" s="636"/>
      <c r="G39" s="637"/>
      <c r="H39" s="481" t="s">
        <v>858</v>
      </c>
      <c r="I39" s="479"/>
    </row>
    <row r="40" spans="1:10" ht="75.75" thickBot="1" x14ac:dyDescent="0.3">
      <c r="A40" s="11" t="s">
        <v>38</v>
      </c>
      <c r="B40" s="12" t="s">
        <v>37</v>
      </c>
      <c r="C40" s="12" t="s">
        <v>35</v>
      </c>
      <c r="D40" s="638" t="s">
        <v>857</v>
      </c>
      <c r="E40" s="639"/>
      <c r="F40" s="638" t="s">
        <v>856</v>
      </c>
      <c r="G40" s="640"/>
      <c r="H40" s="480" t="s">
        <v>855</v>
      </c>
      <c r="I40" s="59"/>
    </row>
    <row r="41" spans="1:10" ht="18.75" x14ac:dyDescent="0.25">
      <c r="A41" s="641" t="s">
        <v>8</v>
      </c>
      <c r="B41" s="644" t="s">
        <v>9</v>
      </c>
      <c r="C41" s="646" t="s">
        <v>485</v>
      </c>
      <c r="D41" s="649"/>
      <c r="E41" s="650"/>
      <c r="F41" s="653">
        <v>0</v>
      </c>
      <c r="G41" s="650"/>
      <c r="H41" s="655"/>
      <c r="I41" s="59"/>
    </row>
    <row r="42" spans="1:10" ht="16.5" customHeight="1" thickBot="1" x14ac:dyDescent="0.3">
      <c r="A42" s="642"/>
      <c r="B42" s="645"/>
      <c r="C42" s="647"/>
      <c r="D42" s="651"/>
      <c r="E42" s="652"/>
      <c r="F42" s="654"/>
      <c r="G42" s="652"/>
      <c r="H42" s="656"/>
      <c r="I42" s="657"/>
    </row>
    <row r="43" spans="1:10" ht="16.5" customHeight="1" thickBot="1" x14ac:dyDescent="0.3">
      <c r="A43" s="642"/>
      <c r="B43" s="644" t="s">
        <v>4</v>
      </c>
      <c r="C43" s="647"/>
      <c r="D43" s="658"/>
      <c r="E43" s="659"/>
      <c r="F43" s="662">
        <v>0</v>
      </c>
      <c r="G43" s="663"/>
      <c r="H43" s="665"/>
      <c r="I43" s="657"/>
    </row>
    <row r="44" spans="1:10" ht="16.5" customHeight="1" thickBot="1" x14ac:dyDescent="0.3">
      <c r="A44" s="643"/>
      <c r="B44" s="645"/>
      <c r="C44" s="648"/>
      <c r="D44" s="660"/>
      <c r="E44" s="661"/>
      <c r="F44" s="664"/>
      <c r="G44" s="661"/>
      <c r="H44" s="661"/>
      <c r="I44" s="657"/>
      <c r="J44" s="479"/>
    </row>
    <row r="45" spans="1:10" ht="16.5" customHeight="1" thickBot="1" x14ac:dyDescent="0.3">
      <c r="A45" s="670" t="s">
        <v>5</v>
      </c>
      <c r="B45" s="644" t="s">
        <v>6</v>
      </c>
      <c r="C45" s="646" t="s">
        <v>854</v>
      </c>
      <c r="D45" s="649"/>
      <c r="E45" s="666"/>
      <c r="F45" s="653">
        <v>0</v>
      </c>
      <c r="G45" s="668"/>
      <c r="H45" s="650"/>
      <c r="I45" s="657"/>
      <c r="J45" s="479"/>
    </row>
    <row r="46" spans="1:10" ht="16.5" customHeight="1" thickBot="1" x14ac:dyDescent="0.3">
      <c r="A46" s="670"/>
      <c r="B46" s="645"/>
      <c r="C46" s="647"/>
      <c r="D46" s="667"/>
      <c r="E46" s="652"/>
      <c r="F46" s="669"/>
      <c r="G46" s="652"/>
      <c r="H46" s="652"/>
      <c r="I46" s="657"/>
      <c r="J46" s="479"/>
    </row>
    <row r="47" spans="1:10" ht="16.5" customHeight="1" thickBot="1" x14ac:dyDescent="0.3">
      <c r="A47" s="671"/>
      <c r="B47" s="644" t="s">
        <v>22</v>
      </c>
      <c r="C47" s="647"/>
      <c r="D47" s="673"/>
      <c r="E47" s="674"/>
      <c r="F47" s="675">
        <v>0</v>
      </c>
      <c r="G47" s="676"/>
      <c r="H47" s="677"/>
      <c r="I47" s="657"/>
      <c r="J47" s="479"/>
    </row>
    <row r="48" spans="1:10" ht="16.5" customHeight="1" thickBot="1" x14ac:dyDescent="0.3">
      <c r="A48" s="671"/>
      <c r="B48" s="645"/>
      <c r="C48" s="647"/>
      <c r="D48" s="667"/>
      <c r="E48" s="652"/>
      <c r="F48" s="669"/>
      <c r="G48" s="652"/>
      <c r="H48" s="652"/>
      <c r="I48" s="657"/>
      <c r="J48" s="479"/>
    </row>
    <row r="49" spans="1:9" ht="16.5" customHeight="1" thickBot="1" x14ac:dyDescent="0.3">
      <c r="A49" s="671"/>
      <c r="B49" s="644" t="s">
        <v>7</v>
      </c>
      <c r="C49" s="647"/>
      <c r="D49" s="658"/>
      <c r="E49" s="659"/>
      <c r="F49" s="662">
        <v>0</v>
      </c>
      <c r="G49" s="663"/>
      <c r="H49" s="665"/>
      <c r="I49" s="657"/>
    </row>
    <row r="50" spans="1:9" ht="16.5" customHeight="1" thickBot="1" x14ac:dyDescent="0.3">
      <c r="A50" s="672"/>
      <c r="B50" s="645"/>
      <c r="C50" s="648"/>
      <c r="D50" s="678"/>
      <c r="E50" s="665"/>
      <c r="F50" s="664"/>
      <c r="G50" s="665"/>
      <c r="H50" s="665"/>
      <c r="I50" s="657"/>
    </row>
    <row r="51" spans="1:9" ht="16.5" customHeight="1" x14ac:dyDescent="0.25">
      <c r="A51" s="641" t="s">
        <v>10</v>
      </c>
      <c r="B51" s="644" t="s">
        <v>11</v>
      </c>
      <c r="C51" s="680" t="s">
        <v>12</v>
      </c>
      <c r="D51" s="667"/>
      <c r="E51" s="683"/>
      <c r="F51" s="667">
        <v>0</v>
      </c>
      <c r="G51" s="683"/>
      <c r="H51" s="686"/>
      <c r="I51" s="657"/>
    </row>
    <row r="52" spans="1:9" ht="16.5" customHeight="1" thickBot="1" x14ac:dyDescent="0.3">
      <c r="A52" s="642"/>
      <c r="B52" s="645"/>
      <c r="C52" s="681"/>
      <c r="D52" s="684"/>
      <c r="E52" s="685"/>
      <c r="F52" s="684"/>
      <c r="G52" s="685"/>
      <c r="H52" s="677"/>
      <c r="I52" s="183"/>
    </row>
    <row r="53" spans="1:9" ht="16.5" customHeight="1" x14ac:dyDescent="0.25">
      <c r="A53" s="642"/>
      <c r="B53" s="644" t="s">
        <v>608</v>
      </c>
      <c r="C53" s="681"/>
      <c r="D53" s="687"/>
      <c r="E53" s="688"/>
      <c r="F53" s="687">
        <v>0</v>
      </c>
      <c r="G53" s="688"/>
      <c r="H53" s="689"/>
      <c r="I53" s="183"/>
    </row>
    <row r="54" spans="1:9" ht="16.5" customHeight="1" thickBot="1" x14ac:dyDescent="0.3">
      <c r="A54" s="642"/>
      <c r="B54" s="645"/>
      <c r="C54" s="681"/>
      <c r="D54" s="687"/>
      <c r="E54" s="688"/>
      <c r="F54" s="687"/>
      <c r="G54" s="688"/>
      <c r="H54" s="689"/>
      <c r="I54" s="183"/>
    </row>
    <row r="55" spans="1:9" ht="16.5" customHeight="1" x14ac:dyDescent="0.25">
      <c r="A55" s="642"/>
      <c r="B55" s="644" t="s">
        <v>524</v>
      </c>
      <c r="C55" s="681"/>
      <c r="D55" s="687"/>
      <c r="E55" s="688"/>
      <c r="F55" s="687">
        <v>0</v>
      </c>
      <c r="G55" s="688"/>
      <c r="H55" s="689"/>
      <c r="I55" s="183"/>
    </row>
    <row r="56" spans="1:9" ht="16.5" customHeight="1" thickBot="1" x14ac:dyDescent="0.3">
      <c r="A56" s="679"/>
      <c r="B56" s="645"/>
      <c r="C56" s="682"/>
      <c r="D56" s="690"/>
      <c r="E56" s="676"/>
      <c r="F56" s="690"/>
      <c r="G56" s="676"/>
      <c r="H56" s="691"/>
      <c r="I56" s="657"/>
    </row>
    <row r="57" spans="1:9" ht="16.5" customHeight="1" thickBot="1" x14ac:dyDescent="0.3">
      <c r="A57" s="671" t="s">
        <v>13</v>
      </c>
      <c r="B57" s="644" t="s">
        <v>14</v>
      </c>
      <c r="C57" s="692" t="s">
        <v>15</v>
      </c>
      <c r="D57" s="658"/>
      <c r="E57" s="659"/>
      <c r="F57" s="662">
        <v>0</v>
      </c>
      <c r="G57" s="663"/>
      <c r="H57" s="665"/>
      <c r="I57" s="657"/>
    </row>
    <row r="58" spans="1:9" ht="16.5" customHeight="1" thickBot="1" x14ac:dyDescent="0.3">
      <c r="A58" s="642"/>
      <c r="B58" s="645"/>
      <c r="C58" s="693"/>
      <c r="D58" s="667"/>
      <c r="E58" s="652"/>
      <c r="F58" s="669"/>
      <c r="G58" s="652"/>
      <c r="H58" s="652"/>
      <c r="I58" s="657"/>
    </row>
    <row r="59" spans="1:9" ht="16.5" customHeight="1" thickBot="1" x14ac:dyDescent="0.3">
      <c r="A59" s="642"/>
      <c r="B59" s="644" t="s">
        <v>39</v>
      </c>
      <c r="C59" s="693"/>
      <c r="D59" s="673"/>
      <c r="E59" s="674"/>
      <c r="F59" s="675">
        <v>0</v>
      </c>
      <c r="G59" s="676"/>
      <c r="H59" s="677"/>
      <c r="I59" s="657"/>
    </row>
    <row r="60" spans="1:9" ht="16.5" customHeight="1" thickBot="1" x14ac:dyDescent="0.3">
      <c r="A60" s="642"/>
      <c r="B60" s="645"/>
      <c r="C60" s="693"/>
      <c r="D60" s="667"/>
      <c r="E60" s="652"/>
      <c r="F60" s="669"/>
      <c r="G60" s="652"/>
      <c r="H60" s="652"/>
      <c r="I60" s="657"/>
    </row>
    <row r="61" spans="1:9" ht="16.5" customHeight="1" thickBot="1" x14ac:dyDescent="0.3">
      <c r="A61" s="642"/>
      <c r="B61" s="644" t="s">
        <v>40</v>
      </c>
      <c r="C61" s="693"/>
      <c r="D61" s="658"/>
      <c r="E61" s="659"/>
      <c r="F61" s="662">
        <v>0</v>
      </c>
      <c r="G61" s="663"/>
      <c r="H61" s="665"/>
      <c r="I61" s="657"/>
    </row>
    <row r="62" spans="1:9" ht="16.5" customHeight="1" thickBot="1" x14ac:dyDescent="0.3">
      <c r="A62" s="643"/>
      <c r="B62" s="645"/>
      <c r="C62" s="694"/>
      <c r="D62" s="660"/>
      <c r="E62" s="661"/>
      <c r="F62" s="664"/>
      <c r="G62" s="665"/>
      <c r="H62" s="661"/>
      <c r="I62" s="478"/>
    </row>
    <row r="63" spans="1:9" ht="16.5" customHeight="1" thickBot="1" x14ac:dyDescent="0.3">
      <c r="A63" s="641" t="s">
        <v>3</v>
      </c>
      <c r="B63" s="644" t="s">
        <v>4</v>
      </c>
      <c r="C63" s="646" t="s">
        <v>508</v>
      </c>
      <c r="D63" s="658"/>
      <c r="E63" s="659"/>
      <c r="F63" s="649">
        <v>0</v>
      </c>
      <c r="G63" s="668"/>
      <c r="H63" s="665"/>
      <c r="I63" s="478"/>
    </row>
    <row r="64" spans="1:9" ht="16.5" customHeight="1" thickBot="1" x14ac:dyDescent="0.3">
      <c r="A64" s="643"/>
      <c r="B64" s="645"/>
      <c r="C64" s="648"/>
      <c r="D64" s="660"/>
      <c r="E64" s="661"/>
      <c r="F64" s="660"/>
      <c r="G64" s="661"/>
      <c r="H64" s="661"/>
      <c r="I64" s="183"/>
    </row>
    <row r="65" spans="1:8" ht="19.5" customHeight="1" x14ac:dyDescent="0.25">
      <c r="A65" s="106"/>
      <c r="B65" s="59"/>
      <c r="C65" s="59"/>
      <c r="D65" s="59"/>
      <c r="E65" s="183"/>
      <c r="F65" s="695"/>
      <c r="G65" s="695"/>
      <c r="H65" s="183"/>
    </row>
    <row r="66" spans="1:8" ht="42" customHeight="1" x14ac:dyDescent="0.25">
      <c r="A66" s="631" t="s">
        <v>49</v>
      </c>
      <c r="B66" s="631"/>
      <c r="C66" s="631"/>
      <c r="D66" s="631"/>
      <c r="E66" s="631"/>
      <c r="F66" s="631"/>
      <c r="G66" s="631"/>
      <c r="H66" s="631"/>
    </row>
    <row r="67" spans="1:8" ht="5.25" customHeight="1" x14ac:dyDescent="0.25">
      <c r="A67" s="477"/>
      <c r="B67" s="477"/>
      <c r="C67" s="477"/>
      <c r="D67" s="477"/>
      <c r="E67" s="477"/>
      <c r="F67" s="477"/>
      <c r="G67" s="477"/>
    </row>
    <row r="68" spans="1:8" ht="47.25" customHeight="1" x14ac:dyDescent="0.25">
      <c r="A68" s="631" t="s">
        <v>50</v>
      </c>
      <c r="B68" s="631"/>
      <c r="C68" s="631"/>
      <c r="D68" s="631"/>
      <c r="E68" s="631"/>
      <c r="F68" s="631"/>
      <c r="G68" s="631"/>
      <c r="H68" s="631"/>
    </row>
    <row r="69" spans="1:8" ht="18.75" x14ac:dyDescent="0.25">
      <c r="A69" s="475"/>
      <c r="B69" s="475"/>
      <c r="C69" s="475"/>
      <c r="D69" s="475"/>
      <c r="E69" s="475"/>
      <c r="F69" s="475"/>
      <c r="G69" s="475"/>
      <c r="H69" s="475"/>
    </row>
    <row r="70" spans="1:8" ht="20.25" x14ac:dyDescent="0.3">
      <c r="A70" s="476" t="s">
        <v>853</v>
      </c>
      <c r="B70" s="195"/>
      <c r="C70" s="475"/>
      <c r="D70" s="475"/>
      <c r="E70" s="475"/>
      <c r="F70" s="475"/>
      <c r="G70" s="475"/>
      <c r="H70" s="475"/>
    </row>
    <row r="71" spans="1:8" x14ac:dyDescent="0.25">
      <c r="F71" s="474"/>
      <c r="G71" s="474"/>
    </row>
    <row r="72" spans="1:8" x14ac:dyDescent="0.25">
      <c r="D72" s="473" t="s">
        <v>852</v>
      </c>
      <c r="E72" s="4"/>
      <c r="F72" s="4"/>
      <c r="G72" s="473" t="s">
        <v>852</v>
      </c>
      <c r="H72" s="473"/>
    </row>
    <row r="73" spans="1:8" ht="18.75" x14ac:dyDescent="0.25">
      <c r="A73" s="181"/>
      <c r="B73" s="181"/>
      <c r="C73" s="181"/>
      <c r="D73" s="696" t="s">
        <v>61</v>
      </c>
      <c r="E73" s="696"/>
      <c r="F73" s="696"/>
      <c r="G73" s="697" t="s">
        <v>51</v>
      </c>
      <c r="H73" s="697"/>
    </row>
    <row r="74" spans="1:8" ht="16.5" customHeight="1" x14ac:dyDescent="0.25">
      <c r="A74" s="472"/>
      <c r="B74" s="471"/>
      <c r="D74" s="698" t="s">
        <v>52</v>
      </c>
      <c r="E74" s="698"/>
      <c r="F74" s="698"/>
      <c r="G74" s="699" t="s">
        <v>52</v>
      </c>
      <c r="H74" s="699"/>
    </row>
    <row r="75" spans="1:8" x14ac:dyDescent="0.25">
      <c r="D75" s="181"/>
      <c r="E75" s="181"/>
      <c r="F75" s="181"/>
      <c r="G75" s="181"/>
    </row>
    <row r="76" spans="1:8" x14ac:dyDescent="0.25">
      <c r="A76" s="182" t="s">
        <v>851</v>
      </c>
    </row>
    <row r="77" spans="1:8" ht="12" customHeight="1" x14ac:dyDescent="0.25"/>
    <row r="78" spans="1:8" ht="7.5" customHeight="1" x14ac:dyDescent="0.25">
      <c r="F78" s="236"/>
      <c r="G78" s="236"/>
      <c r="H78" s="237"/>
    </row>
    <row r="79" spans="1:8" x14ac:dyDescent="0.25">
      <c r="G79" s="182" t="s">
        <v>511</v>
      </c>
    </row>
    <row r="80" spans="1:8" x14ac:dyDescent="0.25">
      <c r="G80" s="238" t="s">
        <v>512</v>
      </c>
    </row>
  </sheetData>
  <sheetProtection password="9D8B" sheet="1" objects="1" scenarios="1" selectLockedCells="1"/>
  <mergeCells count="124">
    <mergeCell ref="F65:G65"/>
    <mergeCell ref="A66:H66"/>
    <mergeCell ref="A68:H68"/>
    <mergeCell ref="D73:F73"/>
    <mergeCell ref="G73:H73"/>
    <mergeCell ref="D74:F74"/>
    <mergeCell ref="G74:H74"/>
    <mergeCell ref="C63:C64"/>
    <mergeCell ref="A63:A64"/>
    <mergeCell ref="B63:B64"/>
    <mergeCell ref="D63:E64"/>
    <mergeCell ref="F63:G64"/>
    <mergeCell ref="H63:H64"/>
    <mergeCell ref="H55:H56"/>
    <mergeCell ref="I56:I57"/>
    <mergeCell ref="H61:H62"/>
    <mergeCell ref="B57:B58"/>
    <mergeCell ref="C57:C62"/>
    <mergeCell ref="D57:E58"/>
    <mergeCell ref="F57:G58"/>
    <mergeCell ref="H57:H58"/>
    <mergeCell ref="A57:A62"/>
    <mergeCell ref="I58:I59"/>
    <mergeCell ref="B59:B60"/>
    <mergeCell ref="D59:E60"/>
    <mergeCell ref="F59:G60"/>
    <mergeCell ref="H59:H60"/>
    <mergeCell ref="I60:I61"/>
    <mergeCell ref="B61:B62"/>
    <mergeCell ref="D61:E62"/>
    <mergeCell ref="F61:G62"/>
    <mergeCell ref="A45:A50"/>
    <mergeCell ref="I46:I47"/>
    <mergeCell ref="B47:B48"/>
    <mergeCell ref="D47:E48"/>
    <mergeCell ref="F47:G48"/>
    <mergeCell ref="H47:H48"/>
    <mergeCell ref="I48:I49"/>
    <mergeCell ref="B49:B50"/>
    <mergeCell ref="D49:E50"/>
    <mergeCell ref="F49:G50"/>
    <mergeCell ref="I50:I51"/>
    <mergeCell ref="A51:A56"/>
    <mergeCell ref="B51:B52"/>
    <mergeCell ref="C51:C56"/>
    <mergeCell ref="D51:E52"/>
    <mergeCell ref="F51:G52"/>
    <mergeCell ref="H51:H52"/>
    <mergeCell ref="B53:B54"/>
    <mergeCell ref="D53:E54"/>
    <mergeCell ref="F53:G54"/>
    <mergeCell ref="H53:H54"/>
    <mergeCell ref="B55:B56"/>
    <mergeCell ref="D55:E56"/>
    <mergeCell ref="F55:G56"/>
    <mergeCell ref="I42:I43"/>
    <mergeCell ref="B43:B44"/>
    <mergeCell ref="D43:E44"/>
    <mergeCell ref="F43:G44"/>
    <mergeCell ref="H43:H44"/>
    <mergeCell ref="I44:I45"/>
    <mergeCell ref="H49:H50"/>
    <mergeCell ref="B45:B46"/>
    <mergeCell ref="C45:C50"/>
    <mergeCell ref="D45:E46"/>
    <mergeCell ref="F45:G46"/>
    <mergeCell ref="H45:H46"/>
    <mergeCell ref="A34:B34"/>
    <mergeCell ref="C34:H34"/>
    <mergeCell ref="A36:H36"/>
    <mergeCell ref="A38:H38"/>
    <mergeCell ref="D39:G39"/>
    <mergeCell ref="D40:E40"/>
    <mergeCell ref="F40:G40"/>
    <mergeCell ref="A41:A44"/>
    <mergeCell ref="B41:B42"/>
    <mergeCell ref="C41:C44"/>
    <mergeCell ref="D41:E42"/>
    <mergeCell ref="F41:G42"/>
    <mergeCell ref="H41:H42"/>
    <mergeCell ref="A28:B28"/>
    <mergeCell ref="C28:H28"/>
    <mergeCell ref="A29:B29"/>
    <mergeCell ref="C29:H29"/>
    <mergeCell ref="A30:B30"/>
    <mergeCell ref="C30:H30"/>
    <mergeCell ref="A32:B32"/>
    <mergeCell ref="C32:H32"/>
    <mergeCell ref="A33:B33"/>
    <mergeCell ref="C33:H33"/>
    <mergeCell ref="A23:B23"/>
    <mergeCell ref="C23:H23"/>
    <mergeCell ref="A24:B24"/>
    <mergeCell ref="C24:H24"/>
    <mergeCell ref="A25:B25"/>
    <mergeCell ref="C25:H25"/>
    <mergeCell ref="A26:B26"/>
    <mergeCell ref="C26:H26"/>
    <mergeCell ref="A27:B27"/>
    <mergeCell ref="C27:H27"/>
    <mergeCell ref="A17:B17"/>
    <mergeCell ref="C17:H17"/>
    <mergeCell ref="A31:B31"/>
    <mergeCell ref="C31:H31"/>
    <mergeCell ref="C16:H16"/>
    <mergeCell ref="A3:B3"/>
    <mergeCell ref="A6:H6"/>
    <mergeCell ref="A7:H7"/>
    <mergeCell ref="A11:B11"/>
    <mergeCell ref="A12:B12"/>
    <mergeCell ref="C12:D12"/>
    <mergeCell ref="C11:G11"/>
    <mergeCell ref="A18:B18"/>
    <mergeCell ref="C18:H18"/>
    <mergeCell ref="A20:H20"/>
    <mergeCell ref="A21:B21"/>
    <mergeCell ref="C21:H21"/>
    <mergeCell ref="A14:B14"/>
    <mergeCell ref="C14:H14"/>
    <mergeCell ref="A15:B15"/>
    <mergeCell ref="C15:H15"/>
    <mergeCell ref="A16:B16"/>
    <mergeCell ref="A22:B22"/>
    <mergeCell ref="C22:H22"/>
  </mergeCells>
  <dataValidations count="14">
    <dataValidation type="whole" allowBlank="1" showErrorMessage="1" errorTitle="Tájékoztatás" error="A beírt számérték 0-tól egészen 999999999-ig lehet._x000a__x000a_Kattintson a Mégse gombra és adja meg a helyes értéket._x000a__x000a_" sqref="E65">
      <formula1>0</formula1>
      <formula2>999999999</formula2>
    </dataValidation>
    <dataValidation type="whole" allowBlank="1" showErrorMessage="1" errorTitle="Tájékoztatás" error="A beírt számérték 0-tól egészen 999999999-ig lehet._x000a__x000a_Kattintson a Mégse gombra és adja meg a helyes értéket._x000a_" sqref="F65:H65">
      <formula1>0</formula1>
      <formula2>999999999</formula2>
    </dataValidation>
    <dataValidation type="list" allowBlank="1" showErrorMessage="1" errorTitle="Tájékoztatás" error="Csak hiánypótlás esetén töltendő ki!" sqref="A3">
      <formula1>"Kifizetési kérelem, Hiánypótlás"</formula1>
    </dataValidation>
    <dataValidation allowBlank="1" showErrorMessage="1" errorTitle="Tájékoztatás" error="A cellába egész számok írhatóak és pontosan 11 karaktert kell, hogy tartalmazzon!_x000a_" sqref="D13"/>
    <dataValidation type="textLength" allowBlank="1" showErrorMessage="1" errorTitle="Tájékoztatás" error="A cellába pontosan 11 számot kell írni,valamint 0-val nem kezdődhet az adószám." sqref="C15:H15">
      <formula1>11</formula1>
      <formula2>11</formula2>
    </dataValidation>
    <dataValidation type="textLength" allowBlank="1" showErrorMessage="1" errorTitle="Tájékoztatás" error="A cellába egész számok írhatóak és pontosan 11 karaktert kell, hogy tartalmazzon!_x000a_" sqref="C22:H22">
      <formula1>11</formula1>
      <formula2>11</formula2>
    </dataValidation>
    <dataValidation type="list" allowBlank="1" showInputMessage="1" showErrorMessage="1" sqref="E9">
      <formula1>"1.,2.,3.,4.,5.,6.,7.,8.,9.,10.,11.,12."</formula1>
    </dataValidation>
    <dataValidation type="list" allowBlank="1" showInputMessage="1" showErrorMessage="1" sqref="C9">
      <formula1>"2014."</formula1>
    </dataValidation>
    <dataValidation allowBlank="1" showErrorMessage="1" errorTitle="Tájékoztatás" error="A cellábe csak is egész számokat lehet beírni._x000a_" sqref="C16:H16"/>
    <dataValidation type="date" allowBlank="1" showErrorMessage="1" errorTitle="Tájékoztatás" error="A beírt dátum 2012.01.01 és 2014.12.31 közé kell, hogy essen._x000a__x000a_Kattintson a Mégse gombra és adja meg a helyes értéket." sqref="B70">
      <formula1>40909</formula1>
      <formula2>42004</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1:E64">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1:G64">
      <formula1>0</formula1>
      <formula2>D41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1:H64">
      <formula1>0</formula1>
      <formula2>F41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I42:I64">
      <formula1>0</formula1>
      <formula2>G43</formula2>
    </dataValidation>
  </dataValidations>
  <pageMargins left="0.7" right="0.7" top="0.75" bottom="0.75" header="0.3" footer="0.3"/>
  <pageSetup paperSize="9" scale="4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61"/>
  <sheetViews>
    <sheetView showGridLines="0" view="pageBreakPreview" zoomScale="51" zoomScaleNormal="50" zoomScaleSheetLayoutView="51" zoomScalePageLayoutView="60" workbookViewId="0">
      <selection activeCell="B4" sqref="B4"/>
    </sheetView>
  </sheetViews>
  <sheetFormatPr defaultColWidth="22.140625" defaultRowHeight="15.75" x14ac:dyDescent="0.25"/>
  <cols>
    <col min="1" max="1" width="27" style="121" customWidth="1"/>
    <col min="2" max="2" width="23.28515625" style="121" customWidth="1"/>
    <col min="3" max="3" width="11.85546875" style="121" customWidth="1"/>
    <col min="4" max="4" width="15.85546875" style="121" bestFit="1" customWidth="1"/>
    <col min="5" max="5" width="17.5703125" style="121" customWidth="1"/>
    <col min="6" max="6" width="2.28515625" style="121" customWidth="1"/>
    <col min="7" max="7" width="26.28515625" style="121" customWidth="1"/>
    <col min="8" max="8" width="19.85546875" style="121" customWidth="1"/>
    <col min="9" max="9" width="18.85546875" style="121" customWidth="1"/>
    <col min="10" max="10" width="23.140625" style="121" customWidth="1"/>
    <col min="11" max="11" width="21.5703125" style="121" customWidth="1"/>
    <col min="12" max="16384" width="22.140625" style="121"/>
  </cols>
  <sheetData>
    <row r="1" spans="1:11" ht="20.25" x14ac:dyDescent="0.25">
      <c r="A1" s="350" t="str">
        <f>FŐLAP!A1</f>
        <v>2.2 verzió</v>
      </c>
    </row>
    <row r="2" spans="1:11" ht="22.5" x14ac:dyDescent="0.25">
      <c r="A2" s="371" t="s">
        <v>68</v>
      </c>
      <c r="B2" s="97"/>
      <c r="C2" s="97"/>
      <c r="D2" s="97"/>
      <c r="E2" s="97"/>
      <c r="F2" s="97"/>
      <c r="G2" s="97"/>
      <c r="I2" s="97"/>
      <c r="J2" s="97"/>
    </row>
    <row r="3" spans="1:11" ht="21.75" customHeight="1" x14ac:dyDescent="0.25">
      <c r="A3" s="578" t="s">
        <v>97</v>
      </c>
      <c r="B3" s="579"/>
    </row>
    <row r="4" spans="1:11" ht="25.5" customHeight="1" x14ac:dyDescent="0.25">
      <c r="A4" s="367" t="s">
        <v>832</v>
      </c>
      <c r="B4" s="372">
        <f>FŐLAP!B3</f>
        <v>0</v>
      </c>
    </row>
    <row r="5" spans="1:11" ht="15" customHeight="1" x14ac:dyDescent="0.25">
      <c r="H5" s="258"/>
    </row>
    <row r="6" spans="1:11" ht="20.25" x14ac:dyDescent="0.25">
      <c r="A6" s="700" t="s">
        <v>472</v>
      </c>
      <c r="B6" s="700"/>
      <c r="C6" s="700"/>
      <c r="D6" s="700"/>
      <c r="E6" s="700"/>
      <c r="F6" s="700"/>
      <c r="G6" s="700"/>
      <c r="H6" s="700"/>
      <c r="I6" s="700"/>
      <c r="J6" s="700"/>
      <c r="K6" s="700"/>
    </row>
    <row r="7" spans="1:11" ht="25.5" customHeight="1" x14ac:dyDescent="0.25">
      <c r="B7" s="334"/>
      <c r="C7" s="334"/>
      <c r="D7" s="334"/>
      <c r="E7" s="334"/>
      <c r="F7" s="334"/>
      <c r="G7" s="334" t="s">
        <v>70</v>
      </c>
      <c r="H7" s="334"/>
      <c r="I7" s="334"/>
      <c r="J7" s="334"/>
      <c r="K7" s="334"/>
    </row>
    <row r="8" spans="1:11" ht="9" customHeight="1" x14ac:dyDescent="0.25">
      <c r="A8" s="29"/>
      <c r="B8" s="29"/>
      <c r="C8" s="29"/>
      <c r="D8" s="29"/>
      <c r="E8" s="29"/>
      <c r="F8" s="29"/>
      <c r="G8" s="29"/>
      <c r="H8" s="29"/>
      <c r="I8" s="29"/>
      <c r="J8" s="29"/>
    </row>
    <row r="9" spans="1:11" ht="30" x14ac:dyDescent="0.25">
      <c r="D9" s="462" t="s">
        <v>0</v>
      </c>
      <c r="E9" s="701"/>
      <c r="F9" s="702"/>
      <c r="G9" s="463" t="s">
        <v>1</v>
      </c>
      <c r="H9" s="461"/>
    </row>
    <row r="10" spans="1:11" x14ac:dyDescent="0.25">
      <c r="C10" s="703"/>
      <c r="D10" s="703"/>
      <c r="E10" s="123"/>
      <c r="F10" s="123"/>
      <c r="G10" s="124"/>
    </row>
    <row r="11" spans="1:11" ht="23.25" customHeight="1" x14ac:dyDescent="0.25">
      <c r="A11" s="704" t="s">
        <v>66</v>
      </c>
      <c r="B11" s="705"/>
      <c r="C11" s="706">
        <f>FŐLAP!C10</f>
        <v>0</v>
      </c>
      <c r="D11" s="707"/>
      <c r="E11" s="707"/>
      <c r="F11" s="707"/>
      <c r="G11" s="707"/>
    </row>
    <row r="12" spans="1:11" ht="23.25" customHeight="1" x14ac:dyDescent="0.25">
      <c r="A12" s="704" t="s">
        <v>32</v>
      </c>
      <c r="B12" s="708"/>
      <c r="C12" s="709">
        <f>FŐLAP!C12</f>
        <v>0</v>
      </c>
      <c r="D12" s="710"/>
      <c r="E12" s="131"/>
    </row>
    <row r="13" spans="1:11" ht="15.75" customHeight="1" x14ac:dyDescent="0.25">
      <c r="A13" s="65"/>
      <c r="B13" s="64"/>
      <c r="C13" s="176"/>
      <c r="D13" s="176"/>
      <c r="E13" s="131"/>
    </row>
    <row r="14" spans="1:11" ht="20.25" x14ac:dyDescent="0.25">
      <c r="A14" s="379" t="s">
        <v>53</v>
      </c>
      <c r="B14" s="711"/>
      <c r="C14" s="712"/>
      <c r="D14" s="712"/>
      <c r="E14" s="713"/>
      <c r="F14" s="34"/>
      <c r="G14" s="377" t="s">
        <v>54</v>
      </c>
      <c r="H14" s="598"/>
      <c r="I14" s="598"/>
      <c r="J14" s="598"/>
      <c r="K14" s="598"/>
    </row>
    <row r="15" spans="1:11" ht="20.25" x14ac:dyDescent="0.25">
      <c r="A15" s="379" t="s">
        <v>32</v>
      </c>
      <c r="B15" s="714"/>
      <c r="C15" s="715"/>
      <c r="D15" s="715"/>
      <c r="E15" s="716"/>
      <c r="F15" s="56"/>
      <c r="G15" s="377" t="s">
        <v>32</v>
      </c>
      <c r="H15" s="717"/>
      <c r="I15" s="717"/>
      <c r="J15" s="717"/>
      <c r="K15" s="717"/>
    </row>
    <row r="16" spans="1:11" ht="20.25" x14ac:dyDescent="0.25">
      <c r="A16" s="376" t="s">
        <v>67</v>
      </c>
      <c r="B16" s="718"/>
      <c r="C16" s="719"/>
      <c r="D16" s="719"/>
      <c r="E16" s="720"/>
      <c r="F16" s="375"/>
      <c r="G16" s="377" t="s">
        <v>67</v>
      </c>
      <c r="H16" s="721"/>
      <c r="I16" s="721"/>
      <c r="J16" s="721"/>
      <c r="K16" s="721"/>
    </row>
    <row r="17" spans="1:11" ht="20.25" x14ac:dyDescent="0.25">
      <c r="A17" s="379" t="s">
        <v>55</v>
      </c>
      <c r="B17" s="711"/>
      <c r="C17" s="712"/>
      <c r="D17" s="712"/>
      <c r="E17" s="713"/>
      <c r="F17" s="34"/>
      <c r="G17" s="377" t="s">
        <v>55</v>
      </c>
      <c r="H17" s="598"/>
      <c r="I17" s="598"/>
      <c r="J17" s="598"/>
      <c r="K17" s="598"/>
    </row>
    <row r="18" spans="1:11" ht="20.25" x14ac:dyDescent="0.25">
      <c r="A18" s="379" t="s">
        <v>619</v>
      </c>
      <c r="B18" s="711"/>
      <c r="C18" s="712"/>
      <c r="D18" s="712"/>
      <c r="E18" s="713"/>
      <c r="G18" s="379" t="s">
        <v>619</v>
      </c>
      <c r="H18" s="598"/>
      <c r="I18" s="598"/>
      <c r="J18" s="598"/>
      <c r="K18" s="598"/>
    </row>
    <row r="19" spans="1:11" ht="14.25" customHeight="1" thickBot="1" x14ac:dyDescent="0.3"/>
    <row r="20" spans="1:11" s="29" customFormat="1" ht="68.25" customHeight="1" thickBot="1" x14ac:dyDescent="0.3">
      <c r="A20" s="36" t="s">
        <v>38</v>
      </c>
      <c r="B20" s="36" t="s">
        <v>37</v>
      </c>
      <c r="C20" s="36" t="s">
        <v>35</v>
      </c>
      <c r="D20" s="36" t="s">
        <v>36</v>
      </c>
      <c r="E20" s="722" t="s">
        <v>56</v>
      </c>
      <c r="F20" s="723"/>
      <c r="G20" s="723"/>
      <c r="H20" s="36" t="s">
        <v>31</v>
      </c>
      <c r="I20" s="37" t="s">
        <v>46</v>
      </c>
      <c r="J20" s="36" t="s">
        <v>59</v>
      </c>
      <c r="K20" s="36" t="s">
        <v>609</v>
      </c>
    </row>
    <row r="21" spans="1:11" ht="23.25" customHeight="1" x14ac:dyDescent="0.25">
      <c r="A21" s="726" t="s">
        <v>8</v>
      </c>
      <c r="B21" s="729" t="s">
        <v>9</v>
      </c>
      <c r="C21" s="528" t="s">
        <v>485</v>
      </c>
      <c r="D21" s="8">
        <v>141014010</v>
      </c>
      <c r="E21" s="731"/>
      <c r="F21" s="732"/>
      <c r="G21" s="732"/>
      <c r="H21" s="196"/>
      <c r="I21" s="187" t="e">
        <f t="shared" ref="I21:I44" si="0">IF(J21&lt;0,0,1-(J21/H21))</f>
        <v>#DIV/0!</v>
      </c>
      <c r="J21" s="199"/>
      <c r="K21" s="199"/>
    </row>
    <row r="22" spans="1:11" ht="23.25" customHeight="1" thickBot="1" x14ac:dyDescent="0.3">
      <c r="A22" s="727"/>
      <c r="B22" s="730"/>
      <c r="C22" s="534"/>
      <c r="D22" s="378">
        <v>241014010</v>
      </c>
      <c r="E22" s="724"/>
      <c r="F22" s="725"/>
      <c r="G22" s="733"/>
      <c r="H22" s="197"/>
      <c r="I22" s="189" t="e">
        <f t="shared" si="0"/>
        <v>#DIV/0!</v>
      </c>
      <c r="J22" s="200"/>
      <c r="K22" s="200"/>
    </row>
    <row r="23" spans="1:11" ht="23.25" customHeight="1" x14ac:dyDescent="0.25">
      <c r="A23" s="727"/>
      <c r="B23" s="729" t="s">
        <v>4</v>
      </c>
      <c r="C23" s="534"/>
      <c r="D23" s="8">
        <v>141014020</v>
      </c>
      <c r="E23" s="734"/>
      <c r="F23" s="735"/>
      <c r="G23" s="736"/>
      <c r="H23" s="196"/>
      <c r="I23" s="188" t="e">
        <f t="shared" si="0"/>
        <v>#DIV/0!</v>
      </c>
      <c r="J23" s="199"/>
      <c r="K23" s="199"/>
    </row>
    <row r="24" spans="1:11" ht="23.25" customHeight="1" thickBot="1" x14ac:dyDescent="0.3">
      <c r="A24" s="728"/>
      <c r="B24" s="730"/>
      <c r="C24" s="529"/>
      <c r="D24" s="378">
        <v>241014020</v>
      </c>
      <c r="E24" s="724"/>
      <c r="F24" s="725"/>
      <c r="G24" s="725"/>
      <c r="H24" s="197"/>
      <c r="I24" s="189" t="e">
        <f t="shared" si="0"/>
        <v>#DIV/0!</v>
      </c>
      <c r="J24" s="200"/>
      <c r="K24" s="200"/>
    </row>
    <row r="25" spans="1:11" ht="23.25" customHeight="1" x14ac:dyDescent="0.25">
      <c r="A25" s="737" t="s">
        <v>5</v>
      </c>
      <c r="B25" s="729" t="s">
        <v>6</v>
      </c>
      <c r="C25" s="528" t="s">
        <v>507</v>
      </c>
      <c r="D25" s="8" t="s">
        <v>425</v>
      </c>
      <c r="E25" s="734"/>
      <c r="F25" s="735"/>
      <c r="G25" s="735"/>
      <c r="H25" s="196"/>
      <c r="I25" s="188" t="e">
        <f t="shared" si="0"/>
        <v>#DIV/0!</v>
      </c>
      <c r="J25" s="199"/>
      <c r="K25" s="199"/>
    </row>
    <row r="26" spans="1:11" ht="23.25" customHeight="1" thickBot="1" x14ac:dyDescent="0.3">
      <c r="A26" s="737"/>
      <c r="B26" s="730"/>
      <c r="C26" s="534"/>
      <c r="D26" s="378" t="s">
        <v>426</v>
      </c>
      <c r="E26" s="724"/>
      <c r="F26" s="725"/>
      <c r="G26" s="725"/>
      <c r="H26" s="197"/>
      <c r="I26" s="189" t="e">
        <f t="shared" si="0"/>
        <v>#DIV/0!</v>
      </c>
      <c r="J26" s="200"/>
      <c r="K26" s="200"/>
    </row>
    <row r="27" spans="1:11" ht="23.25" customHeight="1" x14ac:dyDescent="0.25">
      <c r="A27" s="738"/>
      <c r="B27" s="729" t="s">
        <v>22</v>
      </c>
      <c r="C27" s="534"/>
      <c r="D27" s="104" t="s">
        <v>427</v>
      </c>
      <c r="E27" s="734"/>
      <c r="F27" s="735"/>
      <c r="G27" s="736"/>
      <c r="H27" s="196"/>
      <c r="I27" s="188" t="e">
        <f t="shared" si="0"/>
        <v>#DIV/0!</v>
      </c>
      <c r="J27" s="199"/>
      <c r="K27" s="199"/>
    </row>
    <row r="28" spans="1:11" ht="23.25" customHeight="1" thickBot="1" x14ac:dyDescent="0.3">
      <c r="A28" s="738"/>
      <c r="B28" s="730"/>
      <c r="C28" s="534"/>
      <c r="D28" s="378" t="s">
        <v>428</v>
      </c>
      <c r="E28" s="724"/>
      <c r="F28" s="725"/>
      <c r="G28" s="733"/>
      <c r="H28" s="197"/>
      <c r="I28" s="189" t="e">
        <f t="shared" si="0"/>
        <v>#DIV/0!</v>
      </c>
      <c r="J28" s="200"/>
      <c r="K28" s="200"/>
    </row>
    <row r="29" spans="1:11" ht="23.25" customHeight="1" x14ac:dyDescent="0.25">
      <c r="A29" s="738"/>
      <c r="B29" s="729" t="s">
        <v>7</v>
      </c>
      <c r="C29" s="534"/>
      <c r="D29" s="104" t="s">
        <v>429</v>
      </c>
      <c r="E29" s="734"/>
      <c r="F29" s="735"/>
      <c r="G29" s="736"/>
      <c r="H29" s="196"/>
      <c r="I29" s="188" t="e">
        <f t="shared" si="0"/>
        <v>#DIV/0!</v>
      </c>
      <c r="J29" s="199"/>
      <c r="K29" s="199"/>
    </row>
    <row r="30" spans="1:11" ht="23.25" customHeight="1" thickBot="1" x14ac:dyDescent="0.3">
      <c r="A30" s="739"/>
      <c r="B30" s="730"/>
      <c r="C30" s="529"/>
      <c r="D30" s="378" t="s">
        <v>430</v>
      </c>
      <c r="E30" s="724"/>
      <c r="F30" s="725"/>
      <c r="G30" s="725"/>
      <c r="H30" s="197"/>
      <c r="I30" s="189" t="e">
        <f t="shared" si="0"/>
        <v>#DIV/0!</v>
      </c>
      <c r="J30" s="200"/>
      <c r="K30" s="200"/>
    </row>
    <row r="31" spans="1:11" ht="23.25" customHeight="1" x14ac:dyDescent="0.25">
      <c r="A31" s="526" t="s">
        <v>10</v>
      </c>
      <c r="B31" s="740" t="s">
        <v>11</v>
      </c>
      <c r="C31" s="566" t="s">
        <v>12</v>
      </c>
      <c r="D31" s="8" t="s">
        <v>431</v>
      </c>
      <c r="E31" s="734"/>
      <c r="F31" s="735"/>
      <c r="G31" s="735"/>
      <c r="H31" s="196"/>
      <c r="I31" s="188" t="e">
        <f t="shared" si="0"/>
        <v>#DIV/0!</v>
      </c>
      <c r="J31" s="199"/>
      <c r="K31" s="199"/>
    </row>
    <row r="32" spans="1:11" ht="23.25" customHeight="1" thickBot="1" x14ac:dyDescent="0.3">
      <c r="A32" s="530"/>
      <c r="B32" s="741"/>
      <c r="C32" s="567"/>
      <c r="D32" s="378" t="s">
        <v>432</v>
      </c>
      <c r="E32" s="724"/>
      <c r="F32" s="725"/>
      <c r="G32" s="733"/>
      <c r="H32" s="197"/>
      <c r="I32" s="189" t="e">
        <f t="shared" si="0"/>
        <v>#DIV/0!</v>
      </c>
      <c r="J32" s="200"/>
      <c r="K32" s="200"/>
    </row>
    <row r="33" spans="1:18" ht="23.25" customHeight="1" x14ac:dyDescent="0.25">
      <c r="A33" s="530"/>
      <c r="B33" s="740" t="s">
        <v>608</v>
      </c>
      <c r="C33" s="567"/>
      <c r="D33" s="210">
        <v>141017020</v>
      </c>
      <c r="E33" s="734"/>
      <c r="F33" s="735"/>
      <c r="G33" s="735"/>
      <c r="H33" s="196"/>
      <c r="I33" s="188" t="e">
        <f t="shared" si="0"/>
        <v>#DIV/0!</v>
      </c>
      <c r="J33" s="199"/>
      <c r="K33" s="199"/>
    </row>
    <row r="34" spans="1:18" ht="23.25" customHeight="1" thickBot="1" x14ac:dyDescent="0.3">
      <c r="A34" s="530"/>
      <c r="B34" s="741"/>
      <c r="C34" s="567"/>
      <c r="D34" s="210">
        <v>241017020</v>
      </c>
      <c r="E34" s="724"/>
      <c r="F34" s="725"/>
      <c r="G34" s="733"/>
      <c r="H34" s="197"/>
      <c r="I34" s="189" t="e">
        <f t="shared" si="0"/>
        <v>#DIV/0!</v>
      </c>
      <c r="J34" s="200"/>
      <c r="K34" s="200"/>
    </row>
    <row r="35" spans="1:18" ht="23.25" customHeight="1" x14ac:dyDescent="0.25">
      <c r="A35" s="530"/>
      <c r="B35" s="740" t="s">
        <v>524</v>
      </c>
      <c r="C35" s="567"/>
      <c r="D35" s="207">
        <v>141007030</v>
      </c>
      <c r="E35" s="734"/>
      <c r="F35" s="735"/>
      <c r="G35" s="735"/>
      <c r="H35" s="196"/>
      <c r="I35" s="188" t="e">
        <f t="shared" si="0"/>
        <v>#DIV/0!</v>
      </c>
      <c r="J35" s="199"/>
      <c r="K35" s="199"/>
    </row>
    <row r="36" spans="1:18" ht="23.25" customHeight="1" thickBot="1" x14ac:dyDescent="0.3">
      <c r="A36" s="527"/>
      <c r="B36" s="741"/>
      <c r="C36" s="568"/>
      <c r="D36" s="230">
        <v>241007030</v>
      </c>
      <c r="E36" s="724"/>
      <c r="F36" s="725"/>
      <c r="G36" s="733"/>
      <c r="H36" s="197"/>
      <c r="I36" s="189" t="e">
        <f t="shared" si="0"/>
        <v>#DIV/0!</v>
      </c>
      <c r="J36" s="200"/>
      <c r="K36" s="200"/>
    </row>
    <row r="37" spans="1:18" s="38" customFormat="1" ht="23.25" customHeight="1" x14ac:dyDescent="0.25">
      <c r="A37" s="727" t="s">
        <v>13</v>
      </c>
      <c r="B37" s="729" t="s">
        <v>14</v>
      </c>
      <c r="C37" s="566" t="s">
        <v>15</v>
      </c>
      <c r="D37" s="8" t="s">
        <v>433</v>
      </c>
      <c r="E37" s="734"/>
      <c r="F37" s="735"/>
      <c r="G37" s="735"/>
      <c r="H37" s="196"/>
      <c r="I37" s="188" t="e">
        <f t="shared" si="0"/>
        <v>#DIV/0!</v>
      </c>
      <c r="J37" s="199"/>
      <c r="K37" s="199"/>
      <c r="L37" s="121"/>
      <c r="M37" s="121"/>
      <c r="N37" s="121"/>
      <c r="O37" s="121"/>
      <c r="P37" s="121"/>
      <c r="Q37" s="121"/>
      <c r="R37" s="121"/>
    </row>
    <row r="38" spans="1:18" s="38" customFormat="1" ht="23.25" customHeight="1" thickBot="1" x14ac:dyDescent="0.3">
      <c r="A38" s="727"/>
      <c r="B38" s="730"/>
      <c r="C38" s="567"/>
      <c r="D38" s="378" t="s">
        <v>434</v>
      </c>
      <c r="E38" s="724"/>
      <c r="F38" s="725"/>
      <c r="G38" s="725"/>
      <c r="H38" s="197"/>
      <c r="I38" s="189" t="e">
        <f t="shared" si="0"/>
        <v>#DIV/0!</v>
      </c>
      <c r="J38" s="200"/>
      <c r="K38" s="200"/>
      <c r="L38" s="121"/>
      <c r="M38" s="121"/>
      <c r="N38" s="121"/>
      <c r="O38" s="121"/>
      <c r="P38" s="121"/>
      <c r="Q38" s="121"/>
      <c r="R38" s="121"/>
    </row>
    <row r="39" spans="1:18" s="38" customFormat="1" ht="23.25" customHeight="1" x14ac:dyDescent="0.25">
      <c r="A39" s="727"/>
      <c r="B39" s="742" t="s">
        <v>39</v>
      </c>
      <c r="C39" s="567"/>
      <c r="D39" s="105" t="s">
        <v>435</v>
      </c>
      <c r="E39" s="734"/>
      <c r="F39" s="735"/>
      <c r="G39" s="736"/>
      <c r="H39" s="196"/>
      <c r="I39" s="188" t="e">
        <f t="shared" si="0"/>
        <v>#DIV/0!</v>
      </c>
      <c r="J39" s="199"/>
      <c r="K39" s="199"/>
      <c r="L39" s="121"/>
      <c r="M39" s="121"/>
      <c r="N39" s="121"/>
      <c r="O39" s="121"/>
      <c r="P39" s="121"/>
      <c r="Q39" s="121"/>
      <c r="R39" s="121"/>
    </row>
    <row r="40" spans="1:18" s="30" customFormat="1" ht="23.25" customHeight="1" thickBot="1" x14ac:dyDescent="0.3">
      <c r="A40" s="727"/>
      <c r="B40" s="743"/>
      <c r="C40" s="567"/>
      <c r="D40" s="378" t="s">
        <v>436</v>
      </c>
      <c r="E40" s="724"/>
      <c r="F40" s="725"/>
      <c r="G40" s="725"/>
      <c r="H40" s="197"/>
      <c r="I40" s="189" t="e">
        <f t="shared" si="0"/>
        <v>#DIV/0!</v>
      </c>
      <c r="J40" s="200"/>
      <c r="K40" s="200"/>
      <c r="L40" s="121"/>
      <c r="M40" s="121"/>
      <c r="N40" s="121"/>
      <c r="O40" s="121"/>
      <c r="P40" s="121"/>
      <c r="Q40" s="121"/>
      <c r="R40" s="121"/>
    </row>
    <row r="41" spans="1:18" s="30" customFormat="1" ht="23.25" customHeight="1" x14ac:dyDescent="0.25">
      <c r="A41" s="727"/>
      <c r="B41" s="742" t="s">
        <v>40</v>
      </c>
      <c r="C41" s="567"/>
      <c r="D41" s="105" t="s">
        <v>437</v>
      </c>
      <c r="E41" s="731"/>
      <c r="F41" s="732"/>
      <c r="G41" s="744"/>
      <c r="H41" s="198"/>
      <c r="I41" s="190" t="e">
        <f t="shared" si="0"/>
        <v>#DIV/0!</v>
      </c>
      <c r="J41" s="201"/>
      <c r="K41" s="201"/>
      <c r="L41" s="121"/>
      <c r="M41" s="121"/>
      <c r="N41" s="121"/>
      <c r="O41" s="121"/>
      <c r="P41" s="121"/>
      <c r="Q41" s="121"/>
      <c r="R41" s="121"/>
    </row>
    <row r="42" spans="1:18" s="30" customFormat="1" ht="23.25" customHeight="1" thickBot="1" x14ac:dyDescent="0.3">
      <c r="A42" s="728"/>
      <c r="B42" s="743"/>
      <c r="C42" s="568"/>
      <c r="D42" s="378" t="s">
        <v>438</v>
      </c>
      <c r="E42" s="724"/>
      <c r="F42" s="725"/>
      <c r="G42" s="725"/>
      <c r="H42" s="197"/>
      <c r="I42" s="189" t="e">
        <f t="shared" si="0"/>
        <v>#DIV/0!</v>
      </c>
      <c r="J42" s="200"/>
      <c r="K42" s="200"/>
      <c r="L42" s="121"/>
      <c r="M42" s="121"/>
      <c r="N42" s="121"/>
      <c r="O42" s="121"/>
      <c r="P42" s="121"/>
      <c r="Q42" s="121"/>
      <c r="R42" s="121"/>
    </row>
    <row r="43" spans="1:18" ht="23.25" customHeight="1" x14ac:dyDescent="0.25">
      <c r="A43" s="526" t="s">
        <v>3</v>
      </c>
      <c r="B43" s="740" t="s">
        <v>4</v>
      </c>
      <c r="C43" s="528" t="s">
        <v>508</v>
      </c>
      <c r="D43" s="105" t="s">
        <v>439</v>
      </c>
      <c r="E43" s="734"/>
      <c r="F43" s="735"/>
      <c r="G43" s="736"/>
      <c r="H43" s="196"/>
      <c r="I43" s="188" t="e">
        <f t="shared" si="0"/>
        <v>#DIV/0!</v>
      </c>
      <c r="J43" s="199"/>
      <c r="K43" s="199"/>
    </row>
    <row r="44" spans="1:18" ht="23.25" customHeight="1" thickBot="1" x14ac:dyDescent="0.3">
      <c r="A44" s="527"/>
      <c r="B44" s="741"/>
      <c r="C44" s="529"/>
      <c r="D44" s="378" t="s">
        <v>440</v>
      </c>
      <c r="E44" s="724"/>
      <c r="F44" s="725"/>
      <c r="G44" s="725"/>
      <c r="H44" s="196"/>
      <c r="I44" s="187" t="e">
        <f t="shared" si="0"/>
        <v>#DIV/0!</v>
      </c>
      <c r="J44" s="199"/>
      <c r="K44" s="199"/>
    </row>
    <row r="45" spans="1:18" ht="23.25" customHeight="1" thickBot="1" x14ac:dyDescent="0.3">
      <c r="A45" s="750" t="s">
        <v>57</v>
      </c>
      <c r="B45" s="751"/>
      <c r="C45" s="751"/>
      <c r="D45" s="751"/>
      <c r="E45" s="751"/>
      <c r="F45" s="751"/>
      <c r="G45" s="751"/>
      <c r="H45" s="48">
        <f>SUM(H21:H44)</f>
        <v>0</v>
      </c>
      <c r="I45" s="49"/>
      <c r="J45" s="48">
        <f>SUM(J21:J44)</f>
        <v>0</v>
      </c>
      <c r="K45" s="48">
        <f>SUM(K21:K44)</f>
        <v>0</v>
      </c>
    </row>
    <row r="46" spans="1:18" ht="23.25" customHeight="1" x14ac:dyDescent="0.25"/>
    <row r="47" spans="1:18" ht="20.25" x14ac:dyDescent="0.3">
      <c r="A47" s="50" t="s">
        <v>63</v>
      </c>
      <c r="B47" s="752"/>
      <c r="C47" s="752"/>
      <c r="D47" s="4"/>
      <c r="E47" s="4"/>
      <c r="F47" s="4"/>
      <c r="G47" s="4"/>
      <c r="H47" s="374"/>
      <c r="I47" s="2"/>
      <c r="J47" s="2"/>
      <c r="K47" s="2"/>
      <c r="L47" s="2"/>
      <c r="M47" s="747"/>
      <c r="N47" s="747"/>
    </row>
    <row r="48" spans="1:18" ht="18.75" x14ac:dyDescent="0.25">
      <c r="A48" s="50"/>
      <c r="B48" s="107"/>
      <c r="C48" s="374"/>
      <c r="D48" s="374"/>
      <c r="E48" s="4"/>
      <c r="F48" s="4"/>
      <c r="G48" s="4"/>
      <c r="H48" s="374"/>
      <c r="I48" s="2"/>
      <c r="J48" s="2"/>
      <c r="K48" s="2"/>
      <c r="L48" s="2"/>
      <c r="M48" s="374"/>
      <c r="N48" s="374"/>
    </row>
    <row r="49" spans="1:14" x14ac:dyDescent="0.25">
      <c r="A49" s="4"/>
      <c r="B49" s="4"/>
      <c r="C49" s="374"/>
      <c r="D49" s="374"/>
      <c r="E49" s="4"/>
      <c r="F49" s="4"/>
      <c r="G49" s="4"/>
      <c r="H49" s="374"/>
      <c r="I49" s="2"/>
      <c r="J49" s="2"/>
      <c r="K49" s="2"/>
      <c r="L49" s="2"/>
      <c r="M49" s="374"/>
      <c r="N49" s="374"/>
    </row>
    <row r="50" spans="1:14" x14ac:dyDescent="0.25">
      <c r="B50" s="125"/>
      <c r="C50" s="125"/>
      <c r="D50" s="125"/>
      <c r="H50" s="125"/>
      <c r="I50" s="125"/>
      <c r="J50" s="122"/>
    </row>
    <row r="51" spans="1:14" ht="18.75" x14ac:dyDescent="0.25">
      <c r="A51" s="122"/>
      <c r="B51" s="748" t="s">
        <v>61</v>
      </c>
      <c r="C51" s="748"/>
      <c r="D51" s="748"/>
      <c r="E51" s="127"/>
      <c r="F51" s="127"/>
      <c r="G51" s="127"/>
      <c r="H51" s="749" t="s">
        <v>62</v>
      </c>
      <c r="I51" s="749"/>
      <c r="J51" s="127"/>
    </row>
    <row r="52" spans="1:14" ht="8.25" customHeight="1" x14ac:dyDescent="0.25">
      <c r="A52" s="122"/>
      <c r="E52" s="127"/>
      <c r="F52" s="127"/>
      <c r="G52" s="127"/>
      <c r="H52" s="118"/>
      <c r="I52" s="118"/>
      <c r="J52" s="118"/>
    </row>
    <row r="53" spans="1:14" ht="15.75" customHeight="1" x14ac:dyDescent="0.25">
      <c r="A53" s="122"/>
      <c r="B53" s="745" t="s">
        <v>52</v>
      </c>
      <c r="C53" s="745"/>
      <c r="D53" s="745"/>
      <c r="E53" s="122"/>
      <c r="F53" s="122"/>
      <c r="G53" s="122"/>
      <c r="H53" s="745" t="s">
        <v>52</v>
      </c>
      <c r="I53" s="745"/>
      <c r="J53" s="127"/>
    </row>
    <row r="54" spans="1:14" x14ac:dyDescent="0.25">
      <c r="A54" s="746"/>
      <c r="B54" s="746"/>
      <c r="C54" s="746"/>
      <c r="D54" s="746"/>
      <c r="E54" s="375"/>
      <c r="F54" s="375"/>
      <c r="G54" s="746"/>
      <c r="H54" s="746"/>
      <c r="I54" s="746"/>
      <c r="J54" s="746"/>
    </row>
    <row r="55" spans="1:14" x14ac:dyDescent="0.25">
      <c r="A55" s="375"/>
      <c r="B55" s="375"/>
      <c r="C55" s="375"/>
      <c r="D55" s="375"/>
      <c r="E55" s="375"/>
      <c r="F55" s="375"/>
      <c r="G55" s="375"/>
      <c r="H55" s="375"/>
      <c r="I55" s="375"/>
      <c r="J55" s="375"/>
    </row>
    <row r="56" spans="1:14" x14ac:dyDescent="0.25">
      <c r="A56" s="375"/>
      <c r="B56" s="375"/>
      <c r="C56" s="375"/>
      <c r="D56" s="375"/>
      <c r="E56" s="375"/>
      <c r="F56" s="375"/>
      <c r="G56" s="375"/>
      <c r="H56" s="375"/>
      <c r="I56" s="375"/>
      <c r="J56" s="375"/>
    </row>
    <row r="57" spans="1:14" x14ac:dyDescent="0.25">
      <c r="A57" s="375"/>
      <c r="B57" s="375"/>
      <c r="C57" s="375"/>
      <c r="D57" s="375"/>
      <c r="E57" s="375"/>
      <c r="F57" s="375"/>
      <c r="G57" s="375"/>
      <c r="H57" s="375"/>
      <c r="I57" s="375"/>
      <c r="J57" s="375"/>
    </row>
    <row r="58" spans="1:14" ht="18" customHeight="1" x14ac:dyDescent="0.25">
      <c r="A58" s="327" t="s">
        <v>620</v>
      </c>
      <c r="B58" s="122"/>
      <c r="C58" s="122"/>
      <c r="D58" s="122"/>
      <c r="E58" s="122"/>
      <c r="F58" s="122"/>
      <c r="G58" s="122"/>
      <c r="H58" s="236"/>
      <c r="I58" s="236"/>
      <c r="J58" s="237"/>
    </row>
    <row r="59" spans="1:14" x14ac:dyDescent="0.25">
      <c r="A59" s="122"/>
      <c r="B59" s="122"/>
      <c r="C59" s="122"/>
      <c r="D59" s="122"/>
      <c r="E59" s="122"/>
      <c r="F59" s="122"/>
      <c r="G59" s="122"/>
      <c r="H59" s="182"/>
      <c r="I59" s="182" t="s">
        <v>511</v>
      </c>
      <c r="J59" s="181"/>
    </row>
    <row r="60" spans="1:14" x14ac:dyDescent="0.25">
      <c r="A60" s="122"/>
      <c r="B60" s="122"/>
      <c r="C60" s="122"/>
      <c r="D60" s="122"/>
      <c r="E60" s="122"/>
      <c r="F60" s="122"/>
      <c r="G60" s="122"/>
      <c r="H60" s="182"/>
      <c r="I60" s="238" t="s">
        <v>512</v>
      </c>
      <c r="J60" s="181"/>
    </row>
    <row r="61" spans="1:14" x14ac:dyDescent="0.25">
      <c r="A61" s="122"/>
      <c r="B61" s="122"/>
      <c r="C61" s="122"/>
      <c r="D61" s="122"/>
      <c r="E61" s="122"/>
      <c r="F61" s="122"/>
      <c r="G61" s="122"/>
      <c r="H61" s="122"/>
      <c r="I61" s="122"/>
      <c r="J61" s="122"/>
    </row>
  </sheetData>
  <sheetProtection password="9D8B" sheet="1" objects="1" scenarios="1" selectLockedCells="1"/>
  <mergeCells count="75">
    <mergeCell ref="A43:A44"/>
    <mergeCell ref="C43:C44"/>
    <mergeCell ref="M47:N47"/>
    <mergeCell ref="B51:D51"/>
    <mergeCell ref="H51:I51"/>
    <mergeCell ref="B43:B44"/>
    <mergeCell ref="E43:G43"/>
    <mergeCell ref="E44:G44"/>
    <mergeCell ref="A45:G45"/>
    <mergeCell ref="B47:C47"/>
    <mergeCell ref="B53:D53"/>
    <mergeCell ref="H53:I53"/>
    <mergeCell ref="A54:D54"/>
    <mergeCell ref="G54:H54"/>
    <mergeCell ref="I54:J54"/>
    <mergeCell ref="E27:G27"/>
    <mergeCell ref="E28:G28"/>
    <mergeCell ref="B29:B30"/>
    <mergeCell ref="E29:G29"/>
    <mergeCell ref="A37:A42"/>
    <mergeCell ref="B37:B38"/>
    <mergeCell ref="C37:C42"/>
    <mergeCell ref="E37:G37"/>
    <mergeCell ref="E38:G38"/>
    <mergeCell ref="B39:B40"/>
    <mergeCell ref="E39:G39"/>
    <mergeCell ref="E40:G40"/>
    <mergeCell ref="B41:B42"/>
    <mergeCell ref="E41:G41"/>
    <mergeCell ref="E42:G42"/>
    <mergeCell ref="A31:A36"/>
    <mergeCell ref="B31:B32"/>
    <mergeCell ref="C31:C36"/>
    <mergeCell ref="E31:G31"/>
    <mergeCell ref="E32:G32"/>
    <mergeCell ref="B33:B34"/>
    <mergeCell ref="E33:G33"/>
    <mergeCell ref="E34:G34"/>
    <mergeCell ref="B35:B36"/>
    <mergeCell ref="E35:G35"/>
    <mergeCell ref="E36:G36"/>
    <mergeCell ref="E20:G20"/>
    <mergeCell ref="E30:G30"/>
    <mergeCell ref="A21:A24"/>
    <mergeCell ref="B21:B22"/>
    <mergeCell ref="C21:C24"/>
    <mergeCell ref="E21:G21"/>
    <mergeCell ref="E22:G22"/>
    <mergeCell ref="B23:B24"/>
    <mergeCell ref="E23:G23"/>
    <mergeCell ref="E24:G24"/>
    <mergeCell ref="A25:A30"/>
    <mergeCell ref="B25:B26"/>
    <mergeCell ref="C25:C30"/>
    <mergeCell ref="E25:G25"/>
    <mergeCell ref="E26:G26"/>
    <mergeCell ref="B27:B28"/>
    <mergeCell ref="B16:E16"/>
    <mergeCell ref="H16:K16"/>
    <mergeCell ref="B17:E17"/>
    <mergeCell ref="H17:K17"/>
    <mergeCell ref="B18:E18"/>
    <mergeCell ref="H18:K18"/>
    <mergeCell ref="A12:B12"/>
    <mergeCell ref="C12:D12"/>
    <mergeCell ref="B14:E14"/>
    <mergeCell ref="H14:K14"/>
    <mergeCell ref="B15:E15"/>
    <mergeCell ref="H15:K15"/>
    <mergeCell ref="A3:B3"/>
    <mergeCell ref="A6:K6"/>
    <mergeCell ref="E9:F9"/>
    <mergeCell ref="C10:D10"/>
    <mergeCell ref="A11:B11"/>
    <mergeCell ref="C11:G11"/>
  </mergeCells>
  <conditionalFormatting sqref="N12:N42 I22:I32 I37:I44">
    <cfRule type="cellIs" dxfId="32" priority="10" operator="lessThan">
      <formula>0</formula>
    </cfRule>
    <cfRule type="cellIs" dxfId="31" priority="11" operator="lessThan">
      <formula>0</formula>
    </cfRule>
    <cfRule type="containsErrors" dxfId="30" priority="12">
      <formula>ISERROR(I12)</formula>
    </cfRule>
  </conditionalFormatting>
  <conditionalFormatting sqref="I21">
    <cfRule type="cellIs" dxfId="29" priority="7" operator="lessThan">
      <formula>0</formula>
    </cfRule>
    <cfRule type="cellIs" dxfId="28" priority="8" operator="lessThan">
      <formula>0</formula>
    </cfRule>
    <cfRule type="containsErrors" dxfId="27" priority="9">
      <formula>ISERROR(I21)</formula>
    </cfRule>
  </conditionalFormatting>
  <conditionalFormatting sqref="I35:I36">
    <cfRule type="cellIs" dxfId="26" priority="4" operator="lessThan">
      <formula>0</formula>
    </cfRule>
    <cfRule type="cellIs" dxfId="25" priority="5" operator="lessThan">
      <formula>0</formula>
    </cfRule>
    <cfRule type="containsErrors" dxfId="24" priority="6">
      <formula>ISERROR(I35)</formula>
    </cfRule>
  </conditionalFormatting>
  <conditionalFormatting sqref="I33:I34">
    <cfRule type="cellIs" dxfId="23" priority="1" operator="lessThan">
      <formula>0</formula>
    </cfRule>
    <cfRule type="cellIs" dxfId="22" priority="2" operator="lessThan">
      <formula>0</formula>
    </cfRule>
    <cfRule type="containsErrors" dxfId="21" priority="3">
      <formula>ISERROR(I33)</formula>
    </cfRule>
  </conditionalFormatting>
  <dataValidations count="9">
    <dataValidation type="list" allowBlank="1" showErrorMessage="1" errorTitle="Tájékoztatás" error="Csak hiánypótlás esetén töltendő ki!" sqref="A3">
      <formula1>"Kifizetési kérelem, Hiánypótlás"</formula1>
    </dataValidation>
    <dataValidation type="textLength" allowBlank="1" showInputMessage="1" showErrorMessage="1" errorTitle="Tájékoztatás" error="A cellába pontosan 11 számot kell írni,valamint 0-val nem kezdődhet az adószám." sqref="B15:E15 H15">
      <formula1>11</formula1>
      <formula2>11</formula2>
    </dataValidation>
    <dataValidation type="list" allowBlank="1" showInputMessage="1" showErrorMessage="1" sqref="H9">
      <formula1>"1.,2.,3.,4.,5.,6.,7.,8.,9.,10.,11.,12."</formula1>
    </dataValidation>
    <dataValidation type="date" allowBlank="1" showErrorMessage="1" errorTitle="Tájékoztatás" error="A beírt dátum 2014.01.01 és 2015.12.31 közé kell, hogy essen._x000a__x000a_Kattintson a Mégse gombra és adja meg a helyes értéket." sqref="B47:C47">
      <formula1>41640</formula1>
      <formula2>42369</formula2>
    </dataValidation>
    <dataValidation type="list" allowBlank="1" showInputMessage="1" showErrorMessage="1" sqref="E9:F9">
      <formula1>"2014."</formula1>
    </dataValidation>
    <dataValidation type="decimal" allowBlank="1" showInputMessage="1" showErrorMessage="1" error="A maximális érték 1% és 100% között kell, hogy legyen._x000a__x000a_Kattintson a Mégse gombra és adja meg a helyes értéket._x000a_" sqref="I21:I44">
      <formula1>0.01</formula1>
      <formula2>1</formula2>
    </dataValidation>
    <dataValidation type="whole" operator="greaterThan" allowBlank="1" showErrorMessage="1" errorTitle="Tájékoztatás" error="A beírt számértéknek nagyobbnak kell lennie, mint 0 és nem lehet kisebb a nettó értéknél._x000a__x000a_Kattintson a Mégse gombra és adja meg a helyes értéket._x000a__x000a_" sqref="H21:H44">
      <formula1>0</formula1>
    </dataValidation>
    <dataValidation type="whole" allowBlank="1" showErrorMessage="1" errorTitle="Tájékoztatás" error="A nettó átadott mennyiség nem lehet nagyobb a bruttó átadott mennyiségnél. Valamit csak egész szám írható a cellábai._x000a__x000a_Kattintson a Mégse gombra és adja meg a helyes értéket._x000a_" sqref="J21:J44">
      <formula1>0</formula1>
      <formula2>H21</formula2>
    </dataValidation>
    <dataValidation type="whole" allowBlank="1" showErrorMessage="1" errorTitle="Tájékoztatás" error="A nettó átadott mennyiség nem lehet nagyobb a bruttó átadott mennyiségnél. Valamit csak egész szám írható a cellábai._x000a__x000a_Kattintson a Mégse gombra és adja meg a helyes értéket._x000a_" sqref="K21:K44">
      <formula1>0</formula1>
      <formula2>H21</formula2>
    </dataValidation>
  </dataValidations>
  <printOptions horizontalCentered="1"/>
  <pageMargins left="0.25" right="0.25" top="0.75" bottom="0.75" header="0.3" footer="0.3"/>
  <pageSetup paperSize="9" scale="47" fitToWidth="0" fitToHeight="0" orientation="portrait" r:id="rId1"/>
  <legacy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62"/>
  <sheetViews>
    <sheetView showGridLines="0" view="pageBreakPreview" zoomScale="50" zoomScaleNormal="50" zoomScaleSheetLayoutView="50" zoomScalePageLayoutView="60" workbookViewId="0">
      <selection activeCell="B13" sqref="B13:E13"/>
    </sheetView>
  </sheetViews>
  <sheetFormatPr defaultColWidth="22.140625" defaultRowHeight="15.75" x14ac:dyDescent="0.25"/>
  <cols>
    <col min="1" max="1" width="29.5703125" style="28" customWidth="1"/>
    <col min="2" max="2" width="23.140625" style="28" customWidth="1"/>
    <col min="3" max="3" width="12.85546875" style="28" bestFit="1" customWidth="1"/>
    <col min="4" max="4" width="19.85546875" style="28" customWidth="1"/>
    <col min="5" max="5" width="13.28515625" style="28" customWidth="1"/>
    <col min="6" max="6" width="3.7109375" style="28" customWidth="1"/>
    <col min="7" max="7" width="26.5703125" style="28" customWidth="1"/>
    <col min="8" max="8" width="17.7109375" style="28" customWidth="1"/>
    <col min="9" max="9" width="21" style="28" customWidth="1"/>
    <col min="10" max="10" width="18.85546875" style="28" customWidth="1"/>
    <col min="11" max="11" width="19.42578125" style="28" customWidth="1"/>
    <col min="12" max="16384" width="22.140625" style="28"/>
  </cols>
  <sheetData>
    <row r="1" spans="1:12" ht="20.25" x14ac:dyDescent="0.25">
      <c r="A1" s="350" t="str">
        <f>FŐLAP!A1</f>
        <v>2.2 verzió</v>
      </c>
    </row>
    <row r="2" spans="1:12" ht="24.75" customHeight="1" x14ac:dyDescent="0.25">
      <c r="A2" s="97" t="s">
        <v>69</v>
      </c>
      <c r="B2" s="97"/>
      <c r="C2" s="97"/>
      <c r="D2" s="97"/>
      <c r="E2" s="97"/>
      <c r="F2" s="97"/>
      <c r="G2" s="97"/>
      <c r="H2" s="97"/>
      <c r="I2" s="97"/>
      <c r="J2" s="97"/>
      <c r="K2" s="97"/>
    </row>
    <row r="3" spans="1:12" ht="21.75" customHeight="1" x14ac:dyDescent="0.25">
      <c r="A3" s="578" t="s">
        <v>97</v>
      </c>
      <c r="B3" s="579"/>
      <c r="C3" s="121"/>
      <c r="D3" s="121"/>
      <c r="E3" s="121"/>
      <c r="F3" s="121"/>
      <c r="G3" s="121"/>
      <c r="H3" s="121"/>
      <c r="I3" s="121"/>
      <c r="J3" s="121"/>
      <c r="K3" s="121"/>
    </row>
    <row r="4" spans="1:12" ht="20.25" x14ac:dyDescent="0.25">
      <c r="A4" s="368" t="s">
        <v>832</v>
      </c>
      <c r="B4" s="372">
        <f>FŐLAP!B3</f>
        <v>0</v>
      </c>
      <c r="E4" s="121"/>
      <c r="F4" s="121"/>
      <c r="G4" s="121"/>
    </row>
    <row r="5" spans="1:12" ht="17.25" customHeight="1" x14ac:dyDescent="0.25">
      <c r="I5" s="258"/>
    </row>
    <row r="6" spans="1:12" ht="27" customHeight="1" x14ac:dyDescent="0.25">
      <c r="A6" s="700" t="s">
        <v>473</v>
      </c>
      <c r="B6" s="700"/>
      <c r="C6" s="700"/>
      <c r="D6" s="700"/>
      <c r="E6" s="700"/>
      <c r="F6" s="700"/>
      <c r="G6" s="700"/>
      <c r="H6" s="700"/>
      <c r="I6" s="700"/>
      <c r="J6" s="700"/>
      <c r="K6" s="700"/>
    </row>
    <row r="7" spans="1:12" x14ac:dyDescent="0.25">
      <c r="A7" s="29"/>
      <c r="B7" s="29"/>
      <c r="C7" s="29"/>
      <c r="D7" s="29"/>
      <c r="E7" s="29"/>
      <c r="F7" s="29"/>
      <c r="G7" s="29"/>
      <c r="H7" s="29"/>
      <c r="I7" s="29"/>
      <c r="J7" s="29"/>
      <c r="K7" s="29"/>
    </row>
    <row r="8" spans="1:12" ht="30" x14ac:dyDescent="0.25">
      <c r="D8" s="462" t="s">
        <v>0</v>
      </c>
      <c r="E8" s="464"/>
      <c r="F8" s="465"/>
      <c r="G8" s="466" t="s">
        <v>1</v>
      </c>
      <c r="H8" s="461"/>
      <c r="I8" s="31"/>
    </row>
    <row r="9" spans="1:12" x14ac:dyDescent="0.25">
      <c r="C9" s="703"/>
      <c r="D9" s="703"/>
      <c r="E9" s="179"/>
      <c r="F9" s="32"/>
      <c r="G9" s="33"/>
      <c r="H9" s="33"/>
    </row>
    <row r="10" spans="1:12" ht="20.25" x14ac:dyDescent="0.25">
      <c r="A10" s="753" t="s">
        <v>66</v>
      </c>
      <c r="B10" s="753"/>
      <c r="C10" s="706">
        <f>FŐLAP!C10</f>
        <v>0</v>
      </c>
      <c r="D10" s="707"/>
      <c r="E10" s="707"/>
      <c r="F10" s="707"/>
      <c r="G10" s="707"/>
      <c r="H10" s="707"/>
    </row>
    <row r="11" spans="1:12" ht="23.25" customHeight="1" x14ac:dyDescent="0.25">
      <c r="A11" s="753" t="s">
        <v>32</v>
      </c>
      <c r="B11" s="753"/>
      <c r="C11" s="709">
        <f>FŐLAP!C12</f>
        <v>0</v>
      </c>
      <c r="D11" s="710"/>
      <c r="E11" s="66"/>
    </row>
    <row r="12" spans="1:12" ht="15.75" customHeight="1" x14ac:dyDescent="0.25">
      <c r="A12" s="65"/>
      <c r="B12" s="64"/>
      <c r="C12" s="103"/>
      <c r="D12" s="103"/>
      <c r="E12" s="66"/>
    </row>
    <row r="13" spans="1:12" ht="20.25" x14ac:dyDescent="0.25">
      <c r="A13" s="322" t="s">
        <v>53</v>
      </c>
      <c r="B13" s="711"/>
      <c r="C13" s="712"/>
      <c r="D13" s="712"/>
      <c r="E13" s="713"/>
      <c r="F13" s="34"/>
      <c r="G13" s="319" t="s">
        <v>54</v>
      </c>
      <c r="H13" s="598"/>
      <c r="I13" s="598"/>
      <c r="J13" s="598"/>
      <c r="K13" s="598"/>
      <c r="L13" s="122"/>
    </row>
    <row r="14" spans="1:12" ht="20.25" x14ac:dyDescent="0.25">
      <c r="A14" s="322" t="s">
        <v>32</v>
      </c>
      <c r="B14" s="714"/>
      <c r="C14" s="715"/>
      <c r="D14" s="715"/>
      <c r="E14" s="716"/>
      <c r="F14" s="56"/>
      <c r="G14" s="319" t="s">
        <v>32</v>
      </c>
      <c r="H14" s="717"/>
      <c r="I14" s="717"/>
      <c r="J14" s="717"/>
      <c r="K14" s="717"/>
      <c r="L14" s="122"/>
    </row>
    <row r="15" spans="1:12" ht="20.25" x14ac:dyDescent="0.25">
      <c r="A15" s="320" t="s">
        <v>67</v>
      </c>
      <c r="B15" s="718"/>
      <c r="C15" s="719"/>
      <c r="D15" s="719"/>
      <c r="E15" s="720"/>
      <c r="F15" s="318"/>
      <c r="G15" s="319" t="s">
        <v>67</v>
      </c>
      <c r="H15" s="721"/>
      <c r="I15" s="721"/>
      <c r="J15" s="721"/>
      <c r="K15" s="721"/>
      <c r="L15" s="122"/>
    </row>
    <row r="16" spans="1:12" ht="20.25" x14ac:dyDescent="0.25">
      <c r="A16" s="322" t="s">
        <v>55</v>
      </c>
      <c r="B16" s="711"/>
      <c r="C16" s="712"/>
      <c r="D16" s="712"/>
      <c r="E16" s="713"/>
      <c r="F16" s="34"/>
      <c r="G16" s="319" t="s">
        <v>55</v>
      </c>
      <c r="H16" s="598"/>
      <c r="I16" s="598"/>
      <c r="J16" s="598"/>
      <c r="K16" s="598"/>
      <c r="L16" s="122"/>
    </row>
    <row r="17" spans="1:11" ht="20.25" x14ac:dyDescent="0.25">
      <c r="A17" s="322" t="s">
        <v>619</v>
      </c>
      <c r="B17" s="711"/>
      <c r="C17" s="712"/>
      <c r="D17" s="712"/>
      <c r="E17" s="713"/>
      <c r="F17" s="121"/>
      <c r="G17" s="322" t="s">
        <v>619</v>
      </c>
      <c r="H17" s="598"/>
      <c r="I17" s="598"/>
      <c r="J17" s="598"/>
      <c r="K17" s="598"/>
    </row>
    <row r="18" spans="1:11" ht="14.25" customHeight="1" thickBot="1" x14ac:dyDescent="0.3">
      <c r="A18" s="121"/>
      <c r="B18" s="121"/>
      <c r="C18" s="121"/>
      <c r="D18" s="121"/>
      <c r="E18" s="121"/>
      <c r="F18" s="121"/>
      <c r="G18" s="121"/>
      <c r="H18" s="121"/>
      <c r="I18" s="121"/>
      <c r="J18" s="121"/>
      <c r="K18" s="121"/>
    </row>
    <row r="19" spans="1:11" s="29" customFormat="1" ht="89.25" customHeight="1" thickBot="1" x14ac:dyDescent="0.3">
      <c r="A19" s="36" t="s">
        <v>38</v>
      </c>
      <c r="B19" s="36" t="s">
        <v>37</v>
      </c>
      <c r="C19" s="36" t="s">
        <v>35</v>
      </c>
      <c r="D19" s="36" t="s">
        <v>36</v>
      </c>
      <c r="E19" s="722" t="s">
        <v>610</v>
      </c>
      <c r="F19" s="723"/>
      <c r="G19" s="723"/>
      <c r="H19" s="36" t="s">
        <v>31</v>
      </c>
      <c r="I19" s="37" t="s">
        <v>46</v>
      </c>
      <c r="J19" s="36" t="s">
        <v>59</v>
      </c>
      <c r="K19" s="36" t="s">
        <v>609</v>
      </c>
    </row>
    <row r="20" spans="1:11" ht="25.5" customHeight="1" x14ac:dyDescent="0.25">
      <c r="A20" s="726" t="s">
        <v>8</v>
      </c>
      <c r="B20" s="729" t="s">
        <v>9</v>
      </c>
      <c r="C20" s="528" t="s">
        <v>485</v>
      </c>
      <c r="D20" s="8">
        <v>141014010</v>
      </c>
      <c r="E20" s="731"/>
      <c r="F20" s="732"/>
      <c r="G20" s="732"/>
      <c r="H20" s="196"/>
      <c r="I20" s="187" t="e">
        <f t="shared" ref="I20:I43" si="0">IF(J20&lt;0,0,1-(J20/H20))</f>
        <v>#DIV/0!</v>
      </c>
      <c r="J20" s="199"/>
      <c r="K20" s="199"/>
    </row>
    <row r="21" spans="1:11" ht="25.5" customHeight="1" thickBot="1" x14ac:dyDescent="0.3">
      <c r="A21" s="727"/>
      <c r="B21" s="730"/>
      <c r="C21" s="534"/>
      <c r="D21" s="321">
        <v>241014010</v>
      </c>
      <c r="E21" s="724"/>
      <c r="F21" s="725"/>
      <c r="G21" s="733"/>
      <c r="H21" s="197"/>
      <c r="I21" s="189" t="e">
        <f t="shared" si="0"/>
        <v>#DIV/0!</v>
      </c>
      <c r="J21" s="200"/>
      <c r="K21" s="200"/>
    </row>
    <row r="22" spans="1:11" ht="25.5" customHeight="1" x14ac:dyDescent="0.25">
      <c r="A22" s="727"/>
      <c r="B22" s="729" t="s">
        <v>4</v>
      </c>
      <c r="C22" s="534"/>
      <c r="D22" s="8">
        <v>141014020</v>
      </c>
      <c r="E22" s="734"/>
      <c r="F22" s="735"/>
      <c r="G22" s="736"/>
      <c r="H22" s="196"/>
      <c r="I22" s="188" t="e">
        <f t="shared" si="0"/>
        <v>#DIV/0!</v>
      </c>
      <c r="J22" s="199"/>
      <c r="K22" s="199"/>
    </row>
    <row r="23" spans="1:11" ht="25.5" customHeight="1" thickBot="1" x14ac:dyDescent="0.3">
      <c r="A23" s="728"/>
      <c r="B23" s="730"/>
      <c r="C23" s="529"/>
      <c r="D23" s="321">
        <v>241014020</v>
      </c>
      <c r="E23" s="724"/>
      <c r="F23" s="725"/>
      <c r="G23" s="725"/>
      <c r="H23" s="197"/>
      <c r="I23" s="189" t="e">
        <f t="shared" si="0"/>
        <v>#DIV/0!</v>
      </c>
      <c r="J23" s="200"/>
      <c r="K23" s="200"/>
    </row>
    <row r="24" spans="1:11" ht="25.5" customHeight="1" x14ac:dyDescent="0.25">
      <c r="A24" s="737" t="s">
        <v>5</v>
      </c>
      <c r="B24" s="729" t="s">
        <v>6</v>
      </c>
      <c r="C24" s="528" t="s">
        <v>507</v>
      </c>
      <c r="D24" s="8" t="s">
        <v>425</v>
      </c>
      <c r="E24" s="734"/>
      <c r="F24" s="735"/>
      <c r="G24" s="735"/>
      <c r="H24" s="196"/>
      <c r="I24" s="188" t="e">
        <f t="shared" si="0"/>
        <v>#DIV/0!</v>
      </c>
      <c r="J24" s="199"/>
      <c r="K24" s="199"/>
    </row>
    <row r="25" spans="1:11" ht="25.5" customHeight="1" thickBot="1" x14ac:dyDescent="0.3">
      <c r="A25" s="737"/>
      <c r="B25" s="730"/>
      <c r="C25" s="534"/>
      <c r="D25" s="321" t="s">
        <v>426</v>
      </c>
      <c r="E25" s="724"/>
      <c r="F25" s="725"/>
      <c r="G25" s="725"/>
      <c r="H25" s="197"/>
      <c r="I25" s="189" t="e">
        <f t="shared" si="0"/>
        <v>#DIV/0!</v>
      </c>
      <c r="J25" s="200"/>
      <c r="K25" s="200"/>
    </row>
    <row r="26" spans="1:11" ht="25.5" customHeight="1" x14ac:dyDescent="0.25">
      <c r="A26" s="738"/>
      <c r="B26" s="729" t="s">
        <v>22</v>
      </c>
      <c r="C26" s="534"/>
      <c r="D26" s="104" t="s">
        <v>427</v>
      </c>
      <c r="E26" s="734"/>
      <c r="F26" s="735"/>
      <c r="G26" s="736"/>
      <c r="H26" s="196"/>
      <c r="I26" s="188" t="e">
        <f t="shared" si="0"/>
        <v>#DIV/0!</v>
      </c>
      <c r="J26" s="199"/>
      <c r="K26" s="199"/>
    </row>
    <row r="27" spans="1:11" ht="25.5" customHeight="1" thickBot="1" x14ac:dyDescent="0.3">
      <c r="A27" s="738"/>
      <c r="B27" s="730"/>
      <c r="C27" s="534"/>
      <c r="D27" s="321" t="s">
        <v>428</v>
      </c>
      <c r="E27" s="724"/>
      <c r="F27" s="725"/>
      <c r="G27" s="733"/>
      <c r="H27" s="197"/>
      <c r="I27" s="189" t="e">
        <f t="shared" si="0"/>
        <v>#DIV/0!</v>
      </c>
      <c r="J27" s="200"/>
      <c r="K27" s="200"/>
    </row>
    <row r="28" spans="1:11" ht="25.5" customHeight="1" x14ac:dyDescent="0.25">
      <c r="A28" s="738"/>
      <c r="B28" s="729" t="s">
        <v>7</v>
      </c>
      <c r="C28" s="534"/>
      <c r="D28" s="104" t="s">
        <v>429</v>
      </c>
      <c r="E28" s="734"/>
      <c r="F28" s="735"/>
      <c r="G28" s="736"/>
      <c r="H28" s="196"/>
      <c r="I28" s="188" t="e">
        <f t="shared" si="0"/>
        <v>#DIV/0!</v>
      </c>
      <c r="J28" s="199"/>
      <c r="K28" s="199"/>
    </row>
    <row r="29" spans="1:11" ht="25.5" customHeight="1" thickBot="1" x14ac:dyDescent="0.3">
      <c r="A29" s="739"/>
      <c r="B29" s="730"/>
      <c r="C29" s="529"/>
      <c r="D29" s="321" t="s">
        <v>430</v>
      </c>
      <c r="E29" s="724"/>
      <c r="F29" s="725"/>
      <c r="G29" s="725"/>
      <c r="H29" s="197"/>
      <c r="I29" s="189" t="e">
        <f t="shared" si="0"/>
        <v>#DIV/0!</v>
      </c>
      <c r="J29" s="200"/>
      <c r="K29" s="200"/>
    </row>
    <row r="30" spans="1:11" ht="25.5" customHeight="1" x14ac:dyDescent="0.25">
      <c r="A30" s="526" t="s">
        <v>10</v>
      </c>
      <c r="B30" s="740" t="s">
        <v>11</v>
      </c>
      <c r="C30" s="566" t="s">
        <v>12</v>
      </c>
      <c r="D30" s="8" t="s">
        <v>431</v>
      </c>
      <c r="E30" s="734"/>
      <c r="F30" s="735"/>
      <c r="G30" s="735"/>
      <c r="H30" s="196"/>
      <c r="I30" s="188" t="e">
        <f t="shared" si="0"/>
        <v>#DIV/0!</v>
      </c>
      <c r="J30" s="199"/>
      <c r="K30" s="199"/>
    </row>
    <row r="31" spans="1:11" ht="25.5" customHeight="1" thickBot="1" x14ac:dyDescent="0.3">
      <c r="A31" s="530"/>
      <c r="B31" s="741"/>
      <c r="C31" s="567"/>
      <c r="D31" s="321" t="s">
        <v>432</v>
      </c>
      <c r="E31" s="724"/>
      <c r="F31" s="725"/>
      <c r="G31" s="733"/>
      <c r="H31" s="197"/>
      <c r="I31" s="189" t="e">
        <f t="shared" si="0"/>
        <v>#DIV/0!</v>
      </c>
      <c r="J31" s="200"/>
      <c r="K31" s="200"/>
    </row>
    <row r="32" spans="1:11" s="121" customFormat="1" ht="25.5" customHeight="1" x14ac:dyDescent="0.25">
      <c r="A32" s="530"/>
      <c r="B32" s="740" t="s">
        <v>608</v>
      </c>
      <c r="C32" s="567"/>
      <c r="D32" s="210">
        <v>141017020</v>
      </c>
      <c r="E32" s="734"/>
      <c r="F32" s="735"/>
      <c r="G32" s="735"/>
      <c r="H32" s="196"/>
      <c r="I32" s="188" t="e">
        <f t="shared" si="0"/>
        <v>#DIV/0!</v>
      </c>
      <c r="J32" s="199"/>
      <c r="K32" s="199"/>
    </row>
    <row r="33" spans="1:19" s="121" customFormat="1" ht="25.5" customHeight="1" thickBot="1" x14ac:dyDescent="0.3">
      <c r="A33" s="530"/>
      <c r="B33" s="741"/>
      <c r="C33" s="567"/>
      <c r="D33" s="210">
        <v>241017020</v>
      </c>
      <c r="E33" s="724"/>
      <c r="F33" s="725"/>
      <c r="G33" s="733"/>
      <c r="H33" s="197"/>
      <c r="I33" s="189" t="e">
        <f t="shared" si="0"/>
        <v>#DIV/0!</v>
      </c>
      <c r="J33" s="200"/>
      <c r="K33" s="200"/>
    </row>
    <row r="34" spans="1:19" ht="25.5" customHeight="1" x14ac:dyDescent="0.25">
      <c r="A34" s="530"/>
      <c r="B34" s="740" t="s">
        <v>524</v>
      </c>
      <c r="C34" s="567"/>
      <c r="D34" s="207">
        <v>141007030</v>
      </c>
      <c r="E34" s="734"/>
      <c r="F34" s="735"/>
      <c r="G34" s="735"/>
      <c r="H34" s="196"/>
      <c r="I34" s="188" t="e">
        <f t="shared" si="0"/>
        <v>#DIV/0!</v>
      </c>
      <c r="J34" s="199"/>
      <c r="K34" s="199"/>
    </row>
    <row r="35" spans="1:19" ht="25.5" customHeight="1" thickBot="1" x14ac:dyDescent="0.3">
      <c r="A35" s="527"/>
      <c r="B35" s="741"/>
      <c r="C35" s="568"/>
      <c r="D35" s="230">
        <v>241007030</v>
      </c>
      <c r="E35" s="724"/>
      <c r="F35" s="725"/>
      <c r="G35" s="733"/>
      <c r="H35" s="197"/>
      <c r="I35" s="189" t="e">
        <f t="shared" si="0"/>
        <v>#DIV/0!</v>
      </c>
      <c r="J35" s="200"/>
      <c r="K35" s="200"/>
    </row>
    <row r="36" spans="1:19" s="38" customFormat="1" ht="25.5" customHeight="1" x14ac:dyDescent="0.25">
      <c r="A36" s="727" t="s">
        <v>13</v>
      </c>
      <c r="B36" s="729" t="s">
        <v>14</v>
      </c>
      <c r="C36" s="566" t="s">
        <v>15</v>
      </c>
      <c r="D36" s="8" t="s">
        <v>433</v>
      </c>
      <c r="E36" s="734"/>
      <c r="F36" s="735"/>
      <c r="G36" s="735"/>
      <c r="H36" s="196"/>
      <c r="I36" s="188" t="e">
        <f t="shared" si="0"/>
        <v>#DIV/0!</v>
      </c>
      <c r="J36" s="199"/>
      <c r="K36" s="199"/>
      <c r="L36" s="28"/>
      <c r="M36" s="28"/>
      <c r="N36" s="28"/>
      <c r="O36" s="28"/>
      <c r="P36" s="28"/>
      <c r="Q36" s="28"/>
      <c r="R36" s="28"/>
      <c r="S36" s="28"/>
    </row>
    <row r="37" spans="1:19" s="38" customFormat="1" ht="25.5" customHeight="1" thickBot="1" x14ac:dyDescent="0.3">
      <c r="A37" s="727"/>
      <c r="B37" s="730"/>
      <c r="C37" s="567"/>
      <c r="D37" s="321" t="s">
        <v>434</v>
      </c>
      <c r="E37" s="724"/>
      <c r="F37" s="725"/>
      <c r="G37" s="725"/>
      <c r="H37" s="197"/>
      <c r="I37" s="189" t="e">
        <f t="shared" si="0"/>
        <v>#DIV/0!</v>
      </c>
      <c r="J37" s="200"/>
      <c r="K37" s="200"/>
      <c r="L37" s="28"/>
      <c r="M37" s="28"/>
      <c r="N37" s="28"/>
      <c r="O37" s="28"/>
      <c r="P37" s="28"/>
      <c r="Q37" s="28"/>
      <c r="R37" s="28"/>
      <c r="S37" s="28"/>
    </row>
    <row r="38" spans="1:19" s="38" customFormat="1" ht="25.5" customHeight="1" x14ac:dyDescent="0.25">
      <c r="A38" s="727"/>
      <c r="B38" s="742" t="s">
        <v>39</v>
      </c>
      <c r="C38" s="567"/>
      <c r="D38" s="105" t="s">
        <v>435</v>
      </c>
      <c r="E38" s="734"/>
      <c r="F38" s="735"/>
      <c r="G38" s="736"/>
      <c r="H38" s="196"/>
      <c r="I38" s="188" t="e">
        <f t="shared" si="0"/>
        <v>#DIV/0!</v>
      </c>
      <c r="J38" s="199"/>
      <c r="K38" s="199"/>
      <c r="L38" s="28"/>
      <c r="M38" s="28"/>
      <c r="N38" s="28"/>
      <c r="O38" s="28"/>
      <c r="P38" s="28"/>
      <c r="Q38" s="28"/>
      <c r="R38" s="28"/>
      <c r="S38" s="28"/>
    </row>
    <row r="39" spans="1:19" s="30" customFormat="1" ht="25.5" customHeight="1" thickBot="1" x14ac:dyDescent="0.3">
      <c r="A39" s="727"/>
      <c r="B39" s="743"/>
      <c r="C39" s="567"/>
      <c r="D39" s="321" t="s">
        <v>436</v>
      </c>
      <c r="E39" s="724"/>
      <c r="F39" s="725"/>
      <c r="G39" s="725"/>
      <c r="H39" s="197"/>
      <c r="I39" s="189" t="e">
        <f t="shared" si="0"/>
        <v>#DIV/0!</v>
      </c>
      <c r="J39" s="200"/>
      <c r="K39" s="200"/>
      <c r="L39" s="28"/>
      <c r="M39" s="28"/>
      <c r="N39" s="28"/>
      <c r="O39" s="28"/>
      <c r="P39" s="28"/>
      <c r="Q39" s="28"/>
      <c r="R39" s="28"/>
      <c r="S39" s="28"/>
    </row>
    <row r="40" spans="1:19" s="30" customFormat="1" ht="25.5" customHeight="1" x14ac:dyDescent="0.25">
      <c r="A40" s="727"/>
      <c r="B40" s="742" t="s">
        <v>40</v>
      </c>
      <c r="C40" s="567"/>
      <c r="D40" s="105" t="s">
        <v>437</v>
      </c>
      <c r="E40" s="731"/>
      <c r="F40" s="732"/>
      <c r="G40" s="744"/>
      <c r="H40" s="198"/>
      <c r="I40" s="190" t="e">
        <f t="shared" si="0"/>
        <v>#DIV/0!</v>
      </c>
      <c r="J40" s="201"/>
      <c r="K40" s="201"/>
      <c r="L40" s="28"/>
      <c r="M40" s="28"/>
      <c r="N40" s="28"/>
      <c r="O40" s="28"/>
      <c r="P40" s="28"/>
      <c r="Q40" s="28"/>
      <c r="R40" s="28"/>
      <c r="S40" s="28"/>
    </row>
    <row r="41" spans="1:19" s="30" customFormat="1" ht="25.5" customHeight="1" thickBot="1" x14ac:dyDescent="0.3">
      <c r="A41" s="728"/>
      <c r="B41" s="743"/>
      <c r="C41" s="568"/>
      <c r="D41" s="321" t="s">
        <v>438</v>
      </c>
      <c r="E41" s="724"/>
      <c r="F41" s="725"/>
      <c r="G41" s="725"/>
      <c r="H41" s="197"/>
      <c r="I41" s="189" t="e">
        <f t="shared" si="0"/>
        <v>#DIV/0!</v>
      </c>
      <c r="J41" s="200"/>
      <c r="K41" s="200"/>
      <c r="L41" s="28"/>
      <c r="M41" s="28"/>
      <c r="N41" s="28"/>
      <c r="O41" s="28"/>
      <c r="P41" s="28"/>
      <c r="Q41" s="28"/>
      <c r="R41" s="28"/>
      <c r="S41" s="28"/>
    </row>
    <row r="42" spans="1:19" ht="25.5" customHeight="1" x14ac:dyDescent="0.25">
      <c r="A42" s="526" t="s">
        <v>3</v>
      </c>
      <c r="B42" s="740" t="s">
        <v>4</v>
      </c>
      <c r="C42" s="528" t="s">
        <v>508</v>
      </c>
      <c r="D42" s="105" t="s">
        <v>439</v>
      </c>
      <c r="E42" s="734"/>
      <c r="F42" s="735"/>
      <c r="G42" s="736"/>
      <c r="H42" s="196"/>
      <c r="I42" s="188" t="e">
        <f t="shared" si="0"/>
        <v>#DIV/0!</v>
      </c>
      <c r="J42" s="199"/>
      <c r="K42" s="199"/>
    </row>
    <row r="43" spans="1:19" ht="25.5" customHeight="1" thickBot="1" x14ac:dyDescent="0.3">
      <c r="A43" s="527"/>
      <c r="B43" s="741"/>
      <c r="C43" s="529"/>
      <c r="D43" s="321" t="s">
        <v>440</v>
      </c>
      <c r="E43" s="724"/>
      <c r="F43" s="725"/>
      <c r="G43" s="725"/>
      <c r="H43" s="196"/>
      <c r="I43" s="187" t="e">
        <f t="shared" si="0"/>
        <v>#DIV/0!</v>
      </c>
      <c r="J43" s="199"/>
      <c r="K43" s="199"/>
    </row>
    <row r="44" spans="1:19" ht="25.5" customHeight="1" thickBot="1" x14ac:dyDescent="0.3">
      <c r="A44" s="750" t="s">
        <v>57</v>
      </c>
      <c r="B44" s="751"/>
      <c r="C44" s="751"/>
      <c r="D44" s="751"/>
      <c r="E44" s="751"/>
      <c r="F44" s="751"/>
      <c r="G44" s="751"/>
      <c r="H44" s="48">
        <f>SUM(H20:H43)</f>
        <v>0</v>
      </c>
      <c r="I44" s="49"/>
      <c r="J44" s="48">
        <f>SUM(J20:J43)</f>
        <v>0</v>
      </c>
      <c r="K44" s="48">
        <f>SUM(K20:K43)</f>
        <v>0</v>
      </c>
      <c r="L44" s="2"/>
      <c r="M44" s="2"/>
      <c r="N44" s="747"/>
      <c r="O44" s="747"/>
    </row>
    <row r="45" spans="1:19" ht="18.75" customHeight="1" x14ac:dyDescent="0.25">
      <c r="A45" s="121"/>
      <c r="B45" s="121"/>
      <c r="C45" s="121"/>
      <c r="D45" s="121"/>
      <c r="E45" s="121"/>
      <c r="F45" s="121"/>
      <c r="G45" s="121"/>
      <c r="H45" s="121"/>
      <c r="I45" s="121"/>
      <c r="J45" s="121"/>
      <c r="K45" s="121"/>
      <c r="L45" s="2"/>
      <c r="M45" s="2"/>
      <c r="N45" s="98"/>
      <c r="O45" s="98"/>
    </row>
    <row r="46" spans="1:19" ht="18.75" customHeight="1" x14ac:dyDescent="0.3">
      <c r="A46" s="50" t="s">
        <v>63</v>
      </c>
      <c r="B46" s="752"/>
      <c r="C46" s="752"/>
      <c r="D46" s="4"/>
      <c r="E46" s="4"/>
      <c r="F46" s="4"/>
      <c r="G46" s="4"/>
      <c r="H46" s="314"/>
      <c r="I46" s="2"/>
      <c r="J46" s="2"/>
      <c r="K46" s="2"/>
      <c r="L46" s="2"/>
      <c r="M46" s="2"/>
      <c r="N46" s="98"/>
      <c r="O46" s="98"/>
    </row>
    <row r="47" spans="1:19" ht="18.75" customHeight="1" x14ac:dyDescent="0.25">
      <c r="A47" s="50"/>
      <c r="B47" s="107"/>
      <c r="C47" s="314"/>
      <c r="D47" s="314"/>
      <c r="E47" s="4"/>
      <c r="F47" s="4"/>
      <c r="G47" s="4"/>
      <c r="H47" s="314"/>
      <c r="I47" s="2"/>
      <c r="J47" s="2"/>
      <c r="K47" s="2"/>
    </row>
    <row r="48" spans="1:19" x14ac:dyDescent="0.25">
      <c r="A48" s="4"/>
      <c r="B48" s="4"/>
      <c r="C48" s="314"/>
      <c r="D48" s="314"/>
      <c r="E48" s="4"/>
      <c r="F48" s="4"/>
      <c r="G48" s="4"/>
      <c r="H48" s="314"/>
      <c r="I48" s="2"/>
      <c r="J48" s="2"/>
      <c r="K48" s="2"/>
    </row>
    <row r="49" spans="1:11" ht="8.25" customHeight="1" x14ac:dyDescent="0.25">
      <c r="A49" s="121"/>
      <c r="B49" s="125"/>
      <c r="C49" s="125"/>
      <c r="D49" s="125"/>
      <c r="E49" s="121"/>
      <c r="F49" s="121"/>
      <c r="G49" s="121"/>
      <c r="H49" s="125"/>
      <c r="I49" s="125"/>
      <c r="J49" s="122"/>
      <c r="K49" s="121"/>
    </row>
    <row r="50" spans="1:11" ht="15.75" customHeight="1" x14ac:dyDescent="0.25">
      <c r="A50" s="122"/>
      <c r="B50" s="748" t="s">
        <v>61</v>
      </c>
      <c r="C50" s="748"/>
      <c r="D50" s="748"/>
      <c r="E50" s="127"/>
      <c r="F50" s="127"/>
      <c r="G50" s="127"/>
      <c r="H50" s="749" t="s">
        <v>62</v>
      </c>
      <c r="I50" s="749"/>
      <c r="J50" s="127"/>
      <c r="K50" s="121"/>
    </row>
    <row r="51" spans="1:11" s="121" customFormat="1" ht="15.75" customHeight="1" x14ac:dyDescent="0.25">
      <c r="A51" s="122"/>
      <c r="E51" s="127"/>
      <c r="F51" s="127"/>
      <c r="G51" s="127"/>
      <c r="H51" s="118"/>
      <c r="I51" s="118"/>
      <c r="J51" s="118"/>
    </row>
    <row r="52" spans="1:11" s="121" customFormat="1" ht="15.75" customHeight="1" x14ac:dyDescent="0.25">
      <c r="A52" s="122"/>
      <c r="B52" s="745" t="s">
        <v>52</v>
      </c>
      <c r="C52" s="745"/>
      <c r="D52" s="745"/>
      <c r="E52" s="122"/>
      <c r="F52" s="122"/>
      <c r="G52" s="122"/>
      <c r="H52" s="745" t="s">
        <v>52</v>
      </c>
      <c r="I52" s="745"/>
      <c r="J52" s="127"/>
    </row>
    <row r="53" spans="1:11" s="121" customFormat="1" ht="15.75" customHeight="1" x14ac:dyDescent="0.25">
      <c r="A53" s="746"/>
      <c r="B53" s="746"/>
      <c r="C53" s="746"/>
      <c r="D53" s="746"/>
      <c r="E53" s="318"/>
      <c r="F53" s="318"/>
      <c r="G53" s="746"/>
      <c r="H53" s="746"/>
      <c r="I53" s="746"/>
      <c r="J53" s="746"/>
    </row>
    <row r="54" spans="1:11" s="121" customFormat="1" ht="15.75" customHeight="1" x14ac:dyDescent="0.25">
      <c r="A54" s="318"/>
      <c r="B54" s="318"/>
      <c r="C54" s="318"/>
      <c r="D54" s="318"/>
      <c r="E54" s="318"/>
      <c r="F54" s="318"/>
      <c r="G54" s="318"/>
      <c r="H54" s="318"/>
      <c r="I54" s="318"/>
      <c r="J54" s="318"/>
    </row>
    <row r="55" spans="1:11" s="121" customFormat="1" ht="15.75" customHeight="1" x14ac:dyDescent="0.25">
      <c r="A55" s="318"/>
      <c r="B55" s="318"/>
      <c r="C55" s="318"/>
      <c r="D55" s="318"/>
      <c r="E55" s="318"/>
      <c r="F55" s="318"/>
      <c r="G55" s="318"/>
      <c r="H55" s="318"/>
      <c r="I55" s="318"/>
      <c r="J55" s="318"/>
    </row>
    <row r="56" spans="1:11" x14ac:dyDescent="0.25">
      <c r="A56" s="318"/>
      <c r="B56" s="318"/>
      <c r="C56" s="318"/>
      <c r="D56" s="318"/>
      <c r="E56" s="318"/>
      <c r="F56" s="318"/>
      <c r="G56" s="318"/>
      <c r="H56" s="318"/>
      <c r="I56" s="318"/>
      <c r="J56" s="318"/>
      <c r="K56" s="121"/>
    </row>
    <row r="57" spans="1:11" x14ac:dyDescent="0.25">
      <c r="A57" s="122"/>
      <c r="B57" s="122"/>
      <c r="C57" s="122"/>
      <c r="D57" s="122"/>
      <c r="E57" s="122"/>
      <c r="F57" s="122"/>
      <c r="G57" s="122"/>
      <c r="H57" s="236"/>
      <c r="I57" s="236"/>
      <c r="J57" s="237"/>
      <c r="K57" s="121"/>
    </row>
    <row r="58" spans="1:11" x14ac:dyDescent="0.25">
      <c r="A58" s="122" t="s">
        <v>620</v>
      </c>
      <c r="B58" s="122"/>
      <c r="C58" s="122"/>
      <c r="D58" s="122"/>
      <c r="E58" s="122"/>
      <c r="F58" s="122"/>
      <c r="G58" s="122"/>
      <c r="H58" s="182"/>
      <c r="I58" s="182" t="s">
        <v>511</v>
      </c>
      <c r="J58" s="181"/>
      <c r="K58" s="121"/>
    </row>
    <row r="59" spans="1:11" x14ac:dyDescent="0.25">
      <c r="A59" s="122"/>
      <c r="B59" s="122"/>
      <c r="C59" s="122"/>
      <c r="D59" s="122"/>
      <c r="E59" s="122"/>
      <c r="F59" s="122"/>
      <c r="G59" s="122"/>
      <c r="H59" s="182"/>
      <c r="I59" s="238" t="s">
        <v>512</v>
      </c>
      <c r="J59" s="181"/>
      <c r="K59" s="121"/>
    </row>
    <row r="60" spans="1:11" ht="18.75" customHeight="1" x14ac:dyDescent="0.25">
      <c r="A60" s="31"/>
      <c r="B60" s="31"/>
      <c r="C60" s="31"/>
      <c r="D60" s="31"/>
      <c r="E60" s="31"/>
      <c r="F60" s="31"/>
      <c r="G60" s="31"/>
      <c r="H60" s="31"/>
      <c r="I60" s="31"/>
      <c r="J60" s="31"/>
      <c r="K60" s="31"/>
    </row>
    <row r="61" spans="1:11" x14ac:dyDescent="0.25">
      <c r="A61" s="31"/>
      <c r="B61" s="31"/>
      <c r="C61" s="31"/>
      <c r="D61" s="31"/>
      <c r="E61" s="31"/>
      <c r="F61" s="31"/>
      <c r="G61" s="31"/>
      <c r="H61" s="31"/>
      <c r="I61" s="31"/>
      <c r="J61" s="31"/>
      <c r="K61" s="31"/>
    </row>
    <row r="62" spans="1:11" ht="18.75" customHeight="1" x14ac:dyDescent="0.25">
      <c r="A62" s="31"/>
      <c r="B62" s="31"/>
      <c r="C62" s="31"/>
      <c r="D62" s="31"/>
      <c r="E62" s="31"/>
      <c r="F62" s="31"/>
      <c r="G62" s="31"/>
      <c r="H62" s="31"/>
      <c r="I62" s="31"/>
      <c r="J62" s="31"/>
      <c r="K62" s="31"/>
    </row>
  </sheetData>
  <sheetProtection password="9D8B" sheet="1" objects="1" scenarios="1" selectLockedCells="1"/>
  <mergeCells count="74">
    <mergeCell ref="A53:D53"/>
    <mergeCell ref="G53:H53"/>
    <mergeCell ref="I53:J53"/>
    <mergeCell ref="N44:O44"/>
    <mergeCell ref="B38:B39"/>
    <mergeCell ref="B40:B41"/>
    <mergeCell ref="C36:C41"/>
    <mergeCell ref="E36:G36"/>
    <mergeCell ref="E37:G37"/>
    <mergeCell ref="E38:G38"/>
    <mergeCell ref="B36:B37"/>
    <mergeCell ref="E39:G39"/>
    <mergeCell ref="E40:G40"/>
    <mergeCell ref="E41:G41"/>
    <mergeCell ref="C42:C43"/>
    <mergeCell ref="A36:A41"/>
    <mergeCell ref="A24:A29"/>
    <mergeCell ref="B24:B25"/>
    <mergeCell ref="C24:C29"/>
    <mergeCell ref="B26:B27"/>
    <mergeCell ref="B28:B29"/>
    <mergeCell ref="H15:K15"/>
    <mergeCell ref="H16:K16"/>
    <mergeCell ref="A20:A23"/>
    <mergeCell ref="B20:B21"/>
    <mergeCell ref="C20:C23"/>
    <mergeCell ref="B22:B23"/>
    <mergeCell ref="B17:E17"/>
    <mergeCell ref="E23:G23"/>
    <mergeCell ref="E28:G28"/>
    <mergeCell ref="E29:G29"/>
    <mergeCell ref="A3:B3"/>
    <mergeCell ref="A6:K6"/>
    <mergeCell ref="C9:D9"/>
    <mergeCell ref="A10:B10"/>
    <mergeCell ref="C10:H10"/>
    <mergeCell ref="A11:B11"/>
    <mergeCell ref="C11:D11"/>
    <mergeCell ref="B13:E13"/>
    <mergeCell ref="B14:E14"/>
    <mergeCell ref="H13:K13"/>
    <mergeCell ref="H14:K14"/>
    <mergeCell ref="B15:E15"/>
    <mergeCell ref="B16:E16"/>
    <mergeCell ref="E24:G24"/>
    <mergeCell ref="E25:G25"/>
    <mergeCell ref="E26:G26"/>
    <mergeCell ref="E27:G27"/>
    <mergeCell ref="H17:K17"/>
    <mergeCell ref="E19:G19"/>
    <mergeCell ref="E20:G20"/>
    <mergeCell ref="E21:G21"/>
    <mergeCell ref="E22:G22"/>
    <mergeCell ref="A30:A35"/>
    <mergeCell ref="C30:C35"/>
    <mergeCell ref="E30:G30"/>
    <mergeCell ref="E31:G31"/>
    <mergeCell ref="E32:G32"/>
    <mergeCell ref="E33:G33"/>
    <mergeCell ref="E34:G34"/>
    <mergeCell ref="E35:G35"/>
    <mergeCell ref="B34:B35"/>
    <mergeCell ref="B32:B33"/>
    <mergeCell ref="B30:B31"/>
    <mergeCell ref="B46:C46"/>
    <mergeCell ref="H50:I50"/>
    <mergeCell ref="B52:D52"/>
    <mergeCell ref="H52:I52"/>
    <mergeCell ref="B50:D50"/>
    <mergeCell ref="B42:B43"/>
    <mergeCell ref="E42:G42"/>
    <mergeCell ref="E43:G43"/>
    <mergeCell ref="A42:A43"/>
    <mergeCell ref="A44:G44"/>
  </mergeCells>
  <conditionalFormatting sqref="O11:O41 I36:I43">
    <cfRule type="cellIs" dxfId="20" priority="28" operator="lessThan">
      <formula>0</formula>
    </cfRule>
    <cfRule type="cellIs" dxfId="19" priority="29" operator="lessThan">
      <formula>0</formula>
    </cfRule>
    <cfRule type="containsErrors" dxfId="18" priority="30">
      <formula>ISERROR(I11)</formula>
    </cfRule>
  </conditionalFormatting>
  <conditionalFormatting sqref="I21:I31">
    <cfRule type="cellIs" dxfId="17" priority="10" operator="lessThan">
      <formula>0</formula>
    </cfRule>
    <cfRule type="cellIs" dxfId="16" priority="11" operator="lessThan">
      <formula>0</formula>
    </cfRule>
    <cfRule type="containsErrors" dxfId="15" priority="12">
      <formula>ISERROR(I21)</formula>
    </cfRule>
  </conditionalFormatting>
  <conditionalFormatting sqref="I32:I33">
    <cfRule type="cellIs" dxfId="14" priority="1" operator="lessThan">
      <formula>0</formula>
    </cfRule>
    <cfRule type="cellIs" dxfId="13" priority="2" operator="lessThan">
      <formula>0</formula>
    </cfRule>
    <cfRule type="containsErrors" dxfId="12" priority="3">
      <formula>ISERROR(I32)</formula>
    </cfRule>
  </conditionalFormatting>
  <conditionalFormatting sqref="I20">
    <cfRule type="cellIs" dxfId="11" priority="7" operator="lessThan">
      <formula>0</formula>
    </cfRule>
    <cfRule type="cellIs" dxfId="10" priority="8" operator="lessThan">
      <formula>0</formula>
    </cfRule>
    <cfRule type="containsErrors" dxfId="9" priority="9">
      <formula>ISERROR(I20)</formula>
    </cfRule>
  </conditionalFormatting>
  <conditionalFormatting sqref="I34:I35">
    <cfRule type="cellIs" dxfId="8" priority="4" operator="lessThan">
      <formula>0</formula>
    </cfRule>
    <cfRule type="cellIs" dxfId="7" priority="5" operator="lessThan">
      <formula>0</formula>
    </cfRule>
    <cfRule type="containsErrors" dxfId="6" priority="6">
      <formula>ISERROR(I34)</formula>
    </cfRule>
  </conditionalFormatting>
  <dataValidations count="9">
    <dataValidation type="list" allowBlank="1" showErrorMessage="1" errorTitle="Tájékoztatás" error="Csak hiánypótlás esetén töltendő ki!" sqref="A3">
      <formula1>"Kifizetési kérelem, Hiánypótlás"</formula1>
    </dataValidation>
    <dataValidation type="textLength" allowBlank="1" showInputMessage="1" showErrorMessage="1" errorTitle="Tájékoztatás" error="A cellába pontosan 11 számot kell írni,valamint 0-val nem kezdődhet az adószám." sqref="B14:E14 H14">
      <formula1>11</formula1>
      <formula2>11</formula2>
    </dataValidation>
    <dataValidation type="list" allowBlank="1" showInputMessage="1" showErrorMessage="1" sqref="H8">
      <formula1>"1.,2.,3.,4.,5.,6.,7.,8.,9.,10.,11.,12."</formula1>
    </dataValidation>
    <dataValidation type="list" allowBlank="1" showInputMessage="1" showErrorMessage="1" sqref="E8">
      <formula1>"2014."</formula1>
    </dataValidation>
    <dataValidation type="date" allowBlank="1" showErrorMessage="1" errorTitle="Tájékoztatás" error="A beírt dátum 2014.01.01 és 2015.12.31 közé kell, hogy essen._x000a__x000a_Kattintson a Mégse gombra és adja meg a helyes értéket." sqref="B46:C46">
      <formula1>41640</formula1>
      <formula2>42369</formula2>
    </dataValidation>
    <dataValidation type="decimal" allowBlank="1" showInputMessage="1" showErrorMessage="1" error="A maximális érték 1% és 100% között kell, hogy legyen._x000a__x000a_Kattintson a Mégse gombra és adja meg a helyes értéket._x000a_" sqref="I20:I43">
      <formula1>0.01</formula1>
      <formula2>1</formula2>
    </dataValidation>
    <dataValidation type="whole" operator="greaterThan" allowBlank="1" showErrorMessage="1" errorTitle="Tájékoztatás" error="A beírt számértéknek nagyobbnak kell lennie, mint 0 és nem lehet kisebb a nettó értéknél._x000a__x000a_Kattintson a Mégse gombra és adja meg a helyes értéket._x000a__x000a_" sqref="H20:H43">
      <formula1>0</formula1>
    </dataValidation>
    <dataValidation type="whole" allowBlank="1" showErrorMessage="1" errorTitle="Tájékoztatás" error="A nettó átadott mennyiség nem lehet nagyobb a bruttó átadott mennyiségnél. Valamit csak egész szám írható a cellábai._x000a__x000a_Kattintson a Mégse gombra és adja meg a helyes értéket._x000a_" sqref="K20:K43">
      <formula1>0</formula1>
      <formula2>H20</formula2>
    </dataValidation>
    <dataValidation type="whole" allowBlank="1" showErrorMessage="1" errorTitle="Tájékoztatás" error="A nettó átadott mennyiség nem lehet nagyobb a bruttó átadott mennyiségnél. Valamit csak egész szám írható a cellábai._x000a__x000a_Kattintson a Mégse gombra és adja meg a helyes értéket._x000a_" sqref="J20:J43">
      <formula1>0</formula1>
      <formula2>H20</formula2>
    </dataValidation>
  </dataValidations>
  <printOptions horizontalCentered="1"/>
  <pageMargins left="0.25" right="0.25" top="0.75" bottom="0.75" header="0.3" footer="0.3"/>
  <pageSetup paperSize="9" scale="48" fitToWidth="0" fitToHeight="0" orientation="portrait" r:id="rId1"/>
  <rowBreaks count="1" manualBreakCount="1">
    <brk id="60" max="28" man="1"/>
  </rowBreaks>
  <legacyDrawingHF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0">
    <tabColor theme="1" tint="4.9989318521683403E-2"/>
    <pageSetUpPr fitToPage="1"/>
  </sheetPr>
  <dimension ref="A1:N47"/>
  <sheetViews>
    <sheetView view="pageBreakPreview" zoomScale="63" zoomScaleNormal="93" zoomScaleSheetLayoutView="63" zoomScalePageLayoutView="60" workbookViewId="0">
      <selection activeCell="D17" sqref="D17:K17"/>
    </sheetView>
  </sheetViews>
  <sheetFormatPr defaultColWidth="8.7109375" defaultRowHeight="15.75" x14ac:dyDescent="0.25"/>
  <cols>
    <col min="1" max="1" width="13.85546875" style="26" customWidth="1"/>
    <col min="2" max="2" width="5.85546875" style="26" customWidth="1"/>
    <col min="3" max="3" width="9.5703125" style="26" customWidth="1"/>
    <col min="4" max="4" width="18.85546875" style="26" customWidth="1"/>
    <col min="5" max="5" width="17.85546875" style="26" customWidth="1"/>
    <col min="6" max="6" width="18.7109375" style="26" customWidth="1"/>
    <col min="7" max="7" width="14.5703125" style="26" customWidth="1"/>
    <col min="8" max="8" width="8.7109375" style="26"/>
    <col min="9" max="9" width="14.28515625" style="26" customWidth="1"/>
    <col min="10" max="10" width="8.5703125" style="26" customWidth="1"/>
    <col min="11" max="11" width="11.28515625" style="26" customWidth="1"/>
    <col min="12" max="12" width="12.42578125" style="26" customWidth="1"/>
    <col min="13" max="16384" width="8.7109375" style="26"/>
  </cols>
  <sheetData>
    <row r="1" spans="1:14" ht="20.25" x14ac:dyDescent="0.25">
      <c r="A1" s="350" t="str">
        <f>FŐLAP!A1</f>
        <v>2.2 verzió</v>
      </c>
    </row>
    <row r="2" spans="1:14" ht="22.5" x14ac:dyDescent="0.25">
      <c r="A2" s="97" t="s">
        <v>480</v>
      </c>
      <c r="B2" s="97"/>
      <c r="C2" s="97"/>
      <c r="D2" s="97"/>
      <c r="E2" s="97"/>
      <c r="F2" s="97"/>
      <c r="G2" s="97"/>
      <c r="H2" s="97"/>
      <c r="I2" s="97"/>
      <c r="J2" s="97"/>
      <c r="K2" s="97"/>
      <c r="L2" s="97"/>
      <c r="M2" s="58"/>
      <c r="N2" s="58"/>
    </row>
    <row r="3" spans="1:14" ht="20.25" customHeight="1" x14ac:dyDescent="0.25">
      <c r="A3" s="761" t="s">
        <v>97</v>
      </c>
      <c r="B3" s="762"/>
      <c r="C3" s="763"/>
      <c r="D3" s="57"/>
      <c r="E3" s="57"/>
      <c r="F3" s="57"/>
      <c r="G3" s="57"/>
      <c r="H3" s="57"/>
      <c r="I3" s="57"/>
      <c r="J3" s="57"/>
      <c r="K3" s="57"/>
      <c r="L3" s="57"/>
      <c r="M3" s="58"/>
      <c r="N3" s="58"/>
    </row>
    <row r="4" spans="1:14" ht="22.5" x14ac:dyDescent="0.25">
      <c r="A4" s="39"/>
      <c r="C4" s="365" t="s">
        <v>832</v>
      </c>
      <c r="D4" s="333">
        <f>FŐLAP!B3</f>
        <v>0</v>
      </c>
      <c r="E4" s="39"/>
      <c r="F4" s="39"/>
      <c r="G4" s="39"/>
      <c r="H4" s="39"/>
    </row>
    <row r="5" spans="1:14" ht="22.5" customHeight="1" x14ac:dyDescent="0.35">
      <c r="A5" s="39"/>
      <c r="B5" s="39"/>
      <c r="I5" s="261"/>
      <c r="J5" s="261"/>
    </row>
    <row r="6" spans="1:14" s="119" customFormat="1" ht="10.5" customHeight="1" x14ac:dyDescent="0.25">
      <c r="A6" s="39"/>
      <c r="B6" s="39"/>
      <c r="K6" s="50"/>
      <c r="L6" s="352"/>
    </row>
    <row r="7" spans="1:14" ht="32.25" customHeight="1" x14ac:dyDescent="0.25">
      <c r="A7" s="2"/>
      <c r="B7" s="2"/>
      <c r="C7" s="2"/>
      <c r="D7" s="462" t="s">
        <v>0</v>
      </c>
      <c r="E7" s="464"/>
      <c r="F7" s="462" t="s">
        <v>1</v>
      </c>
      <c r="G7" s="461"/>
    </row>
    <row r="8" spans="1:14" x14ac:dyDescent="0.25">
      <c r="A8" s="2"/>
      <c r="B8" s="2"/>
      <c r="C8" s="2"/>
      <c r="D8" s="2"/>
      <c r="E8" s="2"/>
      <c r="F8" s="2"/>
      <c r="G8" s="1"/>
    </row>
    <row r="10" spans="1:14" ht="20.25" x14ac:dyDescent="0.25">
      <c r="B10" s="181"/>
      <c r="C10" s="759" t="s">
        <v>66</v>
      </c>
      <c r="D10" s="759"/>
      <c r="E10" s="767">
        <f>FŐLAP!C10</f>
        <v>0</v>
      </c>
      <c r="F10" s="767"/>
      <c r="G10" s="767"/>
      <c r="H10" s="181"/>
      <c r="I10" s="181"/>
      <c r="J10" s="181"/>
      <c r="K10" s="181"/>
    </row>
    <row r="11" spans="1:14" ht="20.25" x14ac:dyDescent="0.25">
      <c r="B11" s="181"/>
      <c r="C11" s="759" t="s">
        <v>32</v>
      </c>
      <c r="D11" s="759"/>
      <c r="E11" s="760">
        <f>FŐLAP!C12</f>
        <v>0</v>
      </c>
      <c r="F11" s="760"/>
      <c r="G11" s="469"/>
      <c r="H11" s="181"/>
      <c r="I11" s="181"/>
      <c r="J11" s="181"/>
      <c r="K11" s="181"/>
    </row>
    <row r="12" spans="1:14" x14ac:dyDescent="0.25">
      <c r="B12" s="181"/>
      <c r="C12" s="181"/>
      <c r="D12" s="181"/>
      <c r="E12" s="181"/>
      <c r="F12" s="181"/>
      <c r="G12" s="181"/>
      <c r="H12" s="181"/>
      <c r="I12" s="181"/>
      <c r="J12" s="181"/>
      <c r="K12" s="181"/>
    </row>
    <row r="13" spans="1:14" ht="22.5" x14ac:dyDescent="0.25">
      <c r="A13" s="765" t="s">
        <v>58</v>
      </c>
      <c r="B13" s="765"/>
      <c r="C13" s="765"/>
      <c r="D13" s="765"/>
      <c r="E13" s="765"/>
      <c r="F13" s="765"/>
      <c r="G13" s="765"/>
      <c r="H13" s="765"/>
      <c r="I13" s="765"/>
      <c r="J13" s="765"/>
      <c r="K13" s="765"/>
      <c r="L13" s="765"/>
    </row>
    <row r="14" spans="1:14" x14ac:dyDescent="0.25">
      <c r="F14" s="41"/>
    </row>
    <row r="15" spans="1:14" ht="20.25" x14ac:dyDescent="0.3">
      <c r="B15" s="52"/>
      <c r="C15" s="52"/>
      <c r="D15" s="52"/>
      <c r="E15" s="52"/>
      <c r="F15" s="53"/>
      <c r="G15" s="52"/>
      <c r="H15" s="52"/>
      <c r="I15" s="52"/>
    </row>
    <row r="16" spans="1:14" ht="18.75" customHeight="1" x14ac:dyDescent="0.25">
      <c r="A16" s="40"/>
      <c r="B16" s="54"/>
      <c r="C16" s="54"/>
      <c r="D16" s="54"/>
      <c r="E16" s="54"/>
      <c r="F16" s="54"/>
      <c r="G16" s="54"/>
      <c r="H16" s="54"/>
      <c r="I16" s="54"/>
      <c r="J16" s="40"/>
    </row>
    <row r="17" spans="1:11" ht="26.25" customHeight="1" x14ac:dyDescent="0.3">
      <c r="A17" s="43"/>
      <c r="B17" s="766" t="s">
        <v>65</v>
      </c>
      <c r="C17" s="766"/>
      <c r="D17" s="764"/>
      <c r="E17" s="764"/>
      <c r="F17" s="764"/>
      <c r="G17" s="764"/>
      <c r="H17" s="764"/>
      <c r="I17" s="764"/>
      <c r="J17" s="764"/>
      <c r="K17" s="764"/>
    </row>
    <row r="18" spans="1:11" s="119" customFormat="1" ht="26.25" customHeight="1" x14ac:dyDescent="0.3">
      <c r="A18" s="43"/>
      <c r="B18" s="764"/>
      <c r="C18" s="764"/>
      <c r="D18" s="764"/>
      <c r="E18" s="764"/>
      <c r="F18" s="764"/>
      <c r="G18" s="764"/>
      <c r="H18" s="764"/>
      <c r="I18" s="764"/>
      <c r="J18" s="764"/>
      <c r="K18" s="764"/>
    </row>
    <row r="19" spans="1:11" ht="33.75" customHeight="1" x14ac:dyDescent="0.25">
      <c r="A19" s="44"/>
      <c r="B19" s="756" t="s">
        <v>834</v>
      </c>
      <c r="C19" s="756"/>
      <c r="D19" s="756"/>
      <c r="E19" s="756"/>
      <c r="F19" s="756"/>
      <c r="G19" s="756"/>
      <c r="H19" s="756"/>
      <c r="I19" s="756"/>
      <c r="J19" s="756"/>
      <c r="K19" s="756"/>
    </row>
    <row r="20" spans="1:11" ht="26.25" customHeight="1" x14ac:dyDescent="0.25">
      <c r="A20" s="44"/>
      <c r="B20" s="756"/>
      <c r="C20" s="756"/>
      <c r="D20" s="756"/>
      <c r="E20" s="756"/>
      <c r="F20" s="756"/>
      <c r="G20" s="756"/>
      <c r="H20" s="756"/>
      <c r="I20" s="756"/>
      <c r="J20" s="756"/>
      <c r="K20" s="756"/>
    </row>
    <row r="21" spans="1:11" s="119" customFormat="1" ht="14.25" customHeight="1" x14ac:dyDescent="0.25">
      <c r="A21" s="44"/>
      <c r="B21" s="373"/>
      <c r="C21" s="373"/>
      <c r="D21" s="373"/>
      <c r="E21" s="373"/>
      <c r="F21" s="373"/>
      <c r="G21" s="373"/>
      <c r="H21" s="373"/>
      <c r="I21" s="373"/>
      <c r="J21" s="373"/>
      <c r="K21" s="373"/>
    </row>
    <row r="22" spans="1:11" s="119" customFormat="1" ht="26.25" customHeight="1" x14ac:dyDescent="0.25">
      <c r="A22" s="44"/>
      <c r="B22" s="756" t="s">
        <v>896</v>
      </c>
      <c r="C22" s="756"/>
      <c r="D22" s="756"/>
      <c r="E22" s="756"/>
      <c r="F22" s="756"/>
      <c r="G22" s="756"/>
      <c r="H22" s="756"/>
      <c r="I22" s="756"/>
      <c r="J22" s="756"/>
      <c r="K22" s="756"/>
    </row>
    <row r="23" spans="1:11" s="119" customFormat="1" ht="34.5" customHeight="1" x14ac:dyDescent="0.25">
      <c r="A23" s="44"/>
      <c r="B23" s="756"/>
      <c r="C23" s="756"/>
      <c r="D23" s="756"/>
      <c r="E23" s="756"/>
      <c r="F23" s="756"/>
      <c r="G23" s="756"/>
      <c r="H23" s="756"/>
      <c r="I23" s="756"/>
      <c r="J23" s="756"/>
      <c r="K23" s="756"/>
    </row>
    <row r="24" spans="1:11" ht="31.5" customHeight="1" x14ac:dyDescent="0.25">
      <c r="A24" s="44"/>
      <c r="B24" s="756" t="s">
        <v>833</v>
      </c>
      <c r="C24" s="756"/>
      <c r="D24" s="756"/>
      <c r="E24" s="756"/>
      <c r="F24" s="756"/>
      <c r="G24" s="756"/>
      <c r="H24" s="756"/>
      <c r="I24" s="756"/>
      <c r="J24" s="756"/>
      <c r="K24" s="756"/>
    </row>
    <row r="25" spans="1:11" ht="31.5" customHeight="1" x14ac:dyDescent="0.25">
      <c r="A25" s="44"/>
      <c r="B25" s="756"/>
      <c r="C25" s="756"/>
      <c r="D25" s="756"/>
      <c r="E25" s="756"/>
      <c r="F25" s="756"/>
      <c r="G25" s="756"/>
      <c r="H25" s="756"/>
      <c r="I25" s="756"/>
      <c r="J25" s="756"/>
      <c r="K25" s="756"/>
    </row>
    <row r="26" spans="1:11" x14ac:dyDescent="0.25">
      <c r="A26" s="44"/>
      <c r="B26" s="46"/>
      <c r="C26" s="46"/>
      <c r="D26" s="46"/>
      <c r="E26" s="46"/>
      <c r="F26" s="46"/>
      <c r="G26" s="46"/>
      <c r="H26" s="46"/>
      <c r="I26" s="46"/>
      <c r="J26" s="44"/>
    </row>
    <row r="27" spans="1:11" x14ac:dyDescent="0.25">
      <c r="A27" s="44"/>
      <c r="B27" s="46"/>
      <c r="C27" s="46"/>
      <c r="D27" s="46"/>
      <c r="E27" s="46"/>
      <c r="F27" s="46"/>
      <c r="G27" s="46"/>
      <c r="H27" s="46"/>
      <c r="I27" s="46"/>
      <c r="J27" s="44"/>
    </row>
    <row r="28" spans="1:11" x14ac:dyDescent="0.25">
      <c r="A28" s="44"/>
      <c r="B28" s="45"/>
      <c r="C28" s="45"/>
      <c r="D28" s="45"/>
      <c r="E28" s="45"/>
      <c r="F28" s="45"/>
      <c r="G28" s="45"/>
      <c r="H28" s="45"/>
      <c r="I28" s="45"/>
      <c r="J28" s="44"/>
    </row>
    <row r="29" spans="1:11" x14ac:dyDescent="0.25">
      <c r="A29" s="44"/>
      <c r="B29" s="45"/>
      <c r="C29" s="45"/>
      <c r="D29" s="45"/>
      <c r="E29" s="45"/>
      <c r="F29" s="45"/>
      <c r="G29" s="45"/>
      <c r="H29" s="45"/>
      <c r="I29" s="45"/>
      <c r="J29" s="44"/>
    </row>
    <row r="32" spans="1:11" ht="20.25" x14ac:dyDescent="0.3">
      <c r="A32" s="58" t="s">
        <v>63</v>
      </c>
      <c r="B32" s="758"/>
      <c r="C32" s="758"/>
      <c r="D32" s="758"/>
    </row>
    <row r="33" spans="1:12" x14ac:dyDescent="0.25">
      <c r="A33" s="119"/>
      <c r="B33" s="119"/>
      <c r="C33" s="119"/>
      <c r="D33" s="119"/>
      <c r="E33" s="119"/>
      <c r="F33" s="119"/>
      <c r="G33" s="119"/>
      <c r="H33" s="119"/>
      <c r="I33" s="119"/>
      <c r="J33" s="119"/>
      <c r="K33" s="119"/>
      <c r="L33" s="119"/>
    </row>
    <row r="34" spans="1:12" x14ac:dyDescent="0.25">
      <c r="A34" s="119"/>
      <c r="B34" s="119"/>
      <c r="C34" s="119"/>
      <c r="D34" s="119"/>
      <c r="E34" s="119"/>
      <c r="F34" s="119"/>
      <c r="G34" s="119"/>
      <c r="H34" s="119"/>
      <c r="I34" s="119"/>
      <c r="J34" s="119"/>
      <c r="K34" s="119"/>
      <c r="L34" s="119"/>
    </row>
    <row r="35" spans="1:12" x14ac:dyDescent="0.25">
      <c r="A35" s="119"/>
      <c r="B35" s="119"/>
      <c r="C35" s="119"/>
      <c r="D35" s="119"/>
      <c r="E35" s="119"/>
      <c r="F35" s="757"/>
      <c r="G35" s="757"/>
      <c r="H35" s="757"/>
      <c r="I35" s="757"/>
      <c r="J35" s="119"/>
      <c r="K35" s="119"/>
      <c r="L35" s="119"/>
    </row>
    <row r="36" spans="1:12" x14ac:dyDescent="0.25">
      <c r="A36" s="119"/>
      <c r="B36" s="119"/>
      <c r="C36" s="119"/>
      <c r="D36" s="119"/>
      <c r="E36" s="119"/>
      <c r="F36" s="41"/>
      <c r="G36" s="119"/>
      <c r="H36" s="119"/>
      <c r="I36" s="119"/>
      <c r="J36" s="119"/>
      <c r="K36" s="119"/>
      <c r="L36" s="119"/>
    </row>
    <row r="37" spans="1:12" x14ac:dyDescent="0.25">
      <c r="F37" s="42"/>
    </row>
    <row r="38" spans="1:12" x14ac:dyDescent="0.25">
      <c r="F38" s="755"/>
      <c r="G38" s="755"/>
      <c r="H38" s="755"/>
      <c r="I38" s="755"/>
    </row>
    <row r="39" spans="1:12" x14ac:dyDescent="0.25">
      <c r="A39" s="181"/>
      <c r="B39" s="181"/>
      <c r="C39" s="181"/>
      <c r="D39" s="181"/>
      <c r="E39" s="181"/>
      <c r="F39" s="754" t="s">
        <v>64</v>
      </c>
      <c r="G39" s="754"/>
      <c r="H39" s="754"/>
      <c r="I39" s="754"/>
      <c r="J39" s="181"/>
      <c r="K39" s="181"/>
      <c r="L39" s="181"/>
    </row>
    <row r="40" spans="1:12" x14ac:dyDescent="0.25">
      <c r="A40" s="181"/>
      <c r="B40" s="181"/>
      <c r="C40" s="181"/>
      <c r="D40" s="181"/>
      <c r="E40" s="181"/>
      <c r="F40" s="754" t="s">
        <v>52</v>
      </c>
      <c r="G40" s="754"/>
      <c r="H40" s="754"/>
      <c r="I40" s="754"/>
      <c r="J40" s="181"/>
      <c r="K40" s="181"/>
      <c r="L40" s="181"/>
    </row>
    <row r="41" spans="1:12" x14ac:dyDescent="0.25">
      <c r="A41" s="181"/>
      <c r="B41" s="181"/>
      <c r="C41" s="181"/>
      <c r="D41" s="181"/>
      <c r="E41" s="181"/>
      <c r="F41" s="181"/>
      <c r="G41" s="181"/>
      <c r="H41" s="181"/>
      <c r="I41" s="181"/>
      <c r="J41" s="181"/>
      <c r="K41" s="181"/>
      <c r="L41" s="181"/>
    </row>
    <row r="42" spans="1:12" x14ac:dyDescent="0.25">
      <c r="A42" s="181"/>
      <c r="B42" s="181"/>
      <c r="C42" s="181"/>
      <c r="D42" s="181"/>
      <c r="E42" s="181"/>
      <c r="F42" s="181"/>
      <c r="G42" s="181"/>
      <c r="H42" s="181"/>
      <c r="I42" s="181"/>
      <c r="J42" s="181"/>
      <c r="K42" s="181"/>
      <c r="L42" s="181"/>
    </row>
    <row r="43" spans="1:12" x14ac:dyDescent="0.25">
      <c r="A43" s="181"/>
      <c r="B43" s="181"/>
      <c r="C43" s="380" t="s">
        <v>617</v>
      </c>
      <c r="D43" s="181"/>
      <c r="E43" s="181"/>
      <c r="F43" s="181"/>
      <c r="G43" s="181"/>
      <c r="H43" s="181"/>
      <c r="I43" s="181"/>
      <c r="J43" s="181"/>
      <c r="K43" s="181"/>
      <c r="L43" s="181"/>
    </row>
    <row r="44" spans="1:12" x14ac:dyDescent="0.25">
      <c r="A44" s="181"/>
      <c r="B44" s="181"/>
      <c r="C44" s="181"/>
      <c r="D44" s="181"/>
      <c r="E44" s="181"/>
      <c r="F44" s="181"/>
      <c r="G44" s="181"/>
      <c r="H44" s="181"/>
      <c r="I44" s="181"/>
      <c r="J44" s="181"/>
      <c r="K44" s="181"/>
      <c r="L44" s="181"/>
    </row>
    <row r="45" spans="1:12" x14ac:dyDescent="0.25">
      <c r="A45" s="181"/>
      <c r="B45" s="181"/>
      <c r="C45" s="181"/>
      <c r="D45" s="181"/>
      <c r="E45" s="181"/>
      <c r="F45" s="181"/>
      <c r="G45" s="181"/>
      <c r="H45" s="181"/>
      <c r="I45" s="181"/>
      <c r="J45" s="181"/>
      <c r="K45" s="181"/>
      <c r="L45" s="181"/>
    </row>
    <row r="46" spans="1:12" x14ac:dyDescent="0.25">
      <c r="A46" s="181"/>
      <c r="B46" s="181"/>
      <c r="C46" s="181"/>
      <c r="D46" s="181"/>
      <c r="E46" s="181"/>
      <c r="F46" s="181"/>
      <c r="G46" s="181"/>
      <c r="H46" s="181"/>
      <c r="I46" s="181"/>
      <c r="J46" s="181"/>
      <c r="K46" s="181"/>
      <c r="L46" s="181"/>
    </row>
    <row r="47" spans="1:12" x14ac:dyDescent="0.25">
      <c r="A47" s="181"/>
      <c r="B47" s="181"/>
      <c r="C47" s="181"/>
      <c r="D47" s="181"/>
      <c r="E47" s="181"/>
      <c r="F47" s="181"/>
      <c r="G47" s="181"/>
      <c r="H47" s="181"/>
      <c r="I47" s="181"/>
      <c r="J47" s="181"/>
      <c r="K47" s="181"/>
      <c r="L47" s="181"/>
    </row>
  </sheetData>
  <sheetProtection password="9D8B" sheet="1" objects="1" scenarios="1" selectLockedCells="1"/>
  <dataConsolidate/>
  <mergeCells count="17">
    <mergeCell ref="C11:D11"/>
    <mergeCell ref="E11:F11"/>
    <mergeCell ref="A3:C3"/>
    <mergeCell ref="D17:K17"/>
    <mergeCell ref="F39:I39"/>
    <mergeCell ref="B18:K18"/>
    <mergeCell ref="A13:L13"/>
    <mergeCell ref="B17:C17"/>
    <mergeCell ref="C10:D10"/>
    <mergeCell ref="E10:G10"/>
    <mergeCell ref="F40:I40"/>
    <mergeCell ref="F38:I38"/>
    <mergeCell ref="B19:K20"/>
    <mergeCell ref="F35:I35"/>
    <mergeCell ref="B32:D32"/>
    <mergeCell ref="B24:K25"/>
    <mergeCell ref="B22:K23"/>
  </mergeCells>
  <dataValidations count="4">
    <dataValidation type="list" allowBlank="1" showErrorMessage="1" errorTitle="Tájékoztatás" error="Csak hiánypótlás esetén töltendő ki!" sqref="A3">
      <formula1>"Kifizetési kérelem, Hiánypótlás"</formula1>
    </dataValidation>
    <dataValidation type="list" allowBlank="1" showInputMessage="1" showErrorMessage="1" sqref="G7">
      <formula1>"1.,2.,3.,4.,5.,6.,7.,8.,9.,10.,11.,12."</formula1>
    </dataValidation>
    <dataValidation type="list" allowBlank="1" showInputMessage="1" showErrorMessage="1" sqref="E7">
      <formula1>"2014."</formula1>
    </dataValidation>
    <dataValidation type="date" allowBlank="1" showErrorMessage="1" errorTitle="Tájékoztatás" error="A beírt dátum 2014.01.01 és 2015.12.31 közé kell, hogy essen._x000a__x000a_Kattintson a Mégse gombra és adja meg a helyes értéket." sqref="B32:D32">
      <formula1>41640</formula1>
      <formula2>42369</formula2>
    </dataValidation>
  </dataValidations>
  <printOptions horizontalCentered="1"/>
  <pageMargins left="0.25" right="0.25" top="0.75" bottom="0.75" header="0.3" footer="0.3"/>
  <pageSetup paperSize="9" scale="64" orientation="portrait" r:id="rId1"/>
  <rowBreaks count="1" manualBreakCount="1">
    <brk id="42" max="11" man="1"/>
  </rowBreaks>
  <colBreaks count="2" manualBreakCount="2">
    <brk id="10" max="1048575" man="1"/>
    <brk id="13" min="1" max="123"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61"/>
  <sheetViews>
    <sheetView showGridLines="0" view="pageBreakPreview" zoomScale="51" zoomScaleNormal="50" zoomScaleSheetLayoutView="51" zoomScalePageLayoutView="60" workbookViewId="0">
      <selection activeCell="C16" sqref="C16:D16"/>
    </sheetView>
  </sheetViews>
  <sheetFormatPr defaultColWidth="22.140625" defaultRowHeight="15.75" x14ac:dyDescent="0.25"/>
  <cols>
    <col min="1" max="1" width="16.140625" style="121" customWidth="1"/>
    <col min="2" max="2" width="20.7109375" style="121" customWidth="1"/>
    <col min="3" max="3" width="23.140625" style="121" customWidth="1"/>
    <col min="4" max="4" width="23.7109375" style="121" customWidth="1"/>
    <col min="5" max="5" width="9.7109375" style="121" customWidth="1"/>
    <col min="6" max="6" width="5.7109375" style="121" customWidth="1"/>
    <col min="7" max="7" width="19.28515625" style="121" customWidth="1"/>
    <col min="8" max="8" width="24.42578125" style="121" customWidth="1"/>
    <col min="9" max="9" width="27.85546875" style="121" customWidth="1"/>
    <col min="10" max="16384" width="22.140625" style="28"/>
  </cols>
  <sheetData>
    <row r="1" spans="1:15" ht="20.25" x14ac:dyDescent="0.25">
      <c r="A1" s="350" t="str">
        <f>FŐLAP!A1</f>
        <v>2.2 verzió</v>
      </c>
    </row>
    <row r="2" spans="1:15" ht="22.5" x14ac:dyDescent="0.25">
      <c r="A2" s="97" t="s">
        <v>483</v>
      </c>
      <c r="B2" s="97"/>
      <c r="C2" s="97"/>
      <c r="D2" s="97"/>
      <c r="E2" s="97"/>
      <c r="F2" s="97"/>
      <c r="G2" s="97"/>
      <c r="H2" s="97"/>
      <c r="I2" s="97"/>
    </row>
    <row r="3" spans="1:15" ht="22.5" customHeight="1" x14ac:dyDescent="0.25">
      <c r="A3" s="578" t="s">
        <v>97</v>
      </c>
      <c r="B3" s="579"/>
    </row>
    <row r="4" spans="1:15" ht="25.5" customHeight="1" x14ac:dyDescent="0.25">
      <c r="B4" s="50" t="s">
        <v>832</v>
      </c>
      <c r="C4" s="333">
        <f>FŐLAP!B3</f>
        <v>0</v>
      </c>
      <c r="J4" s="381"/>
    </row>
    <row r="5" spans="1:15" ht="11.25" customHeight="1" x14ac:dyDescent="0.25">
      <c r="G5" s="258"/>
    </row>
    <row r="6" spans="1:15" ht="20.25" x14ac:dyDescent="0.25">
      <c r="A6" s="700" t="s">
        <v>517</v>
      </c>
      <c r="B6" s="700"/>
      <c r="C6" s="700"/>
      <c r="D6" s="700"/>
      <c r="E6" s="700"/>
      <c r="F6" s="700"/>
      <c r="G6" s="700"/>
      <c r="H6" s="700"/>
      <c r="I6" s="700"/>
    </row>
    <row r="7" spans="1:15" ht="18.75" x14ac:dyDescent="0.25">
      <c r="A7" s="791" t="s">
        <v>516</v>
      </c>
      <c r="B7" s="791"/>
      <c r="C7" s="791"/>
      <c r="D7" s="791"/>
      <c r="E7" s="791"/>
      <c r="F7" s="791"/>
      <c r="G7" s="791"/>
      <c r="H7" s="791"/>
      <c r="I7" s="791"/>
    </row>
    <row r="8" spans="1:15" ht="9" customHeight="1" x14ac:dyDescent="0.25">
      <c r="A8" s="29"/>
      <c r="B8" s="29"/>
      <c r="C8" s="29"/>
      <c r="D8" s="29"/>
      <c r="E8" s="29"/>
      <c r="F8" s="29"/>
      <c r="G8" s="29"/>
      <c r="H8" s="29"/>
      <c r="I8" s="29"/>
    </row>
    <row r="9" spans="1:15" ht="30.75" customHeight="1" x14ac:dyDescent="0.25">
      <c r="C9" s="462" t="s">
        <v>0</v>
      </c>
      <c r="D9" s="464"/>
      <c r="E9" s="467"/>
      <c r="F9" s="465"/>
      <c r="G9" s="466" t="s">
        <v>1</v>
      </c>
      <c r="H9" s="461"/>
      <c r="I9" s="122"/>
    </row>
    <row r="10" spans="1:15" ht="18.75" x14ac:dyDescent="0.25">
      <c r="A10" s="271"/>
      <c r="B10" s="272"/>
      <c r="C10" s="703"/>
      <c r="D10" s="703"/>
      <c r="E10" s="123"/>
      <c r="F10" s="123"/>
      <c r="G10" s="124"/>
      <c r="H10" s="124"/>
    </row>
    <row r="11" spans="1:15" s="121" customFormat="1" ht="18.75" x14ac:dyDescent="0.25">
      <c r="A11" s="271"/>
      <c r="B11" s="272"/>
      <c r="C11" s="273"/>
      <c r="D11" s="273"/>
      <c r="E11" s="123"/>
      <c r="F11" s="123"/>
      <c r="G11" s="124"/>
      <c r="H11" s="124"/>
    </row>
    <row r="12" spans="1:15" s="26" customFormat="1" ht="20.25" customHeight="1" x14ac:dyDescent="0.25">
      <c r="A12" s="704" t="s">
        <v>66</v>
      </c>
      <c r="B12" s="708"/>
      <c r="C12" s="706">
        <f>FŐLAP!C10</f>
        <v>0</v>
      </c>
      <c r="D12" s="707"/>
      <c r="E12" s="707"/>
      <c r="F12" s="129"/>
      <c r="G12" s="129"/>
      <c r="H12" s="129"/>
      <c r="I12" s="129"/>
      <c r="J12" s="61"/>
      <c r="K12" s="61"/>
      <c r="L12" s="61"/>
      <c r="M12" s="27"/>
      <c r="N12" s="27"/>
      <c r="O12" s="27"/>
    </row>
    <row r="13" spans="1:15" s="26" customFormat="1" ht="20.25" customHeight="1" x14ac:dyDescent="0.25">
      <c r="A13" s="704" t="s">
        <v>32</v>
      </c>
      <c r="B13" s="708"/>
      <c r="C13" s="709">
        <f>FŐLAP!C12</f>
        <v>0</v>
      </c>
      <c r="D13" s="710"/>
      <c r="E13" s="131"/>
      <c r="F13" s="126"/>
      <c r="G13" s="126"/>
      <c r="H13" s="126"/>
      <c r="I13" s="126"/>
      <c r="J13" s="62"/>
      <c r="K13" s="62"/>
      <c r="L13" s="62"/>
      <c r="M13" s="27"/>
      <c r="N13" s="27"/>
      <c r="O13" s="27"/>
    </row>
    <row r="14" spans="1:15" s="119" customFormat="1" ht="20.25" customHeight="1" x14ac:dyDescent="0.25">
      <c r="A14" s="136"/>
      <c r="B14" s="136"/>
      <c r="C14" s="131"/>
      <c r="D14" s="131"/>
      <c r="E14" s="131"/>
      <c r="F14" s="126"/>
      <c r="G14" s="126"/>
      <c r="H14" s="126"/>
      <c r="I14" s="126"/>
      <c r="J14" s="130"/>
      <c r="K14" s="130"/>
      <c r="L14" s="130"/>
      <c r="M14" s="120"/>
      <c r="N14" s="120"/>
      <c r="O14" s="120"/>
    </row>
    <row r="15" spans="1:15" ht="18.75" x14ac:dyDescent="0.25">
      <c r="A15" s="271"/>
      <c r="B15" s="272"/>
      <c r="C15" s="273"/>
      <c r="D15" s="273"/>
      <c r="E15" s="123"/>
      <c r="F15" s="123"/>
      <c r="G15" s="124"/>
      <c r="H15" s="124"/>
    </row>
    <row r="16" spans="1:15" ht="20.25" customHeight="1" x14ac:dyDescent="0.25">
      <c r="A16" s="792" t="s">
        <v>513</v>
      </c>
      <c r="B16" s="793"/>
      <c r="C16" s="711"/>
      <c r="D16" s="713"/>
      <c r="F16" s="128" t="s">
        <v>422</v>
      </c>
      <c r="G16" s="135"/>
      <c r="H16" s="711"/>
      <c r="I16" s="713"/>
      <c r="J16" s="35"/>
    </row>
    <row r="17" spans="1:10" ht="20.25" x14ac:dyDescent="0.25">
      <c r="A17" s="794" t="s">
        <v>32</v>
      </c>
      <c r="B17" s="795"/>
      <c r="C17" s="714"/>
      <c r="D17" s="716"/>
      <c r="F17" s="275" t="s">
        <v>32</v>
      </c>
      <c r="G17" s="275"/>
      <c r="H17" s="714"/>
      <c r="I17" s="716"/>
      <c r="J17" s="35"/>
    </row>
    <row r="18" spans="1:10" ht="20.25" x14ac:dyDescent="0.25">
      <c r="A18" s="794" t="s">
        <v>55</v>
      </c>
      <c r="B18" s="795"/>
      <c r="C18" s="711"/>
      <c r="D18" s="713"/>
      <c r="F18" s="128" t="s">
        <v>67</v>
      </c>
      <c r="G18" s="135"/>
      <c r="H18" s="808"/>
      <c r="I18" s="809"/>
      <c r="J18" s="35"/>
    </row>
    <row r="19" spans="1:10" ht="20.25" x14ac:dyDescent="0.25">
      <c r="F19" s="128" t="s">
        <v>55</v>
      </c>
      <c r="G19" s="135"/>
      <c r="H19" s="711"/>
      <c r="I19" s="713"/>
      <c r="J19" s="35"/>
    </row>
    <row r="20" spans="1:10" ht="20.25" customHeight="1" x14ac:dyDescent="0.25">
      <c r="A20" s="799" t="s">
        <v>423</v>
      </c>
      <c r="B20" s="800"/>
      <c r="C20" s="711"/>
      <c r="D20" s="713"/>
      <c r="F20" s="128" t="s">
        <v>621</v>
      </c>
      <c r="G20" s="135"/>
      <c r="H20" s="711"/>
      <c r="I20" s="713"/>
    </row>
    <row r="21" spans="1:10" ht="20.25" x14ac:dyDescent="0.25">
      <c r="A21" s="801" t="s">
        <v>60</v>
      </c>
      <c r="B21" s="802"/>
      <c r="C21" s="711"/>
      <c r="D21" s="713"/>
    </row>
    <row r="22" spans="1:10" ht="20.25" customHeight="1" x14ac:dyDescent="0.25">
      <c r="A22" s="801" t="s">
        <v>55</v>
      </c>
      <c r="B22" s="802"/>
      <c r="C22" s="711"/>
      <c r="D22" s="713"/>
      <c r="G22" s="810" t="s">
        <v>514</v>
      </c>
      <c r="H22" s="810"/>
      <c r="I22" s="810"/>
    </row>
    <row r="23" spans="1:10" s="121" customFormat="1" ht="20.25" x14ac:dyDescent="0.25">
      <c r="A23" s="256"/>
      <c r="B23" s="256"/>
      <c r="C23" s="257"/>
      <c r="D23" s="257"/>
      <c r="G23" s="810"/>
      <c r="H23" s="810"/>
      <c r="I23" s="810"/>
    </row>
    <row r="24" spans="1:10" s="121" customFormat="1" ht="19.5" customHeight="1" thickBot="1" x14ac:dyDescent="0.3">
      <c r="A24" s="256"/>
      <c r="B24" s="256"/>
      <c r="C24" s="257"/>
      <c r="D24" s="257"/>
      <c r="G24" s="277"/>
      <c r="H24" s="277"/>
      <c r="I24" s="277"/>
    </row>
    <row r="25" spans="1:10" ht="43.5" customHeight="1" thickBot="1" x14ac:dyDescent="0.3">
      <c r="A25" s="803" t="s">
        <v>540</v>
      </c>
      <c r="B25" s="804"/>
      <c r="C25" s="804"/>
      <c r="D25" s="804"/>
      <c r="E25" s="804"/>
      <c r="F25" s="804"/>
      <c r="G25" s="805"/>
      <c r="H25" s="284"/>
      <c r="I25" s="4"/>
    </row>
    <row r="26" spans="1:10" ht="40.5" customHeight="1" thickBot="1" x14ac:dyDescent="0.3">
      <c r="A26" s="811" t="s">
        <v>38</v>
      </c>
      <c r="B26" s="812"/>
      <c r="C26" s="813" t="s">
        <v>409</v>
      </c>
      <c r="D26" s="812"/>
      <c r="E26" s="276" t="s">
        <v>35</v>
      </c>
      <c r="F26" s="813" t="s">
        <v>36</v>
      </c>
      <c r="G26" s="814"/>
      <c r="H26" s="296" t="s">
        <v>424</v>
      </c>
      <c r="I26" s="296" t="s">
        <v>539</v>
      </c>
    </row>
    <row r="27" spans="1:10" ht="18.75" x14ac:dyDescent="0.25">
      <c r="A27" s="796" t="s">
        <v>8</v>
      </c>
      <c r="B27" s="797"/>
      <c r="C27" s="782" t="s">
        <v>9</v>
      </c>
      <c r="D27" s="783"/>
      <c r="E27" s="528" t="s">
        <v>485</v>
      </c>
      <c r="F27" s="780">
        <v>141014010</v>
      </c>
      <c r="G27" s="781"/>
      <c r="H27" s="281">
        <v>0</v>
      </c>
      <c r="I27" s="335">
        <f>H25/100*H27</f>
        <v>0</v>
      </c>
    </row>
    <row r="28" spans="1:10" ht="19.5" thickBot="1" x14ac:dyDescent="0.3">
      <c r="A28" s="774"/>
      <c r="B28" s="775"/>
      <c r="C28" s="784"/>
      <c r="D28" s="785"/>
      <c r="E28" s="534"/>
      <c r="F28" s="768">
        <v>241014010</v>
      </c>
      <c r="G28" s="769"/>
      <c r="H28" s="282">
        <v>0</v>
      </c>
      <c r="I28" s="336">
        <f>H25/100*H28</f>
        <v>0</v>
      </c>
    </row>
    <row r="29" spans="1:10" ht="18.75" x14ac:dyDescent="0.25">
      <c r="A29" s="774"/>
      <c r="B29" s="775"/>
      <c r="C29" s="782" t="s">
        <v>4</v>
      </c>
      <c r="D29" s="783"/>
      <c r="E29" s="534"/>
      <c r="F29" s="780">
        <v>141014020</v>
      </c>
      <c r="G29" s="781"/>
      <c r="H29" s="281">
        <v>0</v>
      </c>
      <c r="I29" s="335">
        <f>H25/100*H29</f>
        <v>0</v>
      </c>
    </row>
    <row r="30" spans="1:10" ht="19.5" thickBot="1" x14ac:dyDescent="0.3">
      <c r="A30" s="776"/>
      <c r="B30" s="777"/>
      <c r="C30" s="784"/>
      <c r="D30" s="785"/>
      <c r="E30" s="529"/>
      <c r="F30" s="768">
        <v>241014020</v>
      </c>
      <c r="G30" s="769"/>
      <c r="H30" s="282">
        <v>0</v>
      </c>
      <c r="I30" s="336">
        <f>H25/100*H30</f>
        <v>0</v>
      </c>
    </row>
    <row r="31" spans="1:10" ht="18.75" x14ac:dyDescent="0.25">
      <c r="A31" s="796" t="s">
        <v>5</v>
      </c>
      <c r="B31" s="797"/>
      <c r="C31" s="782" t="s">
        <v>6</v>
      </c>
      <c r="D31" s="783"/>
      <c r="E31" s="528" t="s">
        <v>507</v>
      </c>
      <c r="F31" s="780" t="s">
        <v>425</v>
      </c>
      <c r="G31" s="781"/>
      <c r="H31" s="281">
        <v>0</v>
      </c>
      <c r="I31" s="335">
        <f>H25/100*H31</f>
        <v>0</v>
      </c>
    </row>
    <row r="32" spans="1:10" ht="19.5" thickBot="1" x14ac:dyDescent="0.3">
      <c r="A32" s="774"/>
      <c r="B32" s="775"/>
      <c r="C32" s="784"/>
      <c r="D32" s="785"/>
      <c r="E32" s="534"/>
      <c r="F32" s="768" t="s">
        <v>426</v>
      </c>
      <c r="G32" s="769"/>
      <c r="H32" s="282">
        <v>0</v>
      </c>
      <c r="I32" s="336">
        <f>H25/100*H32</f>
        <v>0</v>
      </c>
    </row>
    <row r="33" spans="1:9" ht="18.75" x14ac:dyDescent="0.25">
      <c r="A33" s="774"/>
      <c r="B33" s="775"/>
      <c r="C33" s="782" t="s">
        <v>22</v>
      </c>
      <c r="D33" s="783"/>
      <c r="E33" s="534"/>
      <c r="F33" s="780" t="s">
        <v>427</v>
      </c>
      <c r="G33" s="781"/>
      <c r="H33" s="281">
        <v>0</v>
      </c>
      <c r="I33" s="335">
        <f>H25/100*H33</f>
        <v>0</v>
      </c>
    </row>
    <row r="34" spans="1:9" ht="19.5" thickBot="1" x14ac:dyDescent="0.3">
      <c r="A34" s="774"/>
      <c r="B34" s="775"/>
      <c r="C34" s="784"/>
      <c r="D34" s="785"/>
      <c r="E34" s="534"/>
      <c r="F34" s="768" t="s">
        <v>428</v>
      </c>
      <c r="G34" s="769"/>
      <c r="H34" s="282">
        <v>0</v>
      </c>
      <c r="I34" s="336">
        <f>H25/100*H34</f>
        <v>0</v>
      </c>
    </row>
    <row r="35" spans="1:9" ht="18.75" x14ac:dyDescent="0.25">
      <c r="A35" s="774"/>
      <c r="B35" s="775"/>
      <c r="C35" s="782" t="s">
        <v>7</v>
      </c>
      <c r="D35" s="783"/>
      <c r="E35" s="534"/>
      <c r="F35" s="780" t="s">
        <v>429</v>
      </c>
      <c r="G35" s="781"/>
      <c r="H35" s="281">
        <v>0</v>
      </c>
      <c r="I35" s="335">
        <f>H25/100*H35</f>
        <v>0</v>
      </c>
    </row>
    <row r="36" spans="1:9" ht="19.5" thickBot="1" x14ac:dyDescent="0.3">
      <c r="A36" s="798"/>
      <c r="B36" s="790"/>
      <c r="C36" s="784"/>
      <c r="D36" s="785"/>
      <c r="E36" s="529"/>
      <c r="F36" s="768" t="s">
        <v>430</v>
      </c>
      <c r="G36" s="769"/>
      <c r="H36" s="282">
        <v>0</v>
      </c>
      <c r="I36" s="336">
        <f>H25/100*H36</f>
        <v>0</v>
      </c>
    </row>
    <row r="37" spans="1:9" ht="18.75" x14ac:dyDescent="0.25">
      <c r="A37" s="787" t="s">
        <v>10</v>
      </c>
      <c r="B37" s="773"/>
      <c r="C37" s="782" t="s">
        <v>11</v>
      </c>
      <c r="D37" s="783"/>
      <c r="E37" s="566" t="s">
        <v>12</v>
      </c>
      <c r="F37" s="780" t="s">
        <v>431</v>
      </c>
      <c r="G37" s="781"/>
      <c r="H37" s="281">
        <v>0</v>
      </c>
      <c r="I37" s="335">
        <f>H25/100*H37</f>
        <v>0</v>
      </c>
    </row>
    <row r="38" spans="1:9" ht="19.5" thickBot="1" x14ac:dyDescent="0.3">
      <c r="A38" s="788"/>
      <c r="B38" s="775"/>
      <c r="C38" s="784"/>
      <c r="D38" s="785"/>
      <c r="E38" s="567"/>
      <c r="F38" s="768" t="s">
        <v>432</v>
      </c>
      <c r="G38" s="769"/>
      <c r="H38" s="282">
        <v>0</v>
      </c>
      <c r="I38" s="337">
        <f>H25/100*H38</f>
        <v>0</v>
      </c>
    </row>
    <row r="39" spans="1:9" s="121" customFormat="1" ht="18.75" x14ac:dyDescent="0.25">
      <c r="A39" s="788"/>
      <c r="B39" s="775"/>
      <c r="C39" s="782" t="s">
        <v>608</v>
      </c>
      <c r="D39" s="783"/>
      <c r="E39" s="567"/>
      <c r="F39" s="780">
        <v>141017020</v>
      </c>
      <c r="G39" s="781"/>
      <c r="H39" s="281">
        <v>0</v>
      </c>
      <c r="I39" s="335">
        <f>H25/100*H39</f>
        <v>0</v>
      </c>
    </row>
    <row r="40" spans="1:9" s="121" customFormat="1" ht="19.5" thickBot="1" x14ac:dyDescent="0.3">
      <c r="A40" s="788"/>
      <c r="B40" s="775"/>
      <c r="C40" s="784"/>
      <c r="D40" s="785"/>
      <c r="E40" s="567"/>
      <c r="F40" s="768">
        <v>241017020</v>
      </c>
      <c r="G40" s="769"/>
      <c r="H40" s="282">
        <v>0</v>
      </c>
      <c r="I40" s="337">
        <f>H25/100*H40</f>
        <v>0</v>
      </c>
    </row>
    <row r="41" spans="1:9" s="121" customFormat="1" ht="18.75" x14ac:dyDescent="0.25">
      <c r="A41" s="788"/>
      <c r="B41" s="775"/>
      <c r="C41" s="782" t="s">
        <v>524</v>
      </c>
      <c r="D41" s="783"/>
      <c r="E41" s="567"/>
      <c r="F41" s="780">
        <v>141017030</v>
      </c>
      <c r="G41" s="781"/>
      <c r="H41" s="281">
        <v>0</v>
      </c>
      <c r="I41" s="335">
        <f>H25/100*H41</f>
        <v>0</v>
      </c>
    </row>
    <row r="42" spans="1:9" s="121" customFormat="1" ht="19.5" thickBot="1" x14ac:dyDescent="0.3">
      <c r="A42" s="789"/>
      <c r="B42" s="790"/>
      <c r="C42" s="784"/>
      <c r="D42" s="785"/>
      <c r="E42" s="568"/>
      <c r="F42" s="768">
        <v>241017030</v>
      </c>
      <c r="G42" s="769"/>
      <c r="H42" s="282">
        <v>0</v>
      </c>
      <c r="I42" s="337">
        <f>H25/100*H42</f>
        <v>0</v>
      </c>
    </row>
    <row r="43" spans="1:9" ht="18.75" x14ac:dyDescent="0.25">
      <c r="A43" s="772" t="s">
        <v>13</v>
      </c>
      <c r="B43" s="773"/>
      <c r="C43" s="782" t="s">
        <v>14</v>
      </c>
      <c r="D43" s="783"/>
      <c r="E43" s="566" t="s">
        <v>15</v>
      </c>
      <c r="F43" s="780" t="s">
        <v>433</v>
      </c>
      <c r="G43" s="781"/>
      <c r="H43" s="281">
        <v>0</v>
      </c>
      <c r="I43" s="335">
        <f>H25/100*H43</f>
        <v>0</v>
      </c>
    </row>
    <row r="44" spans="1:9" ht="19.5" thickBot="1" x14ac:dyDescent="0.3">
      <c r="A44" s="774"/>
      <c r="B44" s="775"/>
      <c r="C44" s="784"/>
      <c r="D44" s="785"/>
      <c r="E44" s="567"/>
      <c r="F44" s="768" t="s">
        <v>434</v>
      </c>
      <c r="G44" s="769"/>
      <c r="H44" s="282">
        <v>0</v>
      </c>
      <c r="I44" s="336">
        <f>H25/100*H44</f>
        <v>0</v>
      </c>
    </row>
    <row r="45" spans="1:9" ht="18.75" x14ac:dyDescent="0.25">
      <c r="A45" s="774"/>
      <c r="B45" s="775"/>
      <c r="C45" s="782" t="s">
        <v>39</v>
      </c>
      <c r="D45" s="783"/>
      <c r="E45" s="567"/>
      <c r="F45" s="780" t="s">
        <v>435</v>
      </c>
      <c r="G45" s="781"/>
      <c r="H45" s="281">
        <v>0</v>
      </c>
      <c r="I45" s="335">
        <f>H25/100*H45</f>
        <v>0</v>
      </c>
    </row>
    <row r="46" spans="1:9" ht="19.5" thickBot="1" x14ac:dyDescent="0.3">
      <c r="A46" s="774"/>
      <c r="B46" s="775"/>
      <c r="C46" s="784"/>
      <c r="D46" s="785"/>
      <c r="E46" s="567"/>
      <c r="F46" s="768" t="s">
        <v>436</v>
      </c>
      <c r="G46" s="769"/>
      <c r="H46" s="282">
        <v>0</v>
      </c>
      <c r="I46" s="337">
        <f>H25/100*H46</f>
        <v>0</v>
      </c>
    </row>
    <row r="47" spans="1:9" ht="18.75" x14ac:dyDescent="0.25">
      <c r="A47" s="774"/>
      <c r="B47" s="775"/>
      <c r="C47" s="782" t="s">
        <v>40</v>
      </c>
      <c r="D47" s="783"/>
      <c r="E47" s="567"/>
      <c r="F47" s="780" t="s">
        <v>437</v>
      </c>
      <c r="G47" s="781"/>
      <c r="H47" s="281">
        <v>0</v>
      </c>
      <c r="I47" s="335">
        <f>H25/100*H47</f>
        <v>0</v>
      </c>
    </row>
    <row r="48" spans="1:9" ht="19.5" thickBot="1" x14ac:dyDescent="0.3">
      <c r="A48" s="776"/>
      <c r="B48" s="777"/>
      <c r="C48" s="784"/>
      <c r="D48" s="785"/>
      <c r="E48" s="568"/>
      <c r="F48" s="768" t="s">
        <v>438</v>
      </c>
      <c r="G48" s="769"/>
      <c r="H48" s="282">
        <v>0</v>
      </c>
      <c r="I48" s="337">
        <f>H25/100*H48</f>
        <v>0</v>
      </c>
    </row>
    <row r="49" spans="1:10" ht="18.75" x14ac:dyDescent="0.25">
      <c r="A49" s="796" t="s">
        <v>842</v>
      </c>
      <c r="B49" s="806"/>
      <c r="C49" s="536" t="s">
        <v>4</v>
      </c>
      <c r="D49" s="783"/>
      <c r="E49" s="534" t="s">
        <v>508</v>
      </c>
      <c r="F49" s="780" t="s">
        <v>439</v>
      </c>
      <c r="G49" s="781"/>
      <c r="H49" s="281">
        <v>0</v>
      </c>
      <c r="I49" s="335">
        <f>H25/100*H49</f>
        <v>0</v>
      </c>
    </row>
    <row r="50" spans="1:10" ht="19.5" thickBot="1" x14ac:dyDescent="0.3">
      <c r="A50" s="776"/>
      <c r="B50" s="807"/>
      <c r="C50" s="537"/>
      <c r="D50" s="785"/>
      <c r="E50" s="529"/>
      <c r="F50" s="768" t="s">
        <v>440</v>
      </c>
      <c r="G50" s="769"/>
      <c r="H50" s="282">
        <v>0</v>
      </c>
      <c r="I50" s="337">
        <f>H25/100*H50</f>
        <v>0</v>
      </c>
    </row>
    <row r="51" spans="1:10" s="121" customFormat="1" ht="19.5" thickBot="1" x14ac:dyDescent="0.3">
      <c r="A51" s="778" t="s">
        <v>464</v>
      </c>
      <c r="B51" s="779"/>
      <c r="C51" s="779"/>
      <c r="D51" s="779"/>
      <c r="E51" s="779"/>
      <c r="F51" s="779"/>
      <c r="G51" s="779"/>
      <c r="H51" s="294">
        <v>0</v>
      </c>
      <c r="I51" s="338">
        <f>H25/100*H51</f>
        <v>0</v>
      </c>
      <c r="J51" s="139"/>
    </row>
    <row r="52" spans="1:10" ht="19.5" thickBot="1" x14ac:dyDescent="0.3">
      <c r="A52" s="770" t="s">
        <v>16</v>
      </c>
      <c r="B52" s="771"/>
      <c r="C52" s="771"/>
      <c r="D52" s="771"/>
      <c r="E52" s="771"/>
      <c r="F52" s="771"/>
      <c r="G52" s="771"/>
      <c r="H52" s="295">
        <f>IF(SUM(H27:H51)=100,SUM(H27:H51),0)</f>
        <v>0</v>
      </c>
      <c r="I52" s="297">
        <f>SUM(I27:I51)</f>
        <v>0</v>
      </c>
    </row>
    <row r="53" spans="1:10" ht="24" customHeight="1" x14ac:dyDescent="0.25"/>
    <row r="54" spans="1:10" ht="20.25" x14ac:dyDescent="0.25">
      <c r="A54" s="50" t="s">
        <v>63</v>
      </c>
      <c r="B54" s="202"/>
      <c r="C54" s="300"/>
      <c r="D54" s="124"/>
    </row>
    <row r="55" spans="1:10" x14ac:dyDescent="0.25">
      <c r="B55" s="180"/>
      <c r="C55" s="4"/>
      <c r="D55" s="122"/>
      <c r="H55" s="122"/>
      <c r="I55" s="122"/>
    </row>
    <row r="56" spans="1:10" s="121" customFormat="1" x14ac:dyDescent="0.25">
      <c r="B56" s="122"/>
      <c r="C56" s="122"/>
      <c r="D56" s="122"/>
      <c r="H56" s="122"/>
      <c r="I56" s="122"/>
    </row>
    <row r="57" spans="1:10" ht="18.75" customHeight="1" x14ac:dyDescent="0.25">
      <c r="A57" s="122"/>
      <c r="B57" s="125"/>
      <c r="C57" s="125"/>
      <c r="G57" s="786"/>
      <c r="H57" s="786"/>
    </row>
    <row r="58" spans="1:10" ht="18.75" x14ac:dyDescent="0.25">
      <c r="A58" s="122"/>
      <c r="B58" s="749" t="s">
        <v>534</v>
      </c>
      <c r="C58" s="749"/>
      <c r="E58" s="127"/>
      <c r="F58" s="127"/>
      <c r="G58" s="749" t="s">
        <v>62</v>
      </c>
      <c r="H58" s="749"/>
    </row>
    <row r="59" spans="1:10" ht="11.25" customHeight="1" x14ac:dyDescent="0.25">
      <c r="A59" s="122"/>
      <c r="C59" s="127"/>
      <c r="D59" s="127"/>
      <c r="F59" s="122"/>
      <c r="G59" s="122"/>
      <c r="I59" s="127"/>
    </row>
    <row r="60" spans="1:10" ht="18.75" x14ac:dyDescent="0.25">
      <c r="B60" s="745" t="s">
        <v>52</v>
      </c>
      <c r="C60" s="745"/>
      <c r="G60" s="745" t="s">
        <v>52</v>
      </c>
      <c r="H60" s="745"/>
    </row>
    <row r="61" spans="1:10" x14ac:dyDescent="0.25">
      <c r="A61" s="121" t="s">
        <v>622</v>
      </c>
    </row>
  </sheetData>
  <sheetProtection password="9D8B" sheet="1" objects="1" scenarios="1" selectLockedCells="1"/>
  <mergeCells count="83">
    <mergeCell ref="A49:B50"/>
    <mergeCell ref="E49:E50"/>
    <mergeCell ref="H18:I18"/>
    <mergeCell ref="H19:I19"/>
    <mergeCell ref="G22:I23"/>
    <mergeCell ref="H20:I20"/>
    <mergeCell ref="C31:D32"/>
    <mergeCell ref="A26:B26"/>
    <mergeCell ref="C26:D26"/>
    <mergeCell ref="C33:D34"/>
    <mergeCell ref="F26:G26"/>
    <mergeCell ref="F27:G27"/>
    <mergeCell ref="F28:G28"/>
    <mergeCell ref="F29:G29"/>
    <mergeCell ref="C29:D30"/>
    <mergeCell ref="E31:E36"/>
    <mergeCell ref="C35:D36"/>
    <mergeCell ref="F31:G31"/>
    <mergeCell ref="F32:G32"/>
    <mergeCell ref="F33:G33"/>
    <mergeCell ref="F34:G34"/>
    <mergeCell ref="F35:G35"/>
    <mergeCell ref="F36:G36"/>
    <mergeCell ref="A17:B17"/>
    <mergeCell ref="C12:E12"/>
    <mergeCell ref="A31:B36"/>
    <mergeCell ref="A18:B18"/>
    <mergeCell ref="A20:B20"/>
    <mergeCell ref="C20:D20"/>
    <mergeCell ref="A21:B21"/>
    <mergeCell ref="A22:B22"/>
    <mergeCell ref="C18:D18"/>
    <mergeCell ref="C21:D21"/>
    <mergeCell ref="C22:D22"/>
    <mergeCell ref="A25:G25"/>
    <mergeCell ref="F30:G30"/>
    <mergeCell ref="E27:E30"/>
    <mergeCell ref="C27:D28"/>
    <mergeCell ref="A27:B30"/>
    <mergeCell ref="A3:B3"/>
    <mergeCell ref="C13:D13"/>
    <mergeCell ref="A37:B42"/>
    <mergeCell ref="E37:E42"/>
    <mergeCell ref="C43:D44"/>
    <mergeCell ref="C37:D38"/>
    <mergeCell ref="A6:I6"/>
    <mergeCell ref="C10:D10"/>
    <mergeCell ref="A7:I7"/>
    <mergeCell ref="C16:D16"/>
    <mergeCell ref="C17:D17"/>
    <mergeCell ref="H16:I16"/>
    <mergeCell ref="H17:I17"/>
    <mergeCell ref="A12:B12"/>
    <mergeCell ref="A13:B13"/>
    <mergeCell ref="A16:B16"/>
    <mergeCell ref="G57:H57"/>
    <mergeCell ref="F49:G49"/>
    <mergeCell ref="C47:D48"/>
    <mergeCell ref="F37:G37"/>
    <mergeCell ref="F38:G38"/>
    <mergeCell ref="F43:G43"/>
    <mergeCell ref="C39:D40"/>
    <mergeCell ref="F39:G39"/>
    <mergeCell ref="F40:G40"/>
    <mergeCell ref="C41:D42"/>
    <mergeCell ref="F41:G41"/>
    <mergeCell ref="F42:G42"/>
    <mergeCell ref="G60:H60"/>
    <mergeCell ref="F48:G48"/>
    <mergeCell ref="A52:G52"/>
    <mergeCell ref="A43:B48"/>
    <mergeCell ref="B58:C58"/>
    <mergeCell ref="B60:C60"/>
    <mergeCell ref="A51:G51"/>
    <mergeCell ref="G58:H58"/>
    <mergeCell ref="F50:G50"/>
    <mergeCell ref="F47:G47"/>
    <mergeCell ref="F44:G44"/>
    <mergeCell ref="E43:E48"/>
    <mergeCell ref="C45:D46"/>
    <mergeCell ref="F45:G45"/>
    <mergeCell ref="F46:G46"/>
    <mergeCell ref="C49:D50"/>
  </mergeCells>
  <conditionalFormatting sqref="M16:M48">
    <cfRule type="cellIs" dxfId="5" priority="1" operator="lessThan">
      <formula>0</formula>
    </cfRule>
    <cfRule type="cellIs" dxfId="4" priority="2" operator="lessThan">
      <formula>0</formula>
    </cfRule>
    <cfRule type="containsErrors" dxfId="3" priority="3">
      <formula>ISERROR(M16)</formula>
    </cfRule>
  </conditionalFormatting>
  <dataValidations count="7">
    <dataValidation type="list" allowBlank="1" showErrorMessage="1" errorTitle="Tájékoztatás" error="Csak hiánypótlás esetén töltendő ki!" sqref="A3">
      <formula1>"Kifizetési kérelem, Hiánypótlás"</formula1>
    </dataValidation>
    <dataValidation type="textLength" allowBlank="1" showInputMessage="1" showErrorMessage="1" errorTitle="Tájékoztatás" error="A cellába pontosan 11 számot kell írni!" sqref="C17:E17 E22:E24 H17:I17">
      <formula1>11</formula1>
      <formula2>11</formula2>
    </dataValidation>
    <dataValidation errorStyle="information" allowBlank="1" showErrorMessage="1" errorTitle="Tájékoztatás" error="A beírt számérték 0-tól egészen 100-ig lehet._x000a__x000a_" sqref="H52:I52"/>
    <dataValidation type="date" allowBlank="1" showErrorMessage="1" errorTitle="Tájékoztatás" error="A beírt dátum 2014.01.01 és 2015.12.31 közé kell, hogy essen._x000a__x000a_Kattintson a Mégse gombra és adja meg a helyes értéket." sqref="B54">
      <formula1>41640</formula1>
      <formula2>42369</formula2>
    </dataValidation>
    <dataValidation type="list" allowBlank="1" showInputMessage="1" showErrorMessage="1" sqref="D9">
      <formula1>"2014."</formula1>
    </dataValidation>
    <dataValidation type="list" allowBlank="1" showInputMessage="1" showErrorMessage="1" sqref="H9">
      <formula1>"1.,2.,3.,4.,5.,6.,7.,8.,9.,10.,11.,12."</formula1>
    </dataValidation>
    <dataValidation type="decimal" operator="greaterThanOrEqual" allowBlank="1" showInputMessage="1" showErrorMessage="1" sqref="H27:I51">
      <formula1>0</formula1>
    </dataValidation>
  </dataValidations>
  <printOptions horizontalCentered="1"/>
  <pageMargins left="0.25" right="0.25" top="0.75" bottom="0.75" header="0.3" footer="0.3"/>
  <pageSetup paperSize="9" scale="51" fitToWidth="0" fitToHeight="0" orientation="portrait" r:id="rId1"/>
  <ignoredErrors>
    <ignoredError sqref="F31:G38 F43:G48 F49:G50" numberStoredAsText="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enableFormatConditionsCalculation="0">
    <tabColor theme="1" tint="4.9989318521683403E-2"/>
    <pageSetUpPr fitToPage="1"/>
  </sheetPr>
  <dimension ref="A1:K73"/>
  <sheetViews>
    <sheetView showGridLines="0" tabSelected="1" view="pageBreakPreview" zoomScale="60" zoomScaleNormal="85" zoomScalePageLayoutView="60" workbookViewId="0">
      <selection activeCell="C10" sqref="C10:H10"/>
    </sheetView>
  </sheetViews>
  <sheetFormatPr defaultColWidth="8.85546875" defaultRowHeight="15.75" x14ac:dyDescent="0.25"/>
  <cols>
    <col min="1" max="1" width="24.28515625" style="2" customWidth="1"/>
    <col min="2" max="2" width="23.7109375" style="2" customWidth="1"/>
    <col min="3" max="3" width="16.140625" style="2" customWidth="1"/>
    <col min="4" max="4" width="18.42578125" style="2" customWidth="1"/>
    <col min="5" max="5" width="23.7109375" style="2" customWidth="1"/>
    <col min="6" max="6" width="17" style="2" customWidth="1"/>
    <col min="7" max="7" width="25.28515625" style="2" customWidth="1"/>
    <col min="8" max="8" width="25" style="2" customWidth="1"/>
    <col min="9" max="9" width="15.85546875" style="2" customWidth="1"/>
    <col min="10" max="10" width="12.5703125" style="355" customWidth="1"/>
    <col min="11" max="11" width="18.42578125" style="2" bestFit="1" customWidth="1"/>
    <col min="12" max="12" width="8.85546875" style="2" customWidth="1"/>
    <col min="13" max="16384" width="8.85546875" style="2"/>
  </cols>
  <sheetData>
    <row r="1" spans="1:11" x14ac:dyDescent="0.25">
      <c r="A1" s="2" t="s">
        <v>835</v>
      </c>
    </row>
    <row r="2" spans="1:11" ht="21" customHeight="1" x14ac:dyDescent="0.25">
      <c r="A2" s="570" t="s">
        <v>97</v>
      </c>
      <c r="B2" s="571"/>
      <c r="C2" s="303"/>
      <c r="D2" s="303"/>
      <c r="E2" s="303"/>
      <c r="F2" s="303"/>
      <c r="G2" s="303"/>
      <c r="H2" s="303"/>
      <c r="I2" s="303"/>
    </row>
    <row r="3" spans="1:11" ht="23.25" customHeight="1" x14ac:dyDescent="0.25">
      <c r="A3" s="367" t="s">
        <v>832</v>
      </c>
      <c r="B3" s="235"/>
      <c r="C3" s="303"/>
      <c r="D3" s="303"/>
      <c r="E3" s="353"/>
      <c r="F3" s="353"/>
      <c r="G3" s="353"/>
      <c r="H3" s="353"/>
      <c r="I3" s="353"/>
    </row>
    <row r="4" spans="1:11" ht="22.5" x14ac:dyDescent="0.25">
      <c r="A4" s="572" t="s">
        <v>21</v>
      </c>
      <c r="B4" s="572"/>
      <c r="C4" s="572"/>
      <c r="D4" s="572"/>
      <c r="E4" s="572"/>
      <c r="F4" s="572"/>
      <c r="G4" s="572"/>
      <c r="H4" s="572"/>
      <c r="I4" s="572"/>
      <c r="J4" s="572"/>
      <c r="K4" s="572"/>
    </row>
    <row r="5" spans="1:11" ht="18.75" customHeight="1" x14ac:dyDescent="0.25">
      <c r="A5" s="573" t="s">
        <v>883</v>
      </c>
      <c r="B5" s="573"/>
      <c r="C5" s="573"/>
      <c r="D5" s="573"/>
      <c r="E5" s="573"/>
      <c r="F5" s="573"/>
      <c r="G5" s="573"/>
      <c r="H5" s="573"/>
      <c r="I5" s="573"/>
      <c r="J5" s="573"/>
      <c r="K5" s="573"/>
    </row>
    <row r="6" spans="1:11" ht="22.5" customHeight="1" x14ac:dyDescent="0.25">
      <c r="A6" s="573"/>
      <c r="B6" s="573"/>
      <c r="C6" s="573"/>
      <c r="D6" s="573"/>
      <c r="E6" s="573"/>
      <c r="F6" s="573"/>
      <c r="G6" s="573"/>
      <c r="H6" s="573"/>
      <c r="I6" s="573"/>
      <c r="J6" s="573"/>
      <c r="K6" s="573"/>
    </row>
    <row r="7" spans="1:11" ht="7.5" customHeight="1" x14ac:dyDescent="0.25">
      <c r="A7" s="6"/>
      <c r="B7" s="6"/>
      <c r="C7" s="6"/>
      <c r="D7" s="6"/>
      <c r="E7" s="6"/>
      <c r="F7" s="382"/>
      <c r="G7" s="382"/>
      <c r="H7" s="382"/>
      <c r="I7" s="382"/>
      <c r="J7" s="356"/>
      <c r="K7" s="6"/>
    </row>
    <row r="8" spans="1:11" ht="26.25" x14ac:dyDescent="0.25">
      <c r="A8" s="4"/>
      <c r="D8" s="454" t="s">
        <v>0</v>
      </c>
      <c r="E8" s="455"/>
      <c r="F8" s="456" t="s">
        <v>1</v>
      </c>
      <c r="G8" s="457"/>
      <c r="H8" s="385"/>
      <c r="I8" s="385"/>
      <c r="J8" s="357"/>
    </row>
    <row r="9" spans="1:11" ht="12.75" customHeight="1" x14ac:dyDescent="0.25">
      <c r="A9" s="4"/>
      <c r="B9" s="575"/>
      <c r="C9" s="575"/>
      <c r="D9" s="575"/>
      <c r="E9" s="4"/>
      <c r="F9" s="4"/>
      <c r="G9" s="4"/>
      <c r="H9" s="4"/>
      <c r="I9" s="4"/>
      <c r="J9" s="357"/>
      <c r="K9" s="4"/>
    </row>
    <row r="10" spans="1:11" ht="20.25" x14ac:dyDescent="0.25">
      <c r="A10" s="558" t="s">
        <v>66</v>
      </c>
      <c r="B10" s="558"/>
      <c r="C10" s="569"/>
      <c r="D10" s="569"/>
      <c r="E10" s="569"/>
      <c r="F10" s="569"/>
      <c r="G10" s="569"/>
      <c r="H10" s="569"/>
      <c r="J10" s="2"/>
    </row>
    <row r="11" spans="1:11" ht="9" customHeight="1" x14ac:dyDescent="0.25">
      <c r="A11" s="178"/>
      <c r="B11" s="178"/>
      <c r="C11" s="178"/>
      <c r="D11" s="178"/>
      <c r="E11" s="178"/>
      <c r="F11" s="178"/>
      <c r="G11" s="178"/>
      <c r="H11" s="178"/>
      <c r="I11" s="7"/>
      <c r="J11" s="358"/>
      <c r="K11" s="60"/>
    </row>
    <row r="12" spans="1:11" ht="20.25" x14ac:dyDescent="0.25">
      <c r="A12" s="558" t="s">
        <v>32</v>
      </c>
      <c r="B12" s="558"/>
      <c r="C12" s="577"/>
      <c r="D12" s="577"/>
      <c r="E12" s="470"/>
      <c r="F12" s="470"/>
      <c r="G12" s="470"/>
      <c r="H12" s="470"/>
      <c r="J12" s="2"/>
    </row>
    <row r="13" spans="1:11" ht="7.5" customHeight="1" x14ac:dyDescent="0.25">
      <c r="A13" s="3"/>
      <c r="B13" s="3"/>
      <c r="C13" s="3"/>
      <c r="D13" s="3"/>
      <c r="E13" s="3"/>
      <c r="F13" s="3"/>
      <c r="G13" s="3"/>
      <c r="H13" s="3"/>
      <c r="I13" s="3"/>
      <c r="J13" s="359"/>
      <c r="K13" s="3"/>
    </row>
    <row r="14" spans="1:11" ht="21" thickBot="1" x14ac:dyDescent="0.3">
      <c r="A14" s="559" t="s">
        <v>2</v>
      </c>
      <c r="B14" s="559"/>
      <c r="C14" s="559"/>
      <c r="D14" s="559"/>
      <c r="E14" s="559"/>
      <c r="F14" s="559"/>
      <c r="G14" s="559"/>
      <c r="H14" s="559"/>
      <c r="I14" s="559"/>
      <c r="J14" s="559"/>
      <c r="K14" s="559"/>
    </row>
    <row r="15" spans="1:11" ht="88.5" customHeight="1" thickBot="1" x14ac:dyDescent="0.3">
      <c r="A15" s="11" t="s">
        <v>38</v>
      </c>
      <c r="B15" s="12" t="s">
        <v>37</v>
      </c>
      <c r="C15" s="310" t="s">
        <v>35</v>
      </c>
      <c r="D15" s="12" t="s">
        <v>36</v>
      </c>
      <c r="E15" s="390" t="s">
        <v>845</v>
      </c>
      <c r="F15" s="468" t="s">
        <v>848</v>
      </c>
      <c r="G15" s="390" t="s">
        <v>849</v>
      </c>
      <c r="H15" s="395" t="s">
        <v>846</v>
      </c>
      <c r="I15" s="396" t="s">
        <v>850</v>
      </c>
      <c r="J15" s="397" t="s">
        <v>34</v>
      </c>
      <c r="K15" s="398" t="s">
        <v>33</v>
      </c>
    </row>
    <row r="16" spans="1:11" ht="27.75" customHeight="1" x14ac:dyDescent="0.25">
      <c r="A16" s="526" t="s">
        <v>8</v>
      </c>
      <c r="B16" s="564" t="s">
        <v>9</v>
      </c>
      <c r="C16" s="528" t="s">
        <v>485</v>
      </c>
      <c r="D16" s="309">
        <v>141014010</v>
      </c>
      <c r="E16" s="265">
        <f>'PAPÍR (hullám)'!M514</f>
        <v>0</v>
      </c>
      <c r="F16" s="519"/>
      <c r="G16" s="541">
        <f>E16+E17+F16</f>
        <v>0</v>
      </c>
      <c r="H16" s="519"/>
      <c r="I16" s="524">
        <f>G16-H16</f>
        <v>0</v>
      </c>
      <c r="J16" s="513">
        <v>19</v>
      </c>
      <c r="K16" s="515">
        <f>H16*J16</f>
        <v>0</v>
      </c>
    </row>
    <row r="17" spans="1:11" ht="27.75" customHeight="1" thickBot="1" x14ac:dyDescent="0.3">
      <c r="A17" s="530"/>
      <c r="B17" s="565"/>
      <c r="C17" s="534"/>
      <c r="D17" s="230">
        <v>241014010</v>
      </c>
      <c r="E17" s="141">
        <f>'PAPÍR (hullám)'!M515</f>
        <v>0</v>
      </c>
      <c r="F17" s="521"/>
      <c r="G17" s="542"/>
      <c r="H17" s="521"/>
      <c r="I17" s="525"/>
      <c r="J17" s="514"/>
      <c r="K17" s="516"/>
    </row>
    <row r="18" spans="1:11" ht="27.75" customHeight="1" x14ac:dyDescent="0.25">
      <c r="A18" s="530"/>
      <c r="B18" s="576" t="s">
        <v>4</v>
      </c>
      <c r="C18" s="308" t="s">
        <v>592</v>
      </c>
      <c r="D18" s="262">
        <v>141014020</v>
      </c>
      <c r="E18" s="144">
        <f>'PAPÍR (vegyes)'!O514</f>
        <v>0</v>
      </c>
      <c r="F18" s="519"/>
      <c r="G18" s="541">
        <f>E18+E19+F18</f>
        <v>0</v>
      </c>
      <c r="H18" s="519"/>
      <c r="I18" s="524">
        <f>G18-H18</f>
        <v>0</v>
      </c>
      <c r="J18" s="513">
        <v>19</v>
      </c>
      <c r="K18" s="515">
        <f>H18*J18</f>
        <v>0</v>
      </c>
    </row>
    <row r="19" spans="1:11" ht="27.75" customHeight="1" thickBot="1" x14ac:dyDescent="0.3">
      <c r="A19" s="527"/>
      <c r="B19" s="565"/>
      <c r="C19" s="311">
        <f>'PAPÍR (vegyes)'!M516</f>
        <v>0</v>
      </c>
      <c r="D19" s="208">
        <v>241014020</v>
      </c>
      <c r="E19" s="143">
        <f>'PAPÍR (vegyes)'!O515</f>
        <v>0</v>
      </c>
      <c r="F19" s="521"/>
      <c r="G19" s="542"/>
      <c r="H19" s="521"/>
      <c r="I19" s="525"/>
      <c r="J19" s="514"/>
      <c r="K19" s="516"/>
    </row>
    <row r="20" spans="1:11" ht="27.75" customHeight="1" x14ac:dyDescent="0.25">
      <c r="A20" s="560" t="s">
        <v>5</v>
      </c>
      <c r="B20" s="536" t="s">
        <v>6</v>
      </c>
      <c r="C20" s="534" t="s">
        <v>491</v>
      </c>
      <c r="D20" s="207" t="s">
        <v>425</v>
      </c>
      <c r="E20" s="140">
        <f>'MŰANYAG (PET)'!M514</f>
        <v>0</v>
      </c>
      <c r="F20" s="519"/>
      <c r="G20" s="541">
        <f>E20+E21+F20</f>
        <v>0</v>
      </c>
      <c r="H20" s="519"/>
      <c r="I20" s="524">
        <f>G20-H20</f>
        <v>0</v>
      </c>
      <c r="J20" s="513">
        <v>80</v>
      </c>
      <c r="K20" s="515">
        <f>H20*J20</f>
        <v>0</v>
      </c>
    </row>
    <row r="21" spans="1:11" ht="27.75" customHeight="1" thickBot="1" x14ac:dyDescent="0.3">
      <c r="A21" s="561"/>
      <c r="B21" s="537"/>
      <c r="C21" s="534"/>
      <c r="D21" s="208" t="s">
        <v>426</v>
      </c>
      <c r="E21" s="141">
        <f>'MŰANYAG (PET)'!M515</f>
        <v>0</v>
      </c>
      <c r="F21" s="521"/>
      <c r="G21" s="542"/>
      <c r="H21" s="521"/>
      <c r="I21" s="525"/>
      <c r="J21" s="514"/>
      <c r="K21" s="516"/>
    </row>
    <row r="22" spans="1:11" ht="27.75" customHeight="1" x14ac:dyDescent="0.25">
      <c r="A22" s="562"/>
      <c r="B22" s="536" t="s">
        <v>22</v>
      </c>
      <c r="C22" s="534"/>
      <c r="D22" s="210" t="s">
        <v>427</v>
      </c>
      <c r="E22" s="142">
        <f>'MŰANYAG (PP+HDPE)'!M514</f>
        <v>0</v>
      </c>
      <c r="F22" s="519"/>
      <c r="G22" s="541">
        <f>E22+E23+F22</f>
        <v>0</v>
      </c>
      <c r="H22" s="519"/>
      <c r="I22" s="524">
        <f>G22-H22</f>
        <v>0</v>
      </c>
      <c r="J22" s="513">
        <v>55</v>
      </c>
      <c r="K22" s="515">
        <f>H22*J22</f>
        <v>0</v>
      </c>
    </row>
    <row r="23" spans="1:11" ht="27.75" customHeight="1" thickBot="1" x14ac:dyDescent="0.3">
      <c r="A23" s="562"/>
      <c r="B23" s="537"/>
      <c r="C23" s="534"/>
      <c r="D23" s="208" t="s">
        <v>428</v>
      </c>
      <c r="E23" s="143">
        <f>'MŰANYAG (PP+HDPE)'!M515</f>
        <v>0</v>
      </c>
      <c r="F23" s="521"/>
      <c r="G23" s="542"/>
      <c r="H23" s="521"/>
      <c r="I23" s="525"/>
      <c r="J23" s="514"/>
      <c r="K23" s="516"/>
    </row>
    <row r="24" spans="1:11" ht="27.75" customHeight="1" x14ac:dyDescent="0.25">
      <c r="A24" s="562"/>
      <c r="B24" s="536" t="s">
        <v>7</v>
      </c>
      <c r="C24" s="534"/>
      <c r="D24" s="210" t="s">
        <v>429</v>
      </c>
      <c r="E24" s="142">
        <f>'MŰANYAG (egyéb)'!M514</f>
        <v>0</v>
      </c>
      <c r="F24" s="519"/>
      <c r="G24" s="541">
        <f>E24+E25+F24</f>
        <v>0</v>
      </c>
      <c r="H24" s="519"/>
      <c r="I24" s="524">
        <f>G24-H24</f>
        <v>0</v>
      </c>
      <c r="J24" s="513">
        <v>20</v>
      </c>
      <c r="K24" s="515">
        <f>H24*J24</f>
        <v>0</v>
      </c>
    </row>
    <row r="25" spans="1:11" ht="27.75" customHeight="1" thickBot="1" x14ac:dyDescent="0.3">
      <c r="A25" s="563"/>
      <c r="B25" s="537"/>
      <c r="C25" s="529"/>
      <c r="D25" s="208" t="s">
        <v>430</v>
      </c>
      <c r="E25" s="141">
        <f>'MŰANYAG (egyéb)'!M515</f>
        <v>0</v>
      </c>
      <c r="F25" s="521"/>
      <c r="G25" s="542"/>
      <c r="H25" s="521"/>
      <c r="I25" s="525"/>
      <c r="J25" s="514"/>
      <c r="K25" s="516"/>
    </row>
    <row r="26" spans="1:11" ht="27.75" customHeight="1" x14ac:dyDescent="0.25">
      <c r="A26" s="526" t="s">
        <v>10</v>
      </c>
      <c r="B26" s="536" t="s">
        <v>11</v>
      </c>
      <c r="C26" s="566" t="s">
        <v>12</v>
      </c>
      <c r="D26" s="207" t="s">
        <v>431</v>
      </c>
      <c r="E26" s="140">
        <f>'FÉM (alumínium)'!M514</f>
        <v>0</v>
      </c>
      <c r="F26" s="519"/>
      <c r="G26" s="541">
        <f>E26+E27+F26</f>
        <v>0</v>
      </c>
      <c r="H26" s="519"/>
      <c r="I26" s="524">
        <f>G26-H26</f>
        <v>0</v>
      </c>
      <c r="J26" s="513">
        <v>38</v>
      </c>
      <c r="K26" s="515">
        <f>H26*J26</f>
        <v>0</v>
      </c>
    </row>
    <row r="27" spans="1:11" ht="27.75" customHeight="1" thickBot="1" x14ac:dyDescent="0.3">
      <c r="A27" s="530"/>
      <c r="B27" s="537"/>
      <c r="C27" s="567"/>
      <c r="D27" s="208" t="s">
        <v>432</v>
      </c>
      <c r="E27" s="141">
        <f>'FÉM (alumínium)'!M515</f>
        <v>0</v>
      </c>
      <c r="F27" s="521"/>
      <c r="G27" s="542"/>
      <c r="H27" s="521"/>
      <c r="I27" s="525"/>
      <c r="J27" s="514"/>
      <c r="K27" s="516"/>
    </row>
    <row r="28" spans="1:11" ht="27.75" customHeight="1" x14ac:dyDescent="0.25">
      <c r="A28" s="530"/>
      <c r="B28" s="536" t="s">
        <v>593</v>
      </c>
      <c r="C28" s="567"/>
      <c r="D28" s="264">
        <v>141017020</v>
      </c>
      <c r="E28" s="140">
        <f>'FÉM (vas)'!M514</f>
        <v>0</v>
      </c>
      <c r="F28" s="519"/>
      <c r="G28" s="541">
        <f>E28+E29+F28</f>
        <v>0</v>
      </c>
      <c r="H28" s="519"/>
      <c r="I28" s="524">
        <f>G28-H28</f>
        <v>0</v>
      </c>
      <c r="J28" s="513">
        <v>10</v>
      </c>
      <c r="K28" s="515">
        <f>H28*J28</f>
        <v>0</v>
      </c>
    </row>
    <row r="29" spans="1:11" ht="27.75" customHeight="1" thickBot="1" x14ac:dyDescent="0.3">
      <c r="A29" s="530"/>
      <c r="B29" s="537"/>
      <c r="C29" s="567"/>
      <c r="D29" s="209">
        <v>241017020</v>
      </c>
      <c r="E29" s="141">
        <f>'FÉM (vas)'!M515</f>
        <v>0</v>
      </c>
      <c r="F29" s="521"/>
      <c r="G29" s="542"/>
      <c r="H29" s="521"/>
      <c r="I29" s="525"/>
      <c r="J29" s="514"/>
      <c r="K29" s="516"/>
    </row>
    <row r="30" spans="1:11" ht="27.75" customHeight="1" x14ac:dyDescent="0.25">
      <c r="A30" s="530"/>
      <c r="B30" s="536" t="s">
        <v>524</v>
      </c>
      <c r="C30" s="567"/>
      <c r="D30" s="264">
        <v>141017030</v>
      </c>
      <c r="E30" s="265">
        <f>'TSZH uv.FÉM (vas)'!N514</f>
        <v>0</v>
      </c>
      <c r="F30" s="519"/>
      <c r="G30" s="541">
        <f>E30+E31+F30</f>
        <v>0</v>
      </c>
      <c r="H30" s="519"/>
      <c r="I30" s="524">
        <f>G30-H30</f>
        <v>0</v>
      </c>
      <c r="J30" s="513">
        <v>8</v>
      </c>
      <c r="K30" s="515">
        <f>H30*J30</f>
        <v>0</v>
      </c>
    </row>
    <row r="31" spans="1:11" ht="27.75" customHeight="1" thickBot="1" x14ac:dyDescent="0.3">
      <c r="A31" s="527"/>
      <c r="B31" s="537"/>
      <c r="C31" s="568"/>
      <c r="D31" s="266">
        <v>241017030</v>
      </c>
      <c r="E31" s="141">
        <f>'TSZH uv.FÉM (vas)'!N515</f>
        <v>0</v>
      </c>
      <c r="F31" s="521"/>
      <c r="G31" s="542"/>
      <c r="H31" s="521"/>
      <c r="I31" s="525"/>
      <c r="J31" s="514"/>
      <c r="K31" s="516"/>
    </row>
    <row r="32" spans="1:11" ht="27.75" customHeight="1" x14ac:dyDescent="0.25">
      <c r="A32" s="526" t="s">
        <v>13</v>
      </c>
      <c r="B32" s="536" t="s">
        <v>14</v>
      </c>
      <c r="C32" s="566" t="s">
        <v>15</v>
      </c>
      <c r="D32" s="262" t="s">
        <v>433</v>
      </c>
      <c r="E32" s="263">
        <f>'TÁRSÍTOTT (italkarton)'!M514</f>
        <v>0</v>
      </c>
      <c r="F32" s="519"/>
      <c r="G32" s="541">
        <f>F32+E32+E33+E34+E35+E36+E37</f>
        <v>0</v>
      </c>
      <c r="H32" s="519"/>
      <c r="I32" s="524">
        <f>G32-H32</f>
        <v>0</v>
      </c>
      <c r="J32" s="513">
        <v>60</v>
      </c>
      <c r="K32" s="515">
        <f>H32*J32</f>
        <v>0</v>
      </c>
    </row>
    <row r="33" spans="1:11" ht="27.75" customHeight="1" thickBot="1" x14ac:dyDescent="0.3">
      <c r="A33" s="530"/>
      <c r="B33" s="537"/>
      <c r="C33" s="567"/>
      <c r="D33" s="208" t="s">
        <v>434</v>
      </c>
      <c r="E33" s="141">
        <f>'TÁRSÍTOTT (italkarton)'!M515</f>
        <v>0</v>
      </c>
      <c r="F33" s="520"/>
      <c r="G33" s="574"/>
      <c r="H33" s="520"/>
      <c r="I33" s="535"/>
      <c r="J33" s="517"/>
      <c r="K33" s="518"/>
    </row>
    <row r="34" spans="1:11" ht="27.75" customHeight="1" x14ac:dyDescent="0.25">
      <c r="A34" s="530"/>
      <c r="B34" s="536" t="s">
        <v>39</v>
      </c>
      <c r="C34" s="567"/>
      <c r="D34" s="209" t="s">
        <v>435</v>
      </c>
      <c r="E34" s="144">
        <f>'TÁRSÍTOTT (egyéb papír)'!M514</f>
        <v>0</v>
      </c>
      <c r="F34" s="520"/>
      <c r="G34" s="574"/>
      <c r="H34" s="520"/>
      <c r="I34" s="535"/>
      <c r="J34" s="517"/>
      <c r="K34" s="518"/>
    </row>
    <row r="35" spans="1:11" ht="27.75" customHeight="1" thickBot="1" x14ac:dyDescent="0.3">
      <c r="A35" s="530"/>
      <c r="B35" s="537"/>
      <c r="C35" s="567"/>
      <c r="D35" s="208" t="s">
        <v>436</v>
      </c>
      <c r="E35" s="141">
        <f>'TÁRSÍTOTT (egyéb papír)'!M515</f>
        <v>0</v>
      </c>
      <c r="F35" s="520"/>
      <c r="G35" s="574"/>
      <c r="H35" s="520"/>
      <c r="I35" s="535"/>
      <c r="J35" s="517"/>
      <c r="K35" s="518"/>
    </row>
    <row r="36" spans="1:11" ht="27.75" customHeight="1" x14ac:dyDescent="0.25">
      <c r="A36" s="530"/>
      <c r="B36" s="536" t="s">
        <v>40</v>
      </c>
      <c r="C36" s="567"/>
      <c r="D36" s="209" t="s">
        <v>437</v>
      </c>
      <c r="E36" s="144">
        <f>'TÁRSÍTOTT (egyéb műanyag)'!M514</f>
        <v>0</v>
      </c>
      <c r="F36" s="520"/>
      <c r="G36" s="574"/>
      <c r="H36" s="520"/>
      <c r="I36" s="535"/>
      <c r="J36" s="517"/>
      <c r="K36" s="518"/>
    </row>
    <row r="37" spans="1:11" ht="27.75" customHeight="1" thickBot="1" x14ac:dyDescent="0.3">
      <c r="A37" s="527"/>
      <c r="B37" s="537"/>
      <c r="C37" s="568"/>
      <c r="D37" s="208" t="s">
        <v>438</v>
      </c>
      <c r="E37" s="141">
        <f>'TÁRSÍTOTT (egyéb műanyag)'!M515</f>
        <v>0</v>
      </c>
      <c r="F37" s="521"/>
      <c r="G37" s="542"/>
      <c r="H37" s="521"/>
      <c r="I37" s="525"/>
      <c r="J37" s="514"/>
      <c r="K37" s="516"/>
    </row>
    <row r="38" spans="1:11" ht="27.75" customHeight="1" x14ac:dyDescent="0.25">
      <c r="A38" s="526" t="s">
        <v>3</v>
      </c>
      <c r="B38" s="536" t="s">
        <v>4</v>
      </c>
      <c r="C38" s="528" t="s">
        <v>492</v>
      </c>
      <c r="D38" s="209" t="s">
        <v>439</v>
      </c>
      <c r="E38" s="144">
        <f>'ÜVEG (vegyes)'!M514</f>
        <v>0</v>
      </c>
      <c r="F38" s="519"/>
      <c r="G38" s="541">
        <f>E38+E39+F38</f>
        <v>0</v>
      </c>
      <c r="H38" s="519"/>
      <c r="I38" s="524">
        <f>G38-H38</f>
        <v>0</v>
      </c>
      <c r="J38" s="513">
        <v>38</v>
      </c>
      <c r="K38" s="515">
        <f>H38*J38</f>
        <v>0</v>
      </c>
    </row>
    <row r="39" spans="1:11" ht="27.75" customHeight="1" thickBot="1" x14ac:dyDescent="0.3">
      <c r="A39" s="527"/>
      <c r="B39" s="537"/>
      <c r="C39" s="529"/>
      <c r="D39" s="208" t="s">
        <v>440</v>
      </c>
      <c r="E39" s="141">
        <f>'ÜVEG (vegyes)'!M515</f>
        <v>0</v>
      </c>
      <c r="F39" s="521"/>
      <c r="G39" s="542"/>
      <c r="H39" s="521"/>
      <c r="I39" s="525"/>
      <c r="J39" s="514"/>
      <c r="K39" s="516"/>
    </row>
    <row r="40" spans="1:11" ht="27.75" customHeight="1" thickBot="1" x14ac:dyDescent="0.3">
      <c r="A40" s="14"/>
      <c r="B40" s="15"/>
      <c r="C40" s="15"/>
      <c r="D40" s="18" t="s">
        <v>16</v>
      </c>
      <c r="E40" s="389">
        <f>SUM(E16:E39)</f>
        <v>0</v>
      </c>
      <c r="F40" s="448">
        <f t="shared" ref="F40:I40" si="0">SUM(F16:F39)</f>
        <v>0</v>
      </c>
      <c r="G40" s="389">
        <f t="shared" si="0"/>
        <v>0</v>
      </c>
      <c r="H40" s="451">
        <f t="shared" si="0"/>
        <v>0</v>
      </c>
      <c r="I40" s="450">
        <f t="shared" si="0"/>
        <v>0</v>
      </c>
      <c r="J40" s="452"/>
      <c r="K40" s="453">
        <f>SUM(K16:K39)</f>
        <v>0</v>
      </c>
    </row>
    <row r="41" spans="1:11" ht="8.25" customHeight="1" x14ac:dyDescent="0.25">
      <c r="A41" s="3"/>
      <c r="B41" s="3"/>
      <c r="C41" s="3"/>
      <c r="D41" s="3"/>
      <c r="E41" s="3"/>
      <c r="F41" s="3"/>
      <c r="G41" s="3"/>
      <c r="H41" s="3"/>
      <c r="I41" s="3"/>
      <c r="J41" s="359"/>
      <c r="K41" s="3"/>
    </row>
    <row r="42" spans="1:11" hidden="1" x14ac:dyDescent="0.25">
      <c r="A42" s="9"/>
      <c r="B42" s="9"/>
      <c r="C42" s="9"/>
      <c r="D42" s="9"/>
      <c r="E42" s="9"/>
      <c r="F42" s="9"/>
      <c r="G42" s="9"/>
      <c r="H42" s="9"/>
      <c r="I42" s="9"/>
      <c r="J42" s="357"/>
      <c r="K42" s="4"/>
    </row>
    <row r="43" spans="1:11" ht="25.5" customHeight="1" x14ac:dyDescent="0.25">
      <c r="C43" s="552" t="s">
        <v>595</v>
      </c>
      <c r="D43" s="553"/>
      <c r="E43" s="553"/>
      <c r="F43" s="553"/>
      <c r="G43" s="553"/>
      <c r="H43" s="553"/>
      <c r="I43" s="554"/>
      <c r="J43" s="60"/>
      <c r="K43" s="60"/>
    </row>
    <row r="44" spans="1:11" s="312" customFormat="1" ht="46.5" customHeight="1" thickBot="1" x14ac:dyDescent="0.3">
      <c r="C44" s="384" t="s">
        <v>596</v>
      </c>
      <c r="D44" s="391" t="s">
        <v>597</v>
      </c>
      <c r="E44" s="522" t="s">
        <v>831</v>
      </c>
      <c r="F44" s="523"/>
      <c r="G44" s="392" t="s">
        <v>598</v>
      </c>
      <c r="H44" s="393" t="s">
        <v>599</v>
      </c>
      <c r="I44" s="394" t="s">
        <v>600</v>
      </c>
    </row>
    <row r="45" spans="1:11" s="312" customFormat="1" ht="21.75" customHeight="1" x14ac:dyDescent="0.25">
      <c r="C45" s="531" t="s">
        <v>8</v>
      </c>
      <c r="D45" s="546" t="s">
        <v>9</v>
      </c>
      <c r="E45" s="543">
        <v>0</v>
      </c>
      <c r="F45" s="544"/>
      <c r="G45" s="386">
        <v>0</v>
      </c>
      <c r="H45" s="360">
        <f>H16</f>
        <v>0</v>
      </c>
      <c r="I45" s="313">
        <f>E45-G45-H45</f>
        <v>0</v>
      </c>
    </row>
    <row r="46" spans="1:11" s="312" customFormat="1" ht="25.5" customHeight="1" thickBot="1" x14ac:dyDescent="0.3">
      <c r="C46" s="532"/>
      <c r="D46" s="547"/>
      <c r="E46" s="387">
        <v>1</v>
      </c>
      <c r="F46" s="387"/>
      <c r="G46" s="325" t="e">
        <f>G45/E45</f>
        <v>#DIV/0!</v>
      </c>
      <c r="H46" s="354" t="e">
        <f>IF((H45/E45)&lt;=9.1666%,H45/E45,"TÚL TELJ.figyelem az időszaki időarányost ne lépje túl!")</f>
        <v>#DIV/0!</v>
      </c>
      <c r="I46" s="326" t="e">
        <f>I45/E45</f>
        <v>#DIV/0!</v>
      </c>
    </row>
    <row r="47" spans="1:11" s="312" customFormat="1" ht="25.5" customHeight="1" x14ac:dyDescent="0.25">
      <c r="C47" s="532"/>
      <c r="D47" s="538" t="s">
        <v>4</v>
      </c>
      <c r="E47" s="346" t="s">
        <v>626</v>
      </c>
      <c r="F47" s="345">
        <v>0</v>
      </c>
      <c r="G47" s="347"/>
      <c r="H47" s="361"/>
      <c r="I47" s="348"/>
    </row>
    <row r="48" spans="1:11" s="312" customFormat="1" ht="21.75" customHeight="1" x14ac:dyDescent="0.25">
      <c r="C48" s="532"/>
      <c r="D48" s="539"/>
      <c r="E48" s="342" t="s">
        <v>627</v>
      </c>
      <c r="F48" s="344">
        <f>F47*0.39</f>
        <v>0</v>
      </c>
      <c r="G48" s="343">
        <v>0</v>
      </c>
      <c r="H48" s="362">
        <f>H18</f>
        <v>0</v>
      </c>
      <c r="I48" s="349">
        <f>F48-G48-H48</f>
        <v>0</v>
      </c>
    </row>
    <row r="49" spans="3:10" s="312" customFormat="1" ht="25.5" customHeight="1" thickBot="1" x14ac:dyDescent="0.3">
      <c r="C49" s="533"/>
      <c r="D49" s="540"/>
      <c r="E49" s="511">
        <v>1</v>
      </c>
      <c r="F49" s="512"/>
      <c r="G49" s="325" t="e">
        <f>G48/F48</f>
        <v>#DIV/0!</v>
      </c>
      <c r="H49" s="354" t="e">
        <f>IF((H48/F48)&lt;=9.1666%,H48/F48,"TÚL TELJ.figyelem az időszaki időarányost ne lépje túl!")</f>
        <v>#DIV/0!</v>
      </c>
      <c r="I49" s="326" t="e">
        <f>I48/F48</f>
        <v>#DIV/0!</v>
      </c>
    </row>
    <row r="50" spans="3:10" s="312" customFormat="1" ht="21" customHeight="1" x14ac:dyDescent="0.25">
      <c r="C50" s="531" t="s">
        <v>5</v>
      </c>
      <c r="D50" s="548" t="s">
        <v>6</v>
      </c>
      <c r="E50" s="543">
        <v>0</v>
      </c>
      <c r="F50" s="544"/>
      <c r="G50" s="386">
        <v>0</v>
      </c>
      <c r="H50" s="360">
        <f>H20</f>
        <v>0</v>
      </c>
      <c r="I50" s="313">
        <f>E50-G50-H50</f>
        <v>0</v>
      </c>
    </row>
    <row r="51" spans="3:10" s="312" customFormat="1" ht="25.5" customHeight="1" thickBot="1" x14ac:dyDescent="0.3">
      <c r="C51" s="532"/>
      <c r="D51" s="549"/>
      <c r="E51" s="511">
        <v>1</v>
      </c>
      <c r="F51" s="512"/>
      <c r="G51" s="325" t="e">
        <f>G50/E50</f>
        <v>#DIV/0!</v>
      </c>
      <c r="H51" s="354" t="e">
        <f>IF((H50/E50)&lt;=9.1666%,H50/E50,"TÚL TELJ.figyelem az időszaki időarányost ne lépje túl!")</f>
        <v>#DIV/0!</v>
      </c>
      <c r="I51" s="326" t="e">
        <f>I50/E50</f>
        <v>#DIV/0!</v>
      </c>
    </row>
    <row r="52" spans="3:10" ht="21" customHeight="1" x14ac:dyDescent="0.25">
      <c r="C52" s="532"/>
      <c r="D52" s="538" t="s">
        <v>22</v>
      </c>
      <c r="E52" s="543">
        <v>0</v>
      </c>
      <c r="F52" s="544"/>
      <c r="G52" s="386">
        <v>0</v>
      </c>
      <c r="H52" s="360">
        <f>H22</f>
        <v>0</v>
      </c>
      <c r="I52" s="313">
        <f>E52-G52-H52</f>
        <v>0</v>
      </c>
      <c r="J52" s="2"/>
    </row>
    <row r="53" spans="3:10" ht="25.5" customHeight="1" thickBot="1" x14ac:dyDescent="0.3">
      <c r="C53" s="532"/>
      <c r="D53" s="540"/>
      <c r="E53" s="511">
        <v>1</v>
      </c>
      <c r="F53" s="512"/>
      <c r="G53" s="323" t="e">
        <f>G52/E52</f>
        <v>#DIV/0!</v>
      </c>
      <c r="H53" s="354" t="e">
        <f>IF((H52/E52)&lt;=9.1666%,H52/E52,"TÚL TELJ.figyelem az időszaki időarányost ne lépje túl!")</f>
        <v>#DIV/0!</v>
      </c>
      <c r="I53" s="324" t="e">
        <f>I52/E52</f>
        <v>#DIV/0!</v>
      </c>
      <c r="J53" s="2"/>
    </row>
    <row r="54" spans="3:10" ht="21" customHeight="1" x14ac:dyDescent="0.25">
      <c r="C54" s="532"/>
      <c r="D54" s="538" t="s">
        <v>7</v>
      </c>
      <c r="E54" s="543">
        <v>0</v>
      </c>
      <c r="F54" s="544"/>
      <c r="G54" s="386">
        <v>0</v>
      </c>
      <c r="H54" s="360">
        <f>H24</f>
        <v>0</v>
      </c>
      <c r="I54" s="313">
        <f>E54-G54-H54</f>
        <v>0</v>
      </c>
      <c r="J54" s="2"/>
    </row>
    <row r="55" spans="3:10" ht="25.5" customHeight="1" thickBot="1" x14ac:dyDescent="0.3">
      <c r="C55" s="533"/>
      <c r="D55" s="540"/>
      <c r="E55" s="511">
        <v>1</v>
      </c>
      <c r="F55" s="512"/>
      <c r="G55" s="323" t="e">
        <f>G54/E54</f>
        <v>#DIV/0!</v>
      </c>
      <c r="H55" s="354" t="e">
        <f>IF((H54/E54)&lt;=9.1666%,H54/E54,"TÚL TELJ.figyelem az időszaki időarányost ne lépje túl!")</f>
        <v>#DIV/0!</v>
      </c>
      <c r="I55" s="324" t="e">
        <f>I54/E54</f>
        <v>#DIV/0!</v>
      </c>
      <c r="J55" s="2"/>
    </row>
    <row r="56" spans="3:10" ht="21" customHeight="1" x14ac:dyDescent="0.25">
      <c r="C56" s="531" t="s">
        <v>10</v>
      </c>
      <c r="D56" s="538" t="s">
        <v>11</v>
      </c>
      <c r="E56" s="543">
        <v>0</v>
      </c>
      <c r="F56" s="544"/>
      <c r="G56" s="386">
        <v>0</v>
      </c>
      <c r="H56" s="360">
        <f>H26</f>
        <v>0</v>
      </c>
      <c r="I56" s="313">
        <f>E56-G56-H56</f>
        <v>0</v>
      </c>
      <c r="J56" s="2"/>
    </row>
    <row r="57" spans="3:10" ht="25.5" customHeight="1" thickBot="1" x14ac:dyDescent="0.3">
      <c r="C57" s="532"/>
      <c r="D57" s="540"/>
      <c r="E57" s="511">
        <v>1</v>
      </c>
      <c r="F57" s="512"/>
      <c r="G57" s="325" t="e">
        <f>G56/E56</f>
        <v>#DIV/0!</v>
      </c>
      <c r="H57" s="354" t="e">
        <f>IF((H56/E56)&lt;=9.1666%,H56/E56,"TÚL TELJ.figyelem az időszaki időarányost ne lépje túl!")</f>
        <v>#DIV/0!</v>
      </c>
      <c r="I57" s="326" t="e">
        <f>I56/E56</f>
        <v>#DIV/0!</v>
      </c>
      <c r="J57" s="2"/>
    </row>
    <row r="58" spans="3:10" ht="21" customHeight="1" x14ac:dyDescent="0.25">
      <c r="C58" s="532"/>
      <c r="D58" s="538" t="s">
        <v>593</v>
      </c>
      <c r="E58" s="543">
        <v>0</v>
      </c>
      <c r="F58" s="544"/>
      <c r="G58" s="386">
        <v>0</v>
      </c>
      <c r="H58" s="360">
        <f>H28</f>
        <v>0</v>
      </c>
      <c r="I58" s="313">
        <f>E58-G58-H58</f>
        <v>0</v>
      </c>
      <c r="J58" s="2"/>
    </row>
    <row r="59" spans="3:10" ht="25.5" customHeight="1" thickBot="1" x14ac:dyDescent="0.3">
      <c r="C59" s="532"/>
      <c r="D59" s="540"/>
      <c r="E59" s="511">
        <v>1</v>
      </c>
      <c r="F59" s="512"/>
      <c r="G59" s="325" t="e">
        <f>G58/E58</f>
        <v>#DIV/0!</v>
      </c>
      <c r="H59" s="354" t="e">
        <f>IF((H58/E58)&lt;=9.1666%,H58/E58,"TÚL TELJ.figyelem az időszaki időarányost ne lépje túl!")</f>
        <v>#DIV/0!</v>
      </c>
      <c r="I59" s="326" t="e">
        <f>I58/E58</f>
        <v>#DIV/0!</v>
      </c>
      <c r="J59" s="2"/>
    </row>
    <row r="60" spans="3:10" ht="21" customHeight="1" x14ac:dyDescent="0.25">
      <c r="C60" s="532"/>
      <c r="D60" s="536" t="s">
        <v>524</v>
      </c>
      <c r="E60" s="543">
        <v>0</v>
      </c>
      <c r="F60" s="544"/>
      <c r="G60" s="388">
        <v>0</v>
      </c>
      <c r="H60" s="363">
        <f>H30</f>
        <v>0</v>
      </c>
      <c r="I60" s="351">
        <f>E60-G60-H60</f>
        <v>0</v>
      </c>
      <c r="J60" s="2"/>
    </row>
    <row r="61" spans="3:10" ht="25.5" customHeight="1" thickBot="1" x14ac:dyDescent="0.3">
      <c r="C61" s="532"/>
      <c r="D61" s="537"/>
      <c r="E61" s="511">
        <v>1</v>
      </c>
      <c r="F61" s="512"/>
      <c r="G61" s="323" t="e">
        <f>G60/E60</f>
        <v>#DIV/0!</v>
      </c>
      <c r="H61" s="354" t="e">
        <f>IF((H60/E60)&lt;=9.1666%,H60/E60,"TÚL TELJ.figyelem az időszaki időarányost ne lépje túl!")</f>
        <v>#DIV/0!</v>
      </c>
      <c r="I61" s="324" t="e">
        <f>I60/E60</f>
        <v>#DIV/0!</v>
      </c>
      <c r="J61" s="2"/>
    </row>
    <row r="62" spans="3:10" ht="21" customHeight="1" x14ac:dyDescent="0.25">
      <c r="C62" s="531" t="s">
        <v>13</v>
      </c>
      <c r="D62" s="551" t="s">
        <v>14</v>
      </c>
      <c r="E62" s="543">
        <v>0</v>
      </c>
      <c r="F62" s="544"/>
      <c r="G62" s="386">
        <v>0</v>
      </c>
      <c r="H62" s="360">
        <f>H32</f>
        <v>0</v>
      </c>
      <c r="I62" s="313">
        <f>E62-G62-H62</f>
        <v>0</v>
      </c>
      <c r="J62" s="2"/>
    </row>
    <row r="63" spans="3:10" ht="25.5" customHeight="1" thickBot="1" x14ac:dyDescent="0.3">
      <c r="C63" s="533"/>
      <c r="D63" s="547"/>
      <c r="E63" s="511">
        <v>1</v>
      </c>
      <c r="F63" s="512"/>
      <c r="G63" s="325" t="e">
        <f>G62/E62</f>
        <v>#DIV/0!</v>
      </c>
      <c r="H63" s="354" t="e">
        <f>IF((H62/E62)&lt;=9.1666%,H62/E62,"TÚL TELJ.figyelem az időszaki időarányost ne lépje túl!")</f>
        <v>#DIV/0!</v>
      </c>
      <c r="I63" s="326" t="e">
        <f>I62/E62</f>
        <v>#DIV/0!</v>
      </c>
      <c r="J63" s="2"/>
    </row>
    <row r="64" spans="3:10" ht="21" customHeight="1" x14ac:dyDescent="0.25">
      <c r="C64" s="531" t="s">
        <v>3</v>
      </c>
      <c r="D64" s="548" t="s">
        <v>4</v>
      </c>
      <c r="E64" s="543">
        <v>0</v>
      </c>
      <c r="F64" s="544"/>
      <c r="G64" s="386">
        <v>0</v>
      </c>
      <c r="H64" s="360">
        <f>H38</f>
        <v>0</v>
      </c>
      <c r="I64" s="313">
        <f>E64-G64-H64</f>
        <v>0</v>
      </c>
      <c r="J64" s="2"/>
    </row>
    <row r="65" spans="1:11" ht="25.5" customHeight="1" thickBot="1" x14ac:dyDescent="0.3">
      <c r="C65" s="533"/>
      <c r="D65" s="549"/>
      <c r="E65" s="511">
        <v>1</v>
      </c>
      <c r="F65" s="512"/>
      <c r="G65" s="325" t="e">
        <f>G64/E64</f>
        <v>#DIV/0!</v>
      </c>
      <c r="H65" s="354" t="e">
        <f>IF((H64/E64)&lt;=9.1666%,H64/E64,"TÚL TELJ.figyelem az időszaki időarányost ne lépje túl!")</f>
        <v>#DIV/0!</v>
      </c>
      <c r="I65" s="326" t="e">
        <f>I64/E64</f>
        <v>#DIV/0!</v>
      </c>
      <c r="J65" s="2"/>
    </row>
    <row r="66" spans="1:11" ht="24.75" customHeight="1" x14ac:dyDescent="0.25">
      <c r="A66" s="328"/>
      <c r="B66" s="329"/>
      <c r="C66" s="330"/>
      <c r="D66" s="330"/>
      <c r="E66" s="331"/>
      <c r="F66" s="331"/>
      <c r="G66" s="331"/>
      <c r="H66" s="331"/>
      <c r="I66" s="331"/>
      <c r="J66" s="364"/>
      <c r="K66" s="332"/>
    </row>
    <row r="67" spans="1:11" ht="21.75" customHeight="1" x14ac:dyDescent="0.25">
      <c r="A67" s="1" t="s">
        <v>41</v>
      </c>
      <c r="B67" s="316"/>
      <c r="C67" s="4"/>
      <c r="E67" s="556"/>
      <c r="F67" s="556"/>
      <c r="G67" s="556"/>
      <c r="H67" s="556"/>
      <c r="J67" s="2"/>
    </row>
    <row r="68" spans="1:11" x14ac:dyDescent="0.25">
      <c r="A68" s="5"/>
      <c r="B68" s="4"/>
      <c r="C68" s="4"/>
      <c r="E68" s="555" t="s">
        <v>17</v>
      </c>
      <c r="F68" s="555"/>
      <c r="G68" s="555"/>
      <c r="H68" s="555"/>
      <c r="J68" s="2"/>
    </row>
    <row r="69" spans="1:11" ht="7.5" customHeight="1" x14ac:dyDescent="0.25">
      <c r="A69" s="5"/>
      <c r="B69" s="4"/>
      <c r="C69" s="4"/>
      <c r="J69" s="2"/>
    </row>
    <row r="70" spans="1:11" x14ac:dyDescent="0.25">
      <c r="A70" s="1" t="s">
        <v>465</v>
      </c>
      <c r="B70" s="550"/>
      <c r="C70" s="550"/>
      <c r="D70" s="9"/>
      <c r="E70" s="550"/>
      <c r="F70" s="550"/>
      <c r="G70" s="550"/>
      <c r="H70" s="550"/>
      <c r="J70" s="2"/>
    </row>
    <row r="71" spans="1:11" x14ac:dyDescent="0.25">
      <c r="A71" s="1" t="s">
        <v>466</v>
      </c>
      <c r="B71" s="545"/>
      <c r="C71" s="545"/>
      <c r="E71" s="557" t="s">
        <v>44</v>
      </c>
      <c r="F71" s="557"/>
      <c r="G71" s="557"/>
      <c r="H71" s="557"/>
    </row>
    <row r="72" spans="1:11" x14ac:dyDescent="0.25">
      <c r="A72" s="1" t="s">
        <v>60</v>
      </c>
      <c r="B72" s="545"/>
      <c r="C72" s="545"/>
    </row>
    <row r="73" spans="1:11" x14ac:dyDescent="0.25">
      <c r="B73" s="545"/>
      <c r="C73" s="545"/>
    </row>
  </sheetData>
  <sheetProtection password="9D8B" sheet="1" objects="1" scenarios="1" selectLockedCells="1"/>
  <dataConsolidate/>
  <mergeCells count="134">
    <mergeCell ref="C12:D12"/>
    <mergeCell ref="E53:F53"/>
    <mergeCell ref="E54:F54"/>
    <mergeCell ref="E55:F55"/>
    <mergeCell ref="E56:F56"/>
    <mergeCell ref="E57:F57"/>
    <mergeCell ref="E58:F58"/>
    <mergeCell ref="E59:F59"/>
    <mergeCell ref="E60:F60"/>
    <mergeCell ref="A2:B2"/>
    <mergeCell ref="B24:B25"/>
    <mergeCell ref="A4:K4"/>
    <mergeCell ref="A5:K6"/>
    <mergeCell ref="K22:K23"/>
    <mergeCell ref="K24:K25"/>
    <mergeCell ref="G38:G39"/>
    <mergeCell ref="G32:G37"/>
    <mergeCell ref="G28:G29"/>
    <mergeCell ref="G30:G31"/>
    <mergeCell ref="G20:G21"/>
    <mergeCell ref="G22:G23"/>
    <mergeCell ref="G24:G25"/>
    <mergeCell ref="G26:G27"/>
    <mergeCell ref="B9:D9"/>
    <mergeCell ref="A12:B12"/>
    <mergeCell ref="B30:B31"/>
    <mergeCell ref="B28:B29"/>
    <mergeCell ref="C16:C17"/>
    <mergeCell ref="B18:B19"/>
    <mergeCell ref="J22:J23"/>
    <mergeCell ref="J24:J25"/>
    <mergeCell ref="J26:J27"/>
    <mergeCell ref="G16:G17"/>
    <mergeCell ref="A10:B10"/>
    <mergeCell ref="A14:K14"/>
    <mergeCell ref="A20:A25"/>
    <mergeCell ref="B16:B17"/>
    <mergeCell ref="B20:B21"/>
    <mergeCell ref="B22:B23"/>
    <mergeCell ref="B26:B27"/>
    <mergeCell ref="B36:B37"/>
    <mergeCell ref="A16:A19"/>
    <mergeCell ref="C32:C37"/>
    <mergeCell ref="A32:A37"/>
    <mergeCell ref="B32:B33"/>
    <mergeCell ref="B34:B35"/>
    <mergeCell ref="J16:J17"/>
    <mergeCell ref="J18:J19"/>
    <mergeCell ref="K16:K17"/>
    <mergeCell ref="K18:K19"/>
    <mergeCell ref="J20:J21"/>
    <mergeCell ref="K20:K21"/>
    <mergeCell ref="C26:C31"/>
    <mergeCell ref="C10:H10"/>
    <mergeCell ref="K26:K27"/>
    <mergeCell ref="J28:J29"/>
    <mergeCell ref="K28:K29"/>
    <mergeCell ref="B72:C72"/>
    <mergeCell ref="B73:C73"/>
    <mergeCell ref="B38:B39"/>
    <mergeCell ref="D45:D46"/>
    <mergeCell ref="D50:D51"/>
    <mergeCell ref="D52:D53"/>
    <mergeCell ref="D54:D55"/>
    <mergeCell ref="B70:C70"/>
    <mergeCell ref="D56:D57"/>
    <mergeCell ref="D64:D65"/>
    <mergeCell ref="D62:D63"/>
    <mergeCell ref="D58:D59"/>
    <mergeCell ref="C64:C65"/>
    <mergeCell ref="B71:C71"/>
    <mergeCell ref="C62:C63"/>
    <mergeCell ref="C43:I43"/>
    <mergeCell ref="E61:F61"/>
    <mergeCell ref="E68:H68"/>
    <mergeCell ref="E67:H67"/>
    <mergeCell ref="E70:H70"/>
    <mergeCell ref="E71:H71"/>
    <mergeCell ref="E62:F62"/>
    <mergeCell ref="E63:F63"/>
    <mergeCell ref="E64:F64"/>
    <mergeCell ref="A38:A39"/>
    <mergeCell ref="C38:C39"/>
    <mergeCell ref="A26:A31"/>
    <mergeCell ref="C50:C55"/>
    <mergeCell ref="C20:C25"/>
    <mergeCell ref="C45:C49"/>
    <mergeCell ref="C56:C61"/>
    <mergeCell ref="I18:I19"/>
    <mergeCell ref="I20:I21"/>
    <mergeCell ref="I22:I23"/>
    <mergeCell ref="I24:I25"/>
    <mergeCell ref="I26:I27"/>
    <mergeCell ref="I28:I29"/>
    <mergeCell ref="I30:I31"/>
    <mergeCell ref="I32:I37"/>
    <mergeCell ref="I38:I39"/>
    <mergeCell ref="D60:D61"/>
    <mergeCell ref="D47:D49"/>
    <mergeCell ref="E49:F49"/>
    <mergeCell ref="G18:G19"/>
    <mergeCell ref="E45:F45"/>
    <mergeCell ref="E50:F50"/>
    <mergeCell ref="E51:F51"/>
    <mergeCell ref="E52:F52"/>
    <mergeCell ref="J30:J31"/>
    <mergeCell ref="K30:K31"/>
    <mergeCell ref="F16:F17"/>
    <mergeCell ref="F18:F19"/>
    <mergeCell ref="F20:F21"/>
    <mergeCell ref="F22:F23"/>
    <mergeCell ref="F24:F25"/>
    <mergeCell ref="F26:F27"/>
    <mergeCell ref="F28:F29"/>
    <mergeCell ref="F30:F31"/>
    <mergeCell ref="H16:H17"/>
    <mergeCell ref="H18:H19"/>
    <mergeCell ref="H20:H21"/>
    <mergeCell ref="H22:H23"/>
    <mergeCell ref="H24:H25"/>
    <mergeCell ref="H26:H27"/>
    <mergeCell ref="H28:H29"/>
    <mergeCell ref="H30:H31"/>
    <mergeCell ref="I16:I17"/>
    <mergeCell ref="E65:F65"/>
    <mergeCell ref="J38:J39"/>
    <mergeCell ref="K38:K39"/>
    <mergeCell ref="J32:J37"/>
    <mergeCell ref="K32:K37"/>
    <mergeCell ref="F32:F37"/>
    <mergeCell ref="F38:F39"/>
    <mergeCell ref="H32:H37"/>
    <mergeCell ref="H38:H39"/>
    <mergeCell ref="E44:F44"/>
  </mergeCells>
  <dataValidations count="6">
    <dataValidation type="list" allowBlank="1" showInputMessage="1" showErrorMessage="1" sqref="E8">
      <formula1>"2014."</formula1>
    </dataValidation>
    <dataValidation type="list" allowBlank="1" showErrorMessage="1" errorTitle="Tájékoztatás" error="Csak hiánypótlás esetén töltendő ki!" sqref="A2">
      <formula1>"Kifizetési kérelem, Hiánypótlás"</formula1>
    </dataValidation>
    <dataValidation type="list" allowBlank="1" showInputMessage="1" showErrorMessage="1" sqref="G8:I8">
      <formula1>"1.,2.,3.,4.,5.,6.,7.,8.,9.,10.,11.,12."</formula1>
    </dataValidation>
    <dataValidation type="whole" operator="greaterThanOrEqual" allowBlank="1" showInputMessage="1" showErrorMessage="1" sqref="E16:H16 I16:I39">
      <formula1>0</formula1>
    </dataValidation>
    <dataValidation type="textLength" allowBlank="1" showErrorMessage="1" errorTitle="Tájékoztatás" error="A cellába pontosan 11 számot kell írni,valamint 0-val nem kezdődhet az adószám." promptTitle="Információ" prompt="A cellába csak is 11 karakter írható be!" sqref="C12">
      <formula1>11</formula1>
      <formula2>11</formula2>
    </dataValidation>
    <dataValidation type="date" allowBlank="1" showErrorMessage="1" errorTitle="Tájékoztatás" error="A beírt dátum 2014.01.01 és 2015.12.31 közé kell, hogy essen._x000a__x000a_Kattintson a Mégse gombra és adja meg a helyes értéket." sqref="B67">
      <formula1>41640</formula1>
      <formula2>42369</formula2>
    </dataValidation>
  </dataValidations>
  <printOptions horizontalCentered="1"/>
  <pageMargins left="0.23622047244094491" right="0.23622047244094491" top="0.74803149606299213" bottom="0.94488188976377963" header="0.31496062992125984" footer="0.31496062992125984"/>
  <pageSetup paperSize="9" scale="42" orientation="portrait" r:id="rId1"/>
  <headerFooter>
    <oddHeader>&amp;L&amp;A&amp;R&amp;P</oddHeader>
    <oddFooter>&amp;LKüldendő: OHÜ ORSZÁGOS HULLADÉKGAZDÁLKODÁSI ÜGYNÖKSÉG NONPROFIT KORLÁTOLT FELELŐSSÉGŰ TÁRSASÁG
 Levelezési cím: 1380 Budapest, Pf.:1172
E-mail cím: jelentes@ohukft.hu</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60"/>
  <sheetViews>
    <sheetView showGridLines="0" view="pageBreakPreview" zoomScale="57" zoomScaleNormal="50" zoomScaleSheetLayoutView="57" zoomScalePageLayoutView="60" workbookViewId="0">
      <selection activeCell="C15" sqref="C15:D15"/>
    </sheetView>
  </sheetViews>
  <sheetFormatPr defaultColWidth="22.140625" defaultRowHeight="15.75" x14ac:dyDescent="0.25"/>
  <cols>
    <col min="1" max="1" width="16.140625" style="121" customWidth="1"/>
    <col min="2" max="2" width="18.140625" style="121" customWidth="1"/>
    <col min="3" max="3" width="26.85546875" style="121" customWidth="1"/>
    <col min="4" max="4" width="19.7109375" style="121" customWidth="1"/>
    <col min="5" max="5" width="15.85546875" style="121" customWidth="1"/>
    <col min="6" max="6" width="8.85546875" style="121" customWidth="1"/>
    <col min="7" max="7" width="15.5703125" style="121" customWidth="1"/>
    <col min="8" max="8" width="26.85546875" style="121" customWidth="1"/>
    <col min="9" max="9" width="22.5703125" style="121" customWidth="1"/>
    <col min="10" max="10" width="22.140625" style="121" customWidth="1"/>
    <col min="11" max="11" width="22.7109375" style="121" customWidth="1"/>
    <col min="12" max="16384" width="22.140625" style="121"/>
  </cols>
  <sheetData>
    <row r="1" spans="1:17" ht="20.25" x14ac:dyDescent="0.25">
      <c r="A1" s="350" t="str">
        <f>FŐLAP!A1</f>
        <v>2.2 verzió</v>
      </c>
    </row>
    <row r="2" spans="1:17" ht="22.5" x14ac:dyDescent="0.25">
      <c r="A2" s="97" t="s">
        <v>515</v>
      </c>
      <c r="B2" s="97"/>
      <c r="C2" s="97"/>
      <c r="D2" s="97"/>
      <c r="E2" s="97"/>
      <c r="F2" s="97"/>
      <c r="G2" s="97"/>
      <c r="H2" s="97"/>
      <c r="I2" s="97"/>
      <c r="J2" s="97"/>
      <c r="K2" s="97"/>
    </row>
    <row r="3" spans="1:17" ht="24" customHeight="1" x14ac:dyDescent="0.25">
      <c r="A3" s="578" t="s">
        <v>97</v>
      </c>
      <c r="B3" s="836"/>
      <c r="C3" s="579"/>
    </row>
    <row r="4" spans="1:17" ht="21" customHeight="1" x14ac:dyDescent="0.25">
      <c r="B4" s="365" t="s">
        <v>832</v>
      </c>
      <c r="C4" s="260">
        <f>FŐLAP!B3</f>
        <v>0</v>
      </c>
    </row>
    <row r="5" spans="1:17" ht="28.5" customHeight="1" x14ac:dyDescent="0.25">
      <c r="H5" s="258"/>
    </row>
    <row r="6" spans="1:17" ht="20.25" x14ac:dyDescent="0.25">
      <c r="A6" s="700" t="s">
        <v>518</v>
      </c>
      <c r="B6" s="700"/>
      <c r="C6" s="700"/>
      <c r="D6" s="700"/>
      <c r="E6" s="700"/>
      <c r="F6" s="700"/>
      <c r="G6" s="700"/>
      <c r="H6" s="700"/>
      <c r="I6" s="700"/>
      <c r="J6" s="700"/>
      <c r="K6" s="700"/>
    </row>
    <row r="7" spans="1:17" ht="18.75" x14ac:dyDescent="0.25">
      <c r="A7" s="791" t="s">
        <v>519</v>
      </c>
      <c r="B7" s="791"/>
      <c r="C7" s="791"/>
      <c r="D7" s="791"/>
      <c r="E7" s="791"/>
      <c r="F7" s="791"/>
      <c r="G7" s="791"/>
      <c r="H7" s="791"/>
      <c r="I7" s="791"/>
      <c r="J7" s="791"/>
      <c r="K7" s="791"/>
    </row>
    <row r="8" spans="1:17" ht="9" customHeight="1" x14ac:dyDescent="0.25">
      <c r="A8" s="29"/>
      <c r="B8" s="29"/>
      <c r="C8" s="29"/>
      <c r="D8" s="29"/>
      <c r="E8" s="29"/>
      <c r="F8" s="29"/>
      <c r="G8" s="29"/>
      <c r="H8" s="29"/>
      <c r="I8" s="29"/>
      <c r="J8" s="29"/>
      <c r="K8" s="29"/>
    </row>
    <row r="9" spans="1:17" ht="28.5" customHeight="1" x14ac:dyDescent="0.25">
      <c r="D9" s="462" t="s">
        <v>0</v>
      </c>
      <c r="E9" s="464"/>
      <c r="F9" s="465"/>
      <c r="G9" s="466" t="s">
        <v>1</v>
      </c>
      <c r="H9" s="461"/>
      <c r="K9" s="122"/>
    </row>
    <row r="10" spans="1:17" ht="18.75" x14ac:dyDescent="0.25">
      <c r="A10" s="228"/>
      <c r="B10" s="225"/>
      <c r="C10" s="226"/>
      <c r="D10" s="226"/>
      <c r="E10" s="123"/>
      <c r="F10" s="123"/>
      <c r="G10" s="123"/>
      <c r="H10" s="124"/>
      <c r="I10" s="124"/>
      <c r="J10" s="124"/>
    </row>
    <row r="11" spans="1:17" s="119" customFormat="1" ht="20.25" customHeight="1" x14ac:dyDescent="0.25">
      <c r="A11" s="753" t="s">
        <v>66</v>
      </c>
      <c r="B11" s="753"/>
      <c r="C11" s="706">
        <f>FŐLAP!C10</f>
        <v>0</v>
      </c>
      <c r="D11" s="707"/>
      <c r="E11" s="707"/>
      <c r="F11" s="129"/>
      <c r="G11" s="129"/>
      <c r="H11" s="129"/>
      <c r="I11" s="129"/>
      <c r="J11" s="129"/>
      <c r="K11" s="129"/>
      <c r="L11" s="61"/>
      <c r="M11" s="61"/>
      <c r="N11" s="61"/>
      <c r="O11" s="120"/>
      <c r="P11" s="120"/>
      <c r="Q11" s="120"/>
    </row>
    <row r="12" spans="1:17" s="119" customFormat="1" ht="20.25" customHeight="1" x14ac:dyDescent="0.25">
      <c r="A12" s="753" t="s">
        <v>32</v>
      </c>
      <c r="B12" s="753"/>
      <c r="C12" s="709">
        <f>FŐLAP!C12</f>
        <v>0</v>
      </c>
      <c r="D12" s="710"/>
      <c r="E12" s="131"/>
      <c r="F12" s="126"/>
      <c r="G12" s="126"/>
      <c r="H12" s="126"/>
      <c r="I12" s="126"/>
      <c r="J12" s="126"/>
      <c r="K12" s="126"/>
      <c r="L12" s="130"/>
      <c r="M12" s="130"/>
      <c r="N12" s="130"/>
      <c r="O12" s="120"/>
      <c r="P12" s="120"/>
      <c r="Q12" s="120"/>
    </row>
    <row r="13" spans="1:17" s="119" customFormat="1" ht="20.25" customHeight="1" x14ac:dyDescent="0.25">
      <c r="A13" s="136"/>
      <c r="B13" s="136"/>
      <c r="C13" s="131"/>
      <c r="D13" s="131"/>
      <c r="E13" s="131"/>
      <c r="F13" s="126"/>
      <c r="G13" s="126"/>
      <c r="H13" s="126"/>
      <c r="I13" s="126"/>
      <c r="J13" s="126"/>
      <c r="K13" s="126"/>
      <c r="L13" s="130"/>
      <c r="M13" s="130"/>
      <c r="N13" s="130"/>
      <c r="O13" s="120"/>
      <c r="P13" s="120"/>
      <c r="Q13" s="120"/>
    </row>
    <row r="14" spans="1:17" ht="18.75" x14ac:dyDescent="0.25">
      <c r="A14" s="228"/>
      <c r="B14" s="225"/>
      <c r="C14" s="226"/>
      <c r="D14" s="226"/>
      <c r="E14" s="123"/>
      <c r="F14" s="123"/>
      <c r="G14" s="123"/>
      <c r="H14" s="124"/>
      <c r="I14" s="124"/>
      <c r="J14" s="124"/>
    </row>
    <row r="15" spans="1:17" ht="20.25" x14ac:dyDescent="0.25">
      <c r="A15" s="837" t="s">
        <v>513</v>
      </c>
      <c r="B15" s="837"/>
      <c r="C15" s="711"/>
      <c r="D15" s="713"/>
      <c r="F15" s="128" t="s">
        <v>422</v>
      </c>
      <c r="G15" s="247"/>
      <c r="H15" s="820"/>
      <c r="I15" s="821"/>
      <c r="J15" s="821"/>
      <c r="K15" s="822"/>
      <c r="L15" s="35"/>
    </row>
    <row r="16" spans="1:17" ht="20.25" x14ac:dyDescent="0.25">
      <c r="A16" s="834" t="s">
        <v>32</v>
      </c>
      <c r="B16" s="834"/>
      <c r="C16" s="714"/>
      <c r="D16" s="716"/>
      <c r="F16" s="229" t="s">
        <v>32</v>
      </c>
      <c r="G16" s="229"/>
      <c r="H16" s="714"/>
      <c r="I16" s="715"/>
      <c r="J16" s="715"/>
      <c r="K16" s="716"/>
      <c r="L16" s="35"/>
    </row>
    <row r="17" spans="1:12" ht="20.25" x14ac:dyDescent="0.25">
      <c r="A17" s="834" t="s">
        <v>55</v>
      </c>
      <c r="B17" s="834"/>
      <c r="C17" s="711"/>
      <c r="D17" s="713"/>
      <c r="F17" s="128" t="s">
        <v>67</v>
      </c>
      <c r="G17" s="247"/>
      <c r="H17" s="820"/>
      <c r="I17" s="821"/>
      <c r="J17" s="821"/>
      <c r="K17" s="822"/>
      <c r="L17" s="35"/>
    </row>
    <row r="18" spans="1:12" ht="20.25" x14ac:dyDescent="0.25">
      <c r="F18" s="128" t="s">
        <v>55</v>
      </c>
      <c r="G18" s="247"/>
      <c r="H18" s="820"/>
      <c r="I18" s="821"/>
      <c r="J18" s="821"/>
      <c r="K18" s="822"/>
      <c r="L18" s="35"/>
    </row>
    <row r="19" spans="1:12" ht="20.25" x14ac:dyDescent="0.25">
      <c r="A19" s="835" t="s">
        <v>423</v>
      </c>
      <c r="B19" s="835"/>
      <c r="C19" s="711"/>
      <c r="D19" s="713"/>
      <c r="F19" s="823" t="s">
        <v>623</v>
      </c>
      <c r="G19" s="824"/>
      <c r="H19" s="820"/>
      <c r="I19" s="821"/>
      <c r="J19" s="821"/>
      <c r="K19" s="822"/>
    </row>
    <row r="20" spans="1:12" ht="20.25" x14ac:dyDescent="0.25">
      <c r="A20" s="831" t="s">
        <v>60</v>
      </c>
      <c r="B20" s="831"/>
      <c r="C20" s="711"/>
      <c r="D20" s="713"/>
      <c r="E20" s="2"/>
      <c r="F20" s="232" t="s">
        <v>514</v>
      </c>
      <c r="G20" s="2"/>
      <c r="H20" s="16"/>
      <c r="I20" s="16"/>
      <c r="J20" s="16"/>
      <c r="K20" s="16"/>
    </row>
    <row r="21" spans="1:12" ht="20.25" x14ac:dyDescent="0.25">
      <c r="A21" s="831" t="s">
        <v>55</v>
      </c>
      <c r="B21" s="831"/>
      <c r="C21" s="711"/>
      <c r="D21" s="713"/>
      <c r="E21" s="2"/>
      <c r="F21" s="2"/>
      <c r="G21" s="2"/>
      <c r="H21" s="2"/>
      <c r="I21" s="2"/>
      <c r="J21" s="2"/>
      <c r="K21" s="2"/>
    </row>
    <row r="22" spans="1:12" ht="13.5" customHeight="1" x14ac:dyDescent="0.25">
      <c r="A22" s="256"/>
      <c r="B22" s="256"/>
      <c r="C22" s="285"/>
      <c r="D22" s="285"/>
      <c r="E22" s="2"/>
      <c r="F22" s="2"/>
      <c r="G22" s="2"/>
      <c r="H22" s="2"/>
      <c r="I22" s="2"/>
      <c r="J22" s="2"/>
      <c r="K22" s="2"/>
    </row>
    <row r="23" spans="1:12" ht="21" thickBot="1" x14ac:dyDescent="0.3">
      <c r="A23" s="256"/>
      <c r="B23" s="256"/>
      <c r="C23" s="257"/>
      <c r="D23" s="257"/>
      <c r="E23" s="2"/>
      <c r="F23" s="2"/>
      <c r="G23" s="2"/>
      <c r="H23" s="2"/>
      <c r="I23" s="2"/>
      <c r="J23" s="2"/>
      <c r="K23" s="2"/>
    </row>
    <row r="24" spans="1:12" ht="36.75" customHeight="1" thickBot="1" x14ac:dyDescent="0.3">
      <c r="A24" s="803" t="s">
        <v>538</v>
      </c>
      <c r="B24" s="804"/>
      <c r="C24" s="804"/>
      <c r="D24" s="804"/>
      <c r="E24" s="804"/>
      <c r="F24" s="804"/>
      <c r="G24" s="805"/>
      <c r="H24" s="284"/>
      <c r="K24" s="4"/>
    </row>
    <row r="25" spans="1:12" ht="55.5" customHeight="1" thickBot="1" x14ac:dyDescent="0.3">
      <c r="A25" s="832" t="s">
        <v>522</v>
      </c>
      <c r="B25" s="833"/>
      <c r="C25" s="833" t="s">
        <v>409</v>
      </c>
      <c r="D25" s="833"/>
      <c r="E25" s="248" t="s">
        <v>35</v>
      </c>
      <c r="F25" s="811" t="s">
        <v>36</v>
      </c>
      <c r="G25" s="825"/>
      <c r="H25" s="280" t="s">
        <v>520</v>
      </c>
      <c r="I25" s="274" t="s">
        <v>535</v>
      </c>
      <c r="J25" s="286" t="s">
        <v>536</v>
      </c>
      <c r="K25" s="286" t="s">
        <v>537</v>
      </c>
    </row>
    <row r="26" spans="1:12" ht="30" customHeight="1" x14ac:dyDescent="0.25">
      <c r="A26" s="826" t="s">
        <v>8</v>
      </c>
      <c r="B26" s="827"/>
      <c r="C26" s="817" t="s">
        <v>9</v>
      </c>
      <c r="D26" s="817"/>
      <c r="E26" s="528" t="s">
        <v>485</v>
      </c>
      <c r="F26" s="780">
        <v>141014010</v>
      </c>
      <c r="G26" s="781"/>
      <c r="H26" s="251">
        <v>0</v>
      </c>
      <c r="I26" s="335">
        <f>H24/100*H26</f>
        <v>0</v>
      </c>
      <c r="J26" s="287">
        <v>0</v>
      </c>
      <c r="K26" s="339">
        <f>I26/100*J26</f>
        <v>0</v>
      </c>
    </row>
    <row r="27" spans="1:12" ht="30" customHeight="1" thickBot="1" x14ac:dyDescent="0.3">
      <c r="A27" s="737"/>
      <c r="B27" s="828"/>
      <c r="C27" s="819"/>
      <c r="D27" s="819"/>
      <c r="E27" s="534"/>
      <c r="F27" s="768">
        <v>241014010</v>
      </c>
      <c r="G27" s="769"/>
      <c r="H27" s="289">
        <v>0</v>
      </c>
      <c r="I27" s="336">
        <f>H24/100*H27</f>
        <v>0</v>
      </c>
      <c r="J27" s="290">
        <v>0</v>
      </c>
      <c r="K27" s="340">
        <f t="shared" ref="K27:K49" si="0">I27/100*J27</f>
        <v>0</v>
      </c>
    </row>
    <row r="28" spans="1:12" ht="30" customHeight="1" x14ac:dyDescent="0.25">
      <c r="A28" s="737"/>
      <c r="B28" s="828"/>
      <c r="C28" s="830" t="s">
        <v>4</v>
      </c>
      <c r="D28" s="830"/>
      <c r="E28" s="534"/>
      <c r="F28" s="780">
        <v>141014020</v>
      </c>
      <c r="G28" s="781"/>
      <c r="H28" s="251">
        <v>0</v>
      </c>
      <c r="I28" s="335">
        <f>H24/100*H28</f>
        <v>0</v>
      </c>
      <c r="J28" s="287">
        <v>0</v>
      </c>
      <c r="K28" s="339">
        <f t="shared" si="0"/>
        <v>0</v>
      </c>
    </row>
    <row r="29" spans="1:12" ht="30" customHeight="1" thickBot="1" x14ac:dyDescent="0.3">
      <c r="A29" s="739"/>
      <c r="B29" s="829"/>
      <c r="C29" s="819"/>
      <c r="D29" s="819"/>
      <c r="E29" s="529"/>
      <c r="F29" s="768">
        <v>241014020</v>
      </c>
      <c r="G29" s="769"/>
      <c r="H29" s="289">
        <v>0</v>
      </c>
      <c r="I29" s="336">
        <f>H24/100*H29</f>
        <v>0</v>
      </c>
      <c r="J29" s="290">
        <v>0</v>
      </c>
      <c r="K29" s="340">
        <f t="shared" si="0"/>
        <v>0</v>
      </c>
    </row>
    <row r="30" spans="1:12" ht="30" customHeight="1" x14ac:dyDescent="0.25">
      <c r="A30" s="838" t="s">
        <v>5</v>
      </c>
      <c r="B30" s="839"/>
      <c r="C30" s="830" t="s">
        <v>6</v>
      </c>
      <c r="D30" s="830"/>
      <c r="E30" s="528" t="s">
        <v>507</v>
      </c>
      <c r="F30" s="780" t="s">
        <v>425</v>
      </c>
      <c r="G30" s="781"/>
      <c r="H30" s="251">
        <v>0</v>
      </c>
      <c r="I30" s="335">
        <f>H24/100*H30</f>
        <v>0</v>
      </c>
      <c r="J30" s="287">
        <v>0</v>
      </c>
      <c r="K30" s="339">
        <f t="shared" si="0"/>
        <v>0</v>
      </c>
    </row>
    <row r="31" spans="1:12" ht="30" customHeight="1" thickBot="1" x14ac:dyDescent="0.3">
      <c r="A31" s="737"/>
      <c r="B31" s="828"/>
      <c r="C31" s="819"/>
      <c r="D31" s="819"/>
      <c r="E31" s="534"/>
      <c r="F31" s="768" t="s">
        <v>426</v>
      </c>
      <c r="G31" s="769"/>
      <c r="H31" s="289">
        <v>0</v>
      </c>
      <c r="I31" s="336">
        <f>H24/100*H31</f>
        <v>0</v>
      </c>
      <c r="J31" s="290">
        <v>0</v>
      </c>
      <c r="K31" s="340">
        <f t="shared" si="0"/>
        <v>0</v>
      </c>
    </row>
    <row r="32" spans="1:12" ht="30" customHeight="1" x14ac:dyDescent="0.25">
      <c r="A32" s="737"/>
      <c r="B32" s="828"/>
      <c r="C32" s="830" t="s">
        <v>22</v>
      </c>
      <c r="D32" s="830"/>
      <c r="E32" s="534"/>
      <c r="F32" s="780" t="s">
        <v>427</v>
      </c>
      <c r="G32" s="781"/>
      <c r="H32" s="251">
        <v>0</v>
      </c>
      <c r="I32" s="335">
        <f>H24/100*H32</f>
        <v>0</v>
      </c>
      <c r="J32" s="287">
        <v>0</v>
      </c>
      <c r="K32" s="339">
        <f t="shared" si="0"/>
        <v>0</v>
      </c>
    </row>
    <row r="33" spans="1:11" ht="30" customHeight="1" thickBot="1" x14ac:dyDescent="0.3">
      <c r="A33" s="737"/>
      <c r="B33" s="828"/>
      <c r="C33" s="819"/>
      <c r="D33" s="819"/>
      <c r="E33" s="534"/>
      <c r="F33" s="768" t="s">
        <v>428</v>
      </c>
      <c r="G33" s="769"/>
      <c r="H33" s="289">
        <v>0</v>
      </c>
      <c r="I33" s="336">
        <f>H24/100*H33</f>
        <v>0</v>
      </c>
      <c r="J33" s="290">
        <v>0</v>
      </c>
      <c r="K33" s="340">
        <f t="shared" si="0"/>
        <v>0</v>
      </c>
    </row>
    <row r="34" spans="1:11" ht="30" customHeight="1" x14ac:dyDescent="0.25">
      <c r="A34" s="737"/>
      <c r="B34" s="828"/>
      <c r="C34" s="830" t="s">
        <v>7</v>
      </c>
      <c r="D34" s="830"/>
      <c r="E34" s="534"/>
      <c r="F34" s="780" t="s">
        <v>429</v>
      </c>
      <c r="G34" s="781"/>
      <c r="H34" s="251">
        <v>0</v>
      </c>
      <c r="I34" s="335">
        <f>H24/100*H34</f>
        <v>0</v>
      </c>
      <c r="J34" s="287">
        <v>0</v>
      </c>
      <c r="K34" s="339">
        <f t="shared" si="0"/>
        <v>0</v>
      </c>
    </row>
    <row r="35" spans="1:11" ht="30" customHeight="1" thickBot="1" x14ac:dyDescent="0.3">
      <c r="A35" s="738"/>
      <c r="B35" s="840"/>
      <c r="C35" s="819"/>
      <c r="D35" s="819"/>
      <c r="E35" s="529"/>
      <c r="F35" s="768" t="s">
        <v>430</v>
      </c>
      <c r="G35" s="769"/>
      <c r="H35" s="289">
        <v>0</v>
      </c>
      <c r="I35" s="336">
        <f>H24/100*H35</f>
        <v>0</v>
      </c>
      <c r="J35" s="290">
        <v>0</v>
      </c>
      <c r="K35" s="340">
        <f t="shared" si="0"/>
        <v>0</v>
      </c>
    </row>
    <row r="36" spans="1:11" ht="30" customHeight="1" x14ac:dyDescent="0.25">
      <c r="A36" s="787" t="s">
        <v>10</v>
      </c>
      <c r="B36" s="773"/>
      <c r="C36" s="830" t="s">
        <v>11</v>
      </c>
      <c r="D36" s="830"/>
      <c r="E36" s="566" t="s">
        <v>12</v>
      </c>
      <c r="F36" s="780" t="s">
        <v>431</v>
      </c>
      <c r="G36" s="781"/>
      <c r="H36" s="251">
        <v>0</v>
      </c>
      <c r="I36" s="335">
        <f>H24/100*H36</f>
        <v>0</v>
      </c>
      <c r="J36" s="287">
        <v>0</v>
      </c>
      <c r="K36" s="339">
        <f t="shared" si="0"/>
        <v>0</v>
      </c>
    </row>
    <row r="37" spans="1:11" ht="30" customHeight="1" thickBot="1" x14ac:dyDescent="0.3">
      <c r="A37" s="788"/>
      <c r="B37" s="775"/>
      <c r="C37" s="819"/>
      <c r="D37" s="819"/>
      <c r="E37" s="567"/>
      <c r="F37" s="768" t="s">
        <v>432</v>
      </c>
      <c r="G37" s="769"/>
      <c r="H37" s="252">
        <v>0</v>
      </c>
      <c r="I37" s="337">
        <f>H24/100*H37</f>
        <v>0</v>
      </c>
      <c r="J37" s="288">
        <v>0</v>
      </c>
      <c r="K37" s="341">
        <f t="shared" si="0"/>
        <v>0</v>
      </c>
    </row>
    <row r="38" spans="1:11" ht="30" customHeight="1" x14ac:dyDescent="0.25">
      <c r="A38" s="788"/>
      <c r="B38" s="775"/>
      <c r="C38" s="830" t="s">
        <v>608</v>
      </c>
      <c r="D38" s="830"/>
      <c r="E38" s="567"/>
      <c r="F38" s="780">
        <v>141017020</v>
      </c>
      <c r="G38" s="781"/>
      <c r="H38" s="251">
        <v>0</v>
      </c>
      <c r="I38" s="335">
        <f>H24/100*H38</f>
        <v>0</v>
      </c>
      <c r="J38" s="287">
        <v>0</v>
      </c>
      <c r="K38" s="339">
        <f t="shared" ref="K38:K39" si="1">I38/100*J38</f>
        <v>0</v>
      </c>
    </row>
    <row r="39" spans="1:11" ht="30" customHeight="1" thickBot="1" x14ac:dyDescent="0.3">
      <c r="A39" s="788"/>
      <c r="B39" s="775"/>
      <c r="C39" s="819"/>
      <c r="D39" s="819"/>
      <c r="E39" s="567"/>
      <c r="F39" s="768">
        <v>241017020</v>
      </c>
      <c r="G39" s="769"/>
      <c r="H39" s="252">
        <v>0</v>
      </c>
      <c r="I39" s="337">
        <f>H24/100*H39</f>
        <v>0</v>
      </c>
      <c r="J39" s="288">
        <v>0</v>
      </c>
      <c r="K39" s="341">
        <f t="shared" si="1"/>
        <v>0</v>
      </c>
    </row>
    <row r="40" spans="1:11" ht="30" customHeight="1" x14ac:dyDescent="0.25">
      <c r="A40" s="788"/>
      <c r="B40" s="775"/>
      <c r="C40" s="830" t="s">
        <v>524</v>
      </c>
      <c r="D40" s="830"/>
      <c r="E40" s="567"/>
      <c r="F40" s="780">
        <v>141017030</v>
      </c>
      <c r="G40" s="781"/>
      <c r="H40" s="251">
        <v>0</v>
      </c>
      <c r="I40" s="335">
        <f>H24/100*H40</f>
        <v>0</v>
      </c>
      <c r="J40" s="287">
        <v>0</v>
      </c>
      <c r="K40" s="339">
        <f t="shared" si="0"/>
        <v>0</v>
      </c>
    </row>
    <row r="41" spans="1:11" ht="30" customHeight="1" thickBot="1" x14ac:dyDescent="0.3">
      <c r="A41" s="789"/>
      <c r="B41" s="790"/>
      <c r="C41" s="819"/>
      <c r="D41" s="819"/>
      <c r="E41" s="568"/>
      <c r="F41" s="768">
        <v>241017030</v>
      </c>
      <c r="G41" s="769"/>
      <c r="H41" s="252">
        <v>0</v>
      </c>
      <c r="I41" s="337">
        <f>H24/100*H41</f>
        <v>0</v>
      </c>
      <c r="J41" s="288">
        <v>0</v>
      </c>
      <c r="K41" s="341">
        <f t="shared" si="0"/>
        <v>0</v>
      </c>
    </row>
    <row r="42" spans="1:11" ht="30" customHeight="1" x14ac:dyDescent="0.25">
      <c r="A42" s="826" t="s">
        <v>13</v>
      </c>
      <c r="B42" s="827"/>
      <c r="C42" s="830" t="s">
        <v>14</v>
      </c>
      <c r="D42" s="830"/>
      <c r="E42" s="566" t="s">
        <v>15</v>
      </c>
      <c r="F42" s="780" t="s">
        <v>433</v>
      </c>
      <c r="G42" s="781"/>
      <c r="H42" s="251">
        <v>0</v>
      </c>
      <c r="I42" s="335">
        <f>H24/100*H42</f>
        <v>0</v>
      </c>
      <c r="J42" s="287">
        <v>0</v>
      </c>
      <c r="K42" s="339">
        <f t="shared" si="0"/>
        <v>0</v>
      </c>
    </row>
    <row r="43" spans="1:11" ht="30" customHeight="1" thickBot="1" x14ac:dyDescent="0.3">
      <c r="A43" s="737"/>
      <c r="B43" s="828"/>
      <c r="C43" s="819"/>
      <c r="D43" s="819"/>
      <c r="E43" s="567"/>
      <c r="F43" s="768" t="s">
        <v>434</v>
      </c>
      <c r="G43" s="769"/>
      <c r="H43" s="289">
        <v>0</v>
      </c>
      <c r="I43" s="336">
        <f>H24/100*H43</f>
        <v>0</v>
      </c>
      <c r="J43" s="290">
        <v>0</v>
      </c>
      <c r="K43" s="340">
        <f t="shared" si="0"/>
        <v>0</v>
      </c>
    </row>
    <row r="44" spans="1:11" ht="30" customHeight="1" x14ac:dyDescent="0.25">
      <c r="A44" s="737"/>
      <c r="B44" s="828"/>
      <c r="C44" s="830" t="s">
        <v>39</v>
      </c>
      <c r="D44" s="830"/>
      <c r="E44" s="567"/>
      <c r="F44" s="780" t="s">
        <v>435</v>
      </c>
      <c r="G44" s="781"/>
      <c r="H44" s="251">
        <v>0</v>
      </c>
      <c r="I44" s="335">
        <f>H24/100*H44</f>
        <v>0</v>
      </c>
      <c r="J44" s="287">
        <v>0</v>
      </c>
      <c r="K44" s="339">
        <f t="shared" si="0"/>
        <v>0</v>
      </c>
    </row>
    <row r="45" spans="1:11" ht="30" customHeight="1" thickBot="1" x14ac:dyDescent="0.3">
      <c r="A45" s="737"/>
      <c r="B45" s="828"/>
      <c r="C45" s="819"/>
      <c r="D45" s="819"/>
      <c r="E45" s="567"/>
      <c r="F45" s="768" t="s">
        <v>436</v>
      </c>
      <c r="G45" s="769"/>
      <c r="H45" s="252">
        <v>0</v>
      </c>
      <c r="I45" s="337">
        <f>H24/100*H45</f>
        <v>0</v>
      </c>
      <c r="J45" s="288">
        <v>0</v>
      </c>
      <c r="K45" s="341">
        <f t="shared" si="0"/>
        <v>0</v>
      </c>
    </row>
    <row r="46" spans="1:11" ht="30" customHeight="1" x14ac:dyDescent="0.25">
      <c r="A46" s="737"/>
      <c r="B46" s="828"/>
      <c r="C46" s="830" t="s">
        <v>40</v>
      </c>
      <c r="D46" s="830"/>
      <c r="E46" s="567"/>
      <c r="F46" s="780" t="s">
        <v>437</v>
      </c>
      <c r="G46" s="781"/>
      <c r="H46" s="251">
        <v>0</v>
      </c>
      <c r="I46" s="335">
        <f>H24/100*H46</f>
        <v>0</v>
      </c>
      <c r="J46" s="287">
        <v>0</v>
      </c>
      <c r="K46" s="339">
        <f t="shared" si="0"/>
        <v>0</v>
      </c>
    </row>
    <row r="47" spans="1:11" ht="30" customHeight="1" thickBot="1" x14ac:dyDescent="0.3">
      <c r="A47" s="739"/>
      <c r="B47" s="829"/>
      <c r="C47" s="819"/>
      <c r="D47" s="819"/>
      <c r="E47" s="568"/>
      <c r="F47" s="768" t="s">
        <v>438</v>
      </c>
      <c r="G47" s="769"/>
      <c r="H47" s="252">
        <v>0</v>
      </c>
      <c r="I47" s="337">
        <f>H24/100*H47</f>
        <v>0</v>
      </c>
      <c r="J47" s="288">
        <v>0</v>
      </c>
      <c r="K47" s="341">
        <f t="shared" si="0"/>
        <v>0</v>
      </c>
    </row>
    <row r="48" spans="1:11" ht="30" customHeight="1" x14ac:dyDescent="0.25">
      <c r="A48" s="796" t="s">
        <v>842</v>
      </c>
      <c r="B48" s="806"/>
      <c r="C48" s="816" t="s">
        <v>4</v>
      </c>
      <c r="D48" s="817"/>
      <c r="E48" s="528" t="s">
        <v>508</v>
      </c>
      <c r="F48" s="780" t="s">
        <v>439</v>
      </c>
      <c r="G48" s="781"/>
      <c r="H48" s="251">
        <v>0</v>
      </c>
      <c r="I48" s="335">
        <f>H24/100*H48</f>
        <v>0</v>
      </c>
      <c r="J48" s="287">
        <v>0</v>
      </c>
      <c r="K48" s="339">
        <f t="shared" si="0"/>
        <v>0</v>
      </c>
    </row>
    <row r="49" spans="1:11" ht="30" customHeight="1" thickBot="1" x14ac:dyDescent="0.3">
      <c r="A49" s="776"/>
      <c r="B49" s="807"/>
      <c r="C49" s="818"/>
      <c r="D49" s="819"/>
      <c r="E49" s="529"/>
      <c r="F49" s="768" t="s">
        <v>440</v>
      </c>
      <c r="G49" s="769"/>
      <c r="H49" s="252">
        <v>0</v>
      </c>
      <c r="I49" s="337">
        <f>H24/100*H49</f>
        <v>0</v>
      </c>
      <c r="J49" s="288">
        <v>0</v>
      </c>
      <c r="K49" s="341">
        <f t="shared" si="0"/>
        <v>0</v>
      </c>
    </row>
    <row r="50" spans="1:11" ht="30" customHeight="1" thickBot="1" x14ac:dyDescent="0.3">
      <c r="A50" s="249" t="s">
        <v>464</v>
      </c>
      <c r="B50" s="250"/>
      <c r="C50" s="250"/>
      <c r="D50" s="250"/>
      <c r="E50" s="250"/>
      <c r="F50" s="250"/>
      <c r="G50" s="250"/>
      <c r="H50" s="291">
        <v>0</v>
      </c>
      <c r="I50" s="338">
        <f>H24/100*H50</f>
        <v>0</v>
      </c>
      <c r="J50" s="292"/>
      <c r="K50" s="293">
        <f>SUM(K26:K49)</f>
        <v>0</v>
      </c>
    </row>
    <row r="51" spans="1:11" ht="30" customHeight="1" thickBot="1" x14ac:dyDescent="0.3">
      <c r="A51" s="770" t="s">
        <v>16</v>
      </c>
      <c r="B51" s="771"/>
      <c r="C51" s="771"/>
      <c r="D51" s="771"/>
      <c r="E51" s="771"/>
      <c r="F51" s="771"/>
      <c r="G51" s="815"/>
      <c r="H51" s="253">
        <f>IF(SUM(H26:H50)=100,SUM(H26:H50),0)</f>
        <v>0</v>
      </c>
      <c r="I51" s="283">
        <f>SUM(I26:I50)</f>
        <v>0</v>
      </c>
      <c r="J51" s="278"/>
      <c r="K51" s="279"/>
    </row>
    <row r="52" spans="1:11" ht="24" customHeight="1" x14ac:dyDescent="0.25"/>
    <row r="53" spans="1:11" ht="20.25" x14ac:dyDescent="0.25">
      <c r="A53" s="50" t="s">
        <v>63</v>
      </c>
      <c r="B53" s="202"/>
      <c r="C53" s="300"/>
      <c r="D53" s="124"/>
    </row>
    <row r="54" spans="1:11" x14ac:dyDescent="0.25">
      <c r="B54" s="180"/>
      <c r="C54" s="4"/>
      <c r="D54" s="122"/>
      <c r="I54" s="122"/>
      <c r="J54" s="122"/>
      <c r="K54" s="122"/>
    </row>
    <row r="55" spans="1:11" ht="18.75" customHeight="1" x14ac:dyDescent="0.25">
      <c r="A55" s="4"/>
      <c r="B55" s="4"/>
      <c r="C55" s="4"/>
      <c r="D55" s="2"/>
      <c r="E55" s="2"/>
      <c r="F55" s="2"/>
      <c r="G55" s="2"/>
      <c r="H55" s="2"/>
      <c r="I55" s="2"/>
      <c r="J55" s="2"/>
      <c r="K55" s="2"/>
    </row>
    <row r="56" spans="1:11" ht="18.75" x14ac:dyDescent="0.25">
      <c r="A56" s="10"/>
      <c r="B56" s="10"/>
      <c r="C56" s="10"/>
      <c r="D56" s="2"/>
      <c r="E56" s="267"/>
      <c r="F56" s="267"/>
      <c r="G56" s="267"/>
      <c r="H56" s="556"/>
      <c r="I56" s="556"/>
      <c r="J56" s="268"/>
      <c r="K56" s="2"/>
    </row>
    <row r="57" spans="1:11" ht="24.75" customHeight="1" x14ac:dyDescent="0.25">
      <c r="A57" s="122"/>
      <c r="B57" s="227" t="s">
        <v>511</v>
      </c>
      <c r="D57" s="127"/>
      <c r="F57" s="122"/>
      <c r="G57" s="122"/>
      <c r="H57" s="749" t="s">
        <v>521</v>
      </c>
      <c r="I57" s="749"/>
      <c r="J57" s="270"/>
      <c r="K57" s="127"/>
    </row>
    <row r="58" spans="1:11" ht="18.75" x14ac:dyDescent="0.25">
      <c r="A58" s="122"/>
      <c r="C58" s="127"/>
      <c r="H58" s="122"/>
    </row>
    <row r="59" spans="1:11" ht="18.75" x14ac:dyDescent="0.25">
      <c r="B59" s="227" t="s">
        <v>52</v>
      </c>
      <c r="H59" s="233" t="s">
        <v>52</v>
      </c>
      <c r="I59" s="233"/>
      <c r="J59" s="270"/>
    </row>
    <row r="60" spans="1:11" x14ac:dyDescent="0.25">
      <c r="A60" s="121" t="s">
        <v>622</v>
      </c>
    </row>
  </sheetData>
  <sheetProtection password="9D8B" sheet="1" objects="1" scenarios="1" selectLockedCells="1"/>
  <mergeCells count="78">
    <mergeCell ref="H57:I57"/>
    <mergeCell ref="C12:D12"/>
    <mergeCell ref="A15:B15"/>
    <mergeCell ref="C15:D15"/>
    <mergeCell ref="A16:B16"/>
    <mergeCell ref="C16:D16"/>
    <mergeCell ref="F27:G27"/>
    <mergeCell ref="F28:G28"/>
    <mergeCell ref="F29:G29"/>
    <mergeCell ref="C34:D35"/>
    <mergeCell ref="F34:G34"/>
    <mergeCell ref="A30:B35"/>
    <mergeCell ref="C30:D31"/>
    <mergeCell ref="E30:E35"/>
    <mergeCell ref="C32:D33"/>
    <mergeCell ref="F43:G43"/>
    <mergeCell ref="A3:C3"/>
    <mergeCell ref="A6:K6"/>
    <mergeCell ref="A7:K7"/>
    <mergeCell ref="A11:B11"/>
    <mergeCell ref="C11:E11"/>
    <mergeCell ref="A21:B21"/>
    <mergeCell ref="C21:D21"/>
    <mergeCell ref="A25:B25"/>
    <mergeCell ref="C25:D25"/>
    <mergeCell ref="A17:B17"/>
    <mergeCell ref="C17:D17"/>
    <mergeCell ref="A19:B19"/>
    <mergeCell ref="C19:D19"/>
    <mergeCell ref="A20:B20"/>
    <mergeCell ref="C20:D20"/>
    <mergeCell ref="A12:B12"/>
    <mergeCell ref="F33:G33"/>
    <mergeCell ref="F47:G47"/>
    <mergeCell ref="F35:G35"/>
    <mergeCell ref="F42:G42"/>
    <mergeCell ref="F44:G44"/>
    <mergeCell ref="F45:G45"/>
    <mergeCell ref="F46:G46"/>
    <mergeCell ref="C46:D47"/>
    <mergeCell ref="A42:B47"/>
    <mergeCell ref="C42:D43"/>
    <mergeCell ref="E42:E47"/>
    <mergeCell ref="C44:D45"/>
    <mergeCell ref="A36:B41"/>
    <mergeCell ref="C36:D37"/>
    <mergeCell ref="E36:E41"/>
    <mergeCell ref="C40:D41"/>
    <mergeCell ref="F36:G36"/>
    <mergeCell ref="F37:G37"/>
    <mergeCell ref="F40:G40"/>
    <mergeCell ref="F41:G41"/>
    <mergeCell ref="C38:D39"/>
    <mergeCell ref="F38:G38"/>
    <mergeCell ref="F39:G39"/>
    <mergeCell ref="H15:K15"/>
    <mergeCell ref="H16:K16"/>
    <mergeCell ref="H17:K17"/>
    <mergeCell ref="H18:K18"/>
    <mergeCell ref="F32:G32"/>
    <mergeCell ref="F19:G19"/>
    <mergeCell ref="H19:K19"/>
    <mergeCell ref="F30:G30"/>
    <mergeCell ref="F31:G31"/>
    <mergeCell ref="F25:G25"/>
    <mergeCell ref="A24:G24"/>
    <mergeCell ref="A26:B29"/>
    <mergeCell ref="C26:D27"/>
    <mergeCell ref="E26:E29"/>
    <mergeCell ref="C28:D29"/>
    <mergeCell ref="F26:G26"/>
    <mergeCell ref="H56:I56"/>
    <mergeCell ref="A51:G51"/>
    <mergeCell ref="C48:D49"/>
    <mergeCell ref="F48:G48"/>
    <mergeCell ref="F49:G49"/>
    <mergeCell ref="A48:B49"/>
    <mergeCell ref="E48:E49"/>
  </mergeCells>
  <conditionalFormatting sqref="O15:O47">
    <cfRule type="cellIs" dxfId="2" priority="1" operator="lessThan">
      <formula>0</formula>
    </cfRule>
    <cfRule type="cellIs" dxfId="1" priority="2" operator="lessThan">
      <formula>0</formula>
    </cfRule>
    <cfRule type="containsErrors" dxfId="0" priority="3">
      <formula>ISERROR(O15)</formula>
    </cfRule>
  </conditionalFormatting>
  <dataValidations count="8">
    <dataValidation type="decimal" operator="greaterThanOrEqual" allowBlank="1" showInputMessage="1" showErrorMessage="1" sqref="H50:I50 I26:K49">
      <formula1>0</formula1>
    </dataValidation>
    <dataValidation type="list" allowBlank="1" showInputMessage="1" showErrorMessage="1" sqref="H9">
      <formula1>"1.,2.,3.,4.,5.,6.,7.,8.,9.,10.,11.,12."</formula1>
    </dataValidation>
    <dataValidation type="list" allowBlank="1" showInputMessage="1" showErrorMessage="1" sqref="E9">
      <formula1>"2014."</formula1>
    </dataValidation>
    <dataValidation type="date" allowBlank="1" showErrorMessage="1" errorTitle="Tájékoztatás" error="A beírt dátum 2014.01.01 és 2015.12.31 közé kell, hogy essen._x000a__x000a_Kattintson a Mégse gombra és adja meg a helyes értéket." sqref="B53">
      <formula1>41640</formula1>
      <formula2>42369</formula2>
    </dataValidation>
    <dataValidation type="textLength" allowBlank="1" showInputMessage="1" showErrorMessage="1" errorTitle="Tájékoztatás" error="A cellába pontosan 11 számot kell írni!" sqref="E21:E23 C16:E16 H16:K16">
      <formula1>11</formula1>
      <formula2>11</formula2>
    </dataValidation>
    <dataValidation type="list" allowBlank="1" showErrorMessage="1" errorTitle="Tájékoztatás" error="Csak hiánypótlás esetén töltendő ki!" sqref="A3:B3">
      <formula1>"Kifizetési kérelem, Hiánypótlás"</formula1>
    </dataValidation>
    <dataValidation errorStyle="information" allowBlank="1" showErrorMessage="1" errorTitle="Tájékoztatás" error="A beírt számérték 0-tól egészen 100-ig lehet._x000a__x000a_" sqref="H51"/>
    <dataValidation allowBlank="1" showInputMessage="1" showErrorMessage="1" errorTitle="Tájékoztatás" error="A cellába pontosan 11 számot kell írni!" sqref="C20:D20"/>
  </dataValidations>
  <printOptions horizontalCentered="1"/>
  <pageMargins left="0.25" right="0.25" top="0.75" bottom="0.75" header="0.3" footer="0.3"/>
  <pageSetup paperSize="9" scale="40" fitToWidth="0" fitToHeight="0" orientation="portrait" r:id="rId1"/>
  <legacy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tabColor theme="9" tint="-0.249977111117893"/>
  </sheetPr>
  <dimension ref="A1:F35"/>
  <sheetViews>
    <sheetView showGridLines="0" view="pageBreakPreview" zoomScale="80" zoomScaleNormal="93" zoomScaleSheetLayoutView="80" zoomScalePageLayoutView="60" workbookViewId="0">
      <selection activeCell="D36" sqref="D36"/>
    </sheetView>
  </sheetViews>
  <sheetFormatPr defaultColWidth="8.85546875" defaultRowHeight="15.75" x14ac:dyDescent="0.25"/>
  <cols>
    <col min="1" max="1" width="8.85546875" style="2"/>
    <col min="2" max="2" width="20.140625" style="2" customWidth="1"/>
    <col min="3" max="3" width="33" style="2" customWidth="1"/>
    <col min="4" max="4" width="25" style="2" customWidth="1"/>
    <col min="5" max="5" width="22.42578125" style="2" customWidth="1"/>
    <col min="6" max="6" width="9.140625" style="2" customWidth="1"/>
    <col min="7" max="16384" width="8.85546875" style="2"/>
  </cols>
  <sheetData>
    <row r="1" spans="1:6" ht="20.25" x14ac:dyDescent="0.25">
      <c r="A1" s="350" t="str">
        <f>FŐLAP!A1</f>
        <v>2.2 verzió</v>
      </c>
    </row>
    <row r="3" spans="1:6" ht="22.5" x14ac:dyDescent="0.25">
      <c r="B3" s="765" t="s">
        <v>484</v>
      </c>
      <c r="C3" s="765"/>
      <c r="D3" s="765"/>
      <c r="E3" s="765"/>
      <c r="F3" s="17"/>
    </row>
    <row r="4" spans="1:6" ht="18.75" customHeight="1" x14ac:dyDescent="0.25">
      <c r="B4" s="841"/>
      <c r="C4" s="842"/>
      <c r="D4" s="842"/>
      <c r="E4" s="842"/>
      <c r="F4" s="16"/>
    </row>
    <row r="5" spans="1:6" x14ac:dyDescent="0.25">
      <c r="B5" s="747"/>
      <c r="C5" s="747"/>
      <c r="D5" s="747"/>
      <c r="E5" s="747"/>
      <c r="F5" s="4"/>
    </row>
    <row r="6" spans="1:6" x14ac:dyDescent="0.25">
      <c r="B6" s="55"/>
      <c r="C6" s="55"/>
      <c r="D6" s="55"/>
      <c r="E6" s="55"/>
      <c r="F6" s="55"/>
    </row>
    <row r="7" spans="1:6" x14ac:dyDescent="0.25">
      <c r="B7" s="3"/>
      <c r="C7" s="3"/>
      <c r="D7" s="3"/>
      <c r="E7" s="3"/>
      <c r="F7" s="3"/>
    </row>
    <row r="8" spans="1:6" ht="16.5" thickBot="1" x14ac:dyDescent="0.3">
      <c r="B8" s="843"/>
      <c r="C8" s="843"/>
      <c r="D8" s="843"/>
      <c r="E8" s="843"/>
      <c r="F8" s="3"/>
    </row>
    <row r="9" spans="1:6" ht="32.25" thickBot="1" x14ac:dyDescent="0.3">
      <c r="B9" s="11" t="s">
        <v>38</v>
      </c>
      <c r="C9" s="12" t="s">
        <v>37</v>
      </c>
      <c r="D9" s="12" t="s">
        <v>35</v>
      </c>
      <c r="E9" s="13" t="s">
        <v>36</v>
      </c>
      <c r="F9" s="3"/>
    </row>
    <row r="10" spans="1:6" x14ac:dyDescent="0.25">
      <c r="B10" s="726" t="s">
        <v>8</v>
      </c>
      <c r="C10" s="729" t="s">
        <v>9</v>
      </c>
      <c r="D10" s="528" t="s">
        <v>485</v>
      </c>
      <c r="E10" s="108">
        <v>141014010</v>
      </c>
      <c r="F10" s="3"/>
    </row>
    <row r="11" spans="1:6" ht="16.5" thickBot="1" x14ac:dyDescent="0.3">
      <c r="B11" s="727"/>
      <c r="C11" s="730"/>
      <c r="D11" s="534"/>
      <c r="E11" s="109">
        <v>241014010</v>
      </c>
      <c r="F11" s="3"/>
    </row>
    <row r="12" spans="1:6" x14ac:dyDescent="0.25">
      <c r="B12" s="727"/>
      <c r="C12" s="729" t="s">
        <v>4</v>
      </c>
      <c r="D12" s="534"/>
      <c r="E12" s="108">
        <v>141014020</v>
      </c>
      <c r="F12" s="3"/>
    </row>
    <row r="13" spans="1:6" ht="16.5" thickBot="1" x14ac:dyDescent="0.3">
      <c r="B13" s="728"/>
      <c r="C13" s="730"/>
      <c r="D13" s="529"/>
      <c r="E13" s="109">
        <v>241014020</v>
      </c>
      <c r="F13" s="3"/>
    </row>
    <row r="14" spans="1:6" x14ac:dyDescent="0.25">
      <c r="B14" s="726" t="s">
        <v>836</v>
      </c>
      <c r="C14" s="729" t="s">
        <v>837</v>
      </c>
      <c r="D14" s="528"/>
      <c r="E14" s="309">
        <v>141010020</v>
      </c>
      <c r="F14" s="3"/>
    </row>
    <row r="15" spans="1:6" ht="16.5" thickBot="1" x14ac:dyDescent="0.3">
      <c r="B15" s="826"/>
      <c r="C15" s="730"/>
      <c r="D15" s="529"/>
      <c r="E15" s="230">
        <v>241010020</v>
      </c>
      <c r="F15" s="3"/>
    </row>
    <row r="16" spans="1:6" x14ac:dyDescent="0.25">
      <c r="B16" s="737" t="s">
        <v>5</v>
      </c>
      <c r="C16" s="729" t="s">
        <v>6</v>
      </c>
      <c r="D16" s="528" t="s">
        <v>507</v>
      </c>
      <c r="E16" s="108" t="s">
        <v>425</v>
      </c>
      <c r="F16" s="3"/>
    </row>
    <row r="17" spans="2:6" ht="16.5" thickBot="1" x14ac:dyDescent="0.3">
      <c r="B17" s="737"/>
      <c r="C17" s="730"/>
      <c r="D17" s="534"/>
      <c r="E17" s="109" t="s">
        <v>426</v>
      </c>
      <c r="F17" s="3"/>
    </row>
    <row r="18" spans="2:6" x14ac:dyDescent="0.25">
      <c r="B18" s="738"/>
      <c r="C18" s="729" t="s">
        <v>22</v>
      </c>
      <c r="D18" s="534"/>
      <c r="E18" s="110" t="s">
        <v>427</v>
      </c>
      <c r="F18" s="3"/>
    </row>
    <row r="19" spans="2:6" ht="16.5" thickBot="1" x14ac:dyDescent="0.3">
      <c r="B19" s="738"/>
      <c r="C19" s="730"/>
      <c r="D19" s="534"/>
      <c r="E19" s="109" t="s">
        <v>428</v>
      </c>
      <c r="F19" s="3"/>
    </row>
    <row r="20" spans="2:6" x14ac:dyDescent="0.25">
      <c r="B20" s="738"/>
      <c r="C20" s="729" t="s">
        <v>7</v>
      </c>
      <c r="D20" s="534"/>
      <c r="E20" s="110" t="s">
        <v>429</v>
      </c>
      <c r="F20" s="3"/>
    </row>
    <row r="21" spans="2:6" ht="16.5" thickBot="1" x14ac:dyDescent="0.3">
      <c r="B21" s="739"/>
      <c r="C21" s="730"/>
      <c r="D21" s="529"/>
      <c r="E21" s="109" t="s">
        <v>430</v>
      </c>
      <c r="F21" s="3"/>
    </row>
    <row r="22" spans="2:6" x14ac:dyDescent="0.25">
      <c r="B22" s="726" t="s">
        <v>10</v>
      </c>
      <c r="C22" s="729" t="s">
        <v>11</v>
      </c>
      <c r="D22" s="566" t="s">
        <v>12</v>
      </c>
      <c r="E22" s="108" t="s">
        <v>431</v>
      </c>
      <c r="F22" s="3"/>
    </row>
    <row r="23" spans="2:6" ht="16.5" thickBot="1" x14ac:dyDescent="0.3">
      <c r="B23" s="727"/>
      <c r="C23" s="730"/>
      <c r="D23" s="567"/>
      <c r="E23" s="109" t="s">
        <v>432</v>
      </c>
      <c r="F23" s="3"/>
    </row>
    <row r="24" spans="2:6" x14ac:dyDescent="0.25">
      <c r="B24" s="727"/>
      <c r="C24" s="729" t="s">
        <v>608</v>
      </c>
      <c r="D24" s="567"/>
      <c r="E24" s="108">
        <v>141017020</v>
      </c>
      <c r="F24" s="3"/>
    </row>
    <row r="25" spans="2:6" ht="16.5" thickBot="1" x14ac:dyDescent="0.3">
      <c r="B25" s="727"/>
      <c r="C25" s="730"/>
      <c r="D25" s="567"/>
      <c r="E25" s="109">
        <v>241017020</v>
      </c>
      <c r="F25" s="3"/>
    </row>
    <row r="26" spans="2:6" x14ac:dyDescent="0.25">
      <c r="B26" s="727"/>
      <c r="C26" s="729" t="s">
        <v>524</v>
      </c>
      <c r="D26" s="567"/>
      <c r="E26" s="108">
        <v>141017030</v>
      </c>
      <c r="F26" s="3"/>
    </row>
    <row r="27" spans="2:6" ht="16.5" thickBot="1" x14ac:dyDescent="0.3">
      <c r="B27" s="826"/>
      <c r="C27" s="730"/>
      <c r="D27" s="568"/>
      <c r="E27" s="109">
        <v>241017030</v>
      </c>
      <c r="F27" s="3"/>
    </row>
    <row r="28" spans="2:6" x14ac:dyDescent="0.25">
      <c r="B28" s="738" t="s">
        <v>13</v>
      </c>
      <c r="C28" s="729" t="s">
        <v>14</v>
      </c>
      <c r="D28" s="566" t="s">
        <v>15</v>
      </c>
      <c r="E28" s="108" t="s">
        <v>433</v>
      </c>
      <c r="F28" s="3"/>
    </row>
    <row r="29" spans="2:6" ht="16.5" thickBot="1" x14ac:dyDescent="0.3">
      <c r="B29" s="727"/>
      <c r="C29" s="730"/>
      <c r="D29" s="567"/>
      <c r="E29" s="109" t="s">
        <v>434</v>
      </c>
      <c r="F29" s="3"/>
    </row>
    <row r="30" spans="2:6" x14ac:dyDescent="0.25">
      <c r="B30" s="727"/>
      <c r="C30" s="729" t="s">
        <v>39</v>
      </c>
      <c r="D30" s="567"/>
      <c r="E30" s="111" t="s">
        <v>435</v>
      </c>
      <c r="F30" s="3"/>
    </row>
    <row r="31" spans="2:6" ht="16.5" thickBot="1" x14ac:dyDescent="0.3">
      <c r="B31" s="727"/>
      <c r="C31" s="730"/>
      <c r="D31" s="567"/>
      <c r="E31" s="109" t="s">
        <v>436</v>
      </c>
      <c r="F31" s="3"/>
    </row>
    <row r="32" spans="2:6" x14ac:dyDescent="0.25">
      <c r="B32" s="727"/>
      <c r="C32" s="729" t="s">
        <v>40</v>
      </c>
      <c r="D32" s="567"/>
      <c r="E32" s="111" t="s">
        <v>437</v>
      </c>
      <c r="F32" s="4"/>
    </row>
    <row r="33" spans="2:6" ht="16.5" thickBot="1" x14ac:dyDescent="0.3">
      <c r="B33" s="728"/>
      <c r="C33" s="730"/>
      <c r="D33" s="568"/>
      <c r="E33" s="109" t="s">
        <v>438</v>
      </c>
      <c r="F33" s="4"/>
    </row>
    <row r="34" spans="2:6" x14ac:dyDescent="0.25">
      <c r="B34" s="726" t="s">
        <v>3</v>
      </c>
      <c r="C34" s="729" t="s">
        <v>4</v>
      </c>
      <c r="D34" s="528" t="s">
        <v>508</v>
      </c>
      <c r="E34" s="111" t="s">
        <v>439</v>
      </c>
    </row>
    <row r="35" spans="2:6" ht="16.5" thickBot="1" x14ac:dyDescent="0.3">
      <c r="B35" s="728"/>
      <c r="C35" s="730"/>
      <c r="D35" s="529"/>
      <c r="E35" s="109" t="s">
        <v>440</v>
      </c>
    </row>
  </sheetData>
  <sheetProtection password="9D8B" sheet="1" objects="1" scenarios="1" selectLockedCells="1"/>
  <dataConsolidate/>
  <mergeCells count="29">
    <mergeCell ref="C14:C15"/>
    <mergeCell ref="B14:B15"/>
    <mergeCell ref="D14:D15"/>
    <mergeCell ref="B16:B21"/>
    <mergeCell ref="C16:C17"/>
    <mergeCell ref="D16:D21"/>
    <mergeCell ref="C18:C19"/>
    <mergeCell ref="C20:C21"/>
    <mergeCell ref="B3:E3"/>
    <mergeCell ref="B4:E4"/>
    <mergeCell ref="B5:E5"/>
    <mergeCell ref="B8:E8"/>
    <mergeCell ref="B10:B13"/>
    <mergeCell ref="D10:D13"/>
    <mergeCell ref="C10:C11"/>
    <mergeCell ref="C12:C13"/>
    <mergeCell ref="D22:D27"/>
    <mergeCell ref="C22:C23"/>
    <mergeCell ref="C26:C27"/>
    <mergeCell ref="C24:C25"/>
    <mergeCell ref="B34:B35"/>
    <mergeCell ref="D34:D35"/>
    <mergeCell ref="B22:B27"/>
    <mergeCell ref="C34:C35"/>
    <mergeCell ref="B28:B33"/>
    <mergeCell ref="C28:C29"/>
    <mergeCell ref="D28:D33"/>
    <mergeCell ref="C30:C31"/>
    <mergeCell ref="C32:C33"/>
  </mergeCells>
  <printOptions horizontalCentered="1"/>
  <pageMargins left="0.7" right="0.7" top="0.75" bottom="0.75" header="0.3" footer="0.3"/>
  <pageSetup paperSize="9" scale="69" fitToWidth="0" fitToHeight="0" orientation="portrait" r:id="rId1"/>
  <ignoredErrors>
    <ignoredError sqref="E16:E23 E28:E33 E34:E3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tabColor rgb="FF0070C0"/>
  </sheetPr>
  <dimension ref="A1:W529"/>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4.7109375" style="19" customWidth="1"/>
    <col min="3" max="3" width="73.85546875" style="19" customWidth="1"/>
    <col min="4" max="4" width="45.7109375" style="19" customWidth="1"/>
    <col min="5" max="5" width="46.85546875" style="19" customWidth="1"/>
    <col min="6" max="6" width="40.7109375" style="19" customWidth="1"/>
    <col min="7" max="7" width="28.5703125" style="19" customWidth="1"/>
    <col min="8" max="8" width="37.42578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8" style="19" customWidth="1"/>
    <col min="15" max="15" width="14.28515625" style="19" hidden="1" customWidth="1"/>
    <col min="16" max="17" width="13.28515625" style="19" hidden="1" customWidth="1"/>
    <col min="18" max="16384" width="8.85546875" style="19"/>
  </cols>
  <sheetData>
    <row r="1" spans="1:23" x14ac:dyDescent="0.25">
      <c r="A1" s="177" t="str">
        <f>FŐLAP!A1</f>
        <v>2.2 verzió</v>
      </c>
      <c r="B1" s="68"/>
      <c r="C1" s="68"/>
      <c r="D1" s="68"/>
      <c r="E1" s="68"/>
      <c r="F1" s="68"/>
      <c r="G1" s="68"/>
      <c r="H1" s="68"/>
      <c r="I1" s="68"/>
      <c r="J1" s="68"/>
      <c r="K1" s="69"/>
      <c r="L1" s="68"/>
      <c r="M1" s="69"/>
      <c r="N1" s="70"/>
    </row>
    <row r="2" spans="1:23" ht="35.25" x14ac:dyDescent="0.25">
      <c r="A2" s="458" t="s">
        <v>0</v>
      </c>
      <c r="B2" s="459">
        <f>FŐLAP!E8</f>
        <v>0</v>
      </c>
      <c r="C2" s="460" t="s">
        <v>1</v>
      </c>
      <c r="D2" s="459">
        <f>FŐLAP!G8</f>
        <v>0</v>
      </c>
      <c r="E2" s="68"/>
      <c r="F2" s="68"/>
      <c r="G2" s="68"/>
      <c r="H2" s="68"/>
      <c r="I2" s="68"/>
      <c r="K2" s="68"/>
      <c r="L2" s="68"/>
      <c r="M2" s="68"/>
      <c r="N2" s="68"/>
    </row>
    <row r="3" spans="1:23"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row>
    <row r="4" spans="1:23" ht="37.5" customHeight="1" x14ac:dyDescent="0.25">
      <c r="B4" s="259" t="s">
        <v>832</v>
      </c>
      <c r="C4" s="260">
        <f>FŐLAP!B3</f>
        <v>0</v>
      </c>
      <c r="D4" s="369"/>
      <c r="E4" s="583" t="s">
        <v>462</v>
      </c>
      <c r="F4" s="583"/>
      <c r="G4" s="583"/>
      <c r="H4" s="583"/>
      <c r="I4" s="583"/>
      <c r="J4" s="583"/>
      <c r="K4" s="369"/>
      <c r="L4" s="369"/>
      <c r="M4" s="369"/>
      <c r="N4" s="369"/>
      <c r="O4" s="67"/>
    </row>
    <row r="5" spans="1:23" ht="34.5" x14ac:dyDescent="0.25">
      <c r="A5" s="580" t="s">
        <v>66</v>
      </c>
      <c r="B5" s="580"/>
      <c r="C5" s="581">
        <f>FŐLAP!C10</f>
        <v>0</v>
      </c>
      <c r="D5" s="581"/>
      <c r="E5" s="581"/>
      <c r="F5" s="581"/>
      <c r="G5" s="581"/>
      <c r="H5" s="581"/>
      <c r="I5" s="581"/>
      <c r="J5" s="581"/>
      <c r="K5" s="581"/>
      <c r="L5" s="581"/>
      <c r="M5" s="71"/>
      <c r="N5" s="68"/>
    </row>
    <row r="6" spans="1:23" ht="34.5" x14ac:dyDescent="0.25">
      <c r="A6" s="580" t="s">
        <v>32</v>
      </c>
      <c r="B6" s="580"/>
      <c r="C6" s="72">
        <f>FŐLAP!C12</f>
        <v>0</v>
      </c>
      <c r="D6" s="73"/>
      <c r="E6" s="73"/>
      <c r="F6" s="73"/>
      <c r="G6" s="73"/>
      <c r="H6" s="73"/>
      <c r="I6" s="73"/>
      <c r="J6" s="73"/>
      <c r="M6" s="223" t="s">
        <v>486</v>
      </c>
      <c r="N6" s="20"/>
    </row>
    <row r="7" spans="1:23" x14ac:dyDescent="0.25">
      <c r="A7" s="68"/>
      <c r="B7" s="68"/>
      <c r="C7" s="68"/>
      <c r="D7" s="68"/>
      <c r="E7" s="68"/>
      <c r="F7" s="68"/>
      <c r="G7" s="68"/>
      <c r="H7" s="68"/>
      <c r="I7" s="68"/>
      <c r="J7" s="68"/>
      <c r="K7" s="68"/>
      <c r="L7" s="68"/>
      <c r="M7" s="68"/>
      <c r="N7" s="68"/>
    </row>
    <row r="8" spans="1:23"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39" t="s">
        <v>495</v>
      </c>
      <c r="P8" s="239" t="s">
        <v>493</v>
      </c>
      <c r="Q8" s="239" t="s">
        <v>496</v>
      </c>
      <c r="R8" s="241"/>
    </row>
    <row r="9" spans="1:23" ht="49.5" customHeight="1" x14ac:dyDescent="0.25">
      <c r="A9" s="89" t="s">
        <v>103</v>
      </c>
      <c r="B9" s="404"/>
      <c r="C9" s="399"/>
      <c r="D9" s="400"/>
      <c r="E9" s="400"/>
      <c r="F9" s="231"/>
      <c r="G9" s="194"/>
      <c r="H9" s="406"/>
      <c r="I9" s="406"/>
      <c r="J9" s="407"/>
      <c r="K9" s="192"/>
      <c r="L9" s="409"/>
      <c r="M9" s="410"/>
      <c r="N9" s="78" t="e">
        <f>IF(M9&lt;0,0,1-(M9/L9))</f>
        <v>#DIV/0!</v>
      </c>
      <c r="O9" s="240">
        <f>FŐLAP!$G$8</f>
        <v>0</v>
      </c>
      <c r="P9" s="239">
        <f>FŐLAP!$C$10</f>
        <v>0</v>
      </c>
      <c r="Q9" s="239" t="s">
        <v>413</v>
      </c>
    </row>
    <row r="10" spans="1:23" ht="50.1" customHeight="1" x14ac:dyDescent="0.25">
      <c r="A10" s="87" t="s">
        <v>104</v>
      </c>
      <c r="B10" s="405"/>
      <c r="C10" s="401"/>
      <c r="D10" s="402"/>
      <c r="E10" s="402"/>
      <c r="F10" s="194"/>
      <c r="G10" s="194"/>
      <c r="H10" s="408"/>
      <c r="I10" s="407"/>
      <c r="J10" s="407"/>
      <c r="K10" s="317"/>
      <c r="L10" s="411"/>
      <c r="M10" s="412"/>
      <c r="N10" s="78" t="e">
        <f t="shared" ref="N10:N30" si="0">IF(M10&lt;0,0,1-(M10/L10))</f>
        <v>#DIV/0!</v>
      </c>
      <c r="O10" s="240">
        <f>FŐLAP!$G$8</f>
        <v>0</v>
      </c>
      <c r="P10" s="239">
        <f>FŐLAP!$C$10</f>
        <v>0</v>
      </c>
      <c r="Q10" s="239" t="s">
        <v>413</v>
      </c>
    </row>
    <row r="11" spans="1:23" ht="50.1" customHeight="1" x14ac:dyDescent="0.25">
      <c r="A11" s="88" t="s">
        <v>105</v>
      </c>
      <c r="B11" s="405"/>
      <c r="C11" s="401"/>
      <c r="D11" s="402"/>
      <c r="E11" s="402"/>
      <c r="F11" s="194"/>
      <c r="G11" s="194"/>
      <c r="H11" s="408"/>
      <c r="I11" s="407"/>
      <c r="J11" s="407"/>
      <c r="K11" s="317"/>
      <c r="L11" s="411"/>
      <c r="M11" s="412"/>
      <c r="N11" s="78" t="e">
        <f t="shared" si="0"/>
        <v>#DIV/0!</v>
      </c>
      <c r="O11" s="240">
        <f>FŐLAP!$G$8</f>
        <v>0</v>
      </c>
      <c r="P11" s="239">
        <f>FŐLAP!$C$10</f>
        <v>0</v>
      </c>
      <c r="Q11" s="239" t="s">
        <v>413</v>
      </c>
    </row>
    <row r="12" spans="1:23" ht="50.1" customHeight="1" x14ac:dyDescent="0.25">
      <c r="A12" s="87" t="s">
        <v>106</v>
      </c>
      <c r="B12" s="405"/>
      <c r="C12" s="401"/>
      <c r="D12" s="402"/>
      <c r="E12" s="402"/>
      <c r="F12" s="194"/>
      <c r="G12" s="194"/>
      <c r="H12" s="408"/>
      <c r="I12" s="407"/>
      <c r="J12" s="407"/>
      <c r="K12" s="317"/>
      <c r="L12" s="411"/>
      <c r="M12" s="412"/>
      <c r="N12" s="78" t="e">
        <f t="shared" si="0"/>
        <v>#DIV/0!</v>
      </c>
      <c r="O12" s="240">
        <f>FŐLAP!$G$8</f>
        <v>0</v>
      </c>
      <c r="P12" s="239">
        <f>FŐLAP!$C$10</f>
        <v>0</v>
      </c>
      <c r="Q12" s="239" t="s">
        <v>413</v>
      </c>
    </row>
    <row r="13" spans="1:23" ht="50.1" customHeight="1" x14ac:dyDescent="0.25">
      <c r="A13" s="87" t="s">
        <v>107</v>
      </c>
      <c r="B13" s="405"/>
      <c r="C13" s="401"/>
      <c r="D13" s="402"/>
      <c r="E13" s="402"/>
      <c r="F13" s="194"/>
      <c r="G13" s="194"/>
      <c r="H13" s="408"/>
      <c r="I13" s="407"/>
      <c r="J13" s="407"/>
      <c r="K13" s="317"/>
      <c r="L13" s="411"/>
      <c r="M13" s="412"/>
      <c r="N13" s="78" t="e">
        <f t="shared" si="0"/>
        <v>#DIV/0!</v>
      </c>
      <c r="O13" s="240">
        <f>FŐLAP!$G$8</f>
        <v>0</v>
      </c>
      <c r="P13" s="239">
        <f>FŐLAP!$C$10</f>
        <v>0</v>
      </c>
      <c r="Q13" s="239" t="s">
        <v>413</v>
      </c>
    </row>
    <row r="14" spans="1:23" ht="50.1" customHeight="1" x14ac:dyDescent="0.25">
      <c r="A14" s="88" t="s">
        <v>108</v>
      </c>
      <c r="B14" s="405"/>
      <c r="C14" s="401"/>
      <c r="D14" s="402"/>
      <c r="E14" s="402"/>
      <c r="F14" s="194"/>
      <c r="G14" s="194"/>
      <c r="H14" s="408"/>
      <c r="I14" s="407"/>
      <c r="J14" s="407"/>
      <c r="K14" s="317"/>
      <c r="L14" s="411"/>
      <c r="M14" s="412"/>
      <c r="N14" s="78" t="e">
        <f t="shared" si="0"/>
        <v>#DIV/0!</v>
      </c>
      <c r="O14" s="240">
        <f>FŐLAP!$G$8</f>
        <v>0</v>
      </c>
      <c r="P14" s="239">
        <f>FŐLAP!$C$10</f>
        <v>0</v>
      </c>
      <c r="Q14" s="239" t="s">
        <v>413</v>
      </c>
    </row>
    <row r="15" spans="1:23" ht="50.1" customHeight="1" x14ac:dyDescent="0.25">
      <c r="A15" s="87" t="s">
        <v>109</v>
      </c>
      <c r="B15" s="405"/>
      <c r="C15" s="401"/>
      <c r="D15" s="402"/>
      <c r="E15" s="402"/>
      <c r="F15" s="194"/>
      <c r="G15" s="194"/>
      <c r="H15" s="408"/>
      <c r="I15" s="407"/>
      <c r="J15" s="407"/>
      <c r="K15" s="317"/>
      <c r="L15" s="411"/>
      <c r="M15" s="412"/>
      <c r="N15" s="78" t="e">
        <f t="shared" si="0"/>
        <v>#DIV/0!</v>
      </c>
      <c r="O15" s="240">
        <f>FŐLAP!$G$8</f>
        <v>0</v>
      </c>
      <c r="P15" s="239">
        <f>FŐLAP!$C$10</f>
        <v>0</v>
      </c>
      <c r="Q15" s="239" t="s">
        <v>413</v>
      </c>
    </row>
    <row r="16" spans="1:23" ht="50.1" customHeight="1" x14ac:dyDescent="0.25">
      <c r="A16" s="87" t="s">
        <v>110</v>
      </c>
      <c r="B16" s="405"/>
      <c r="C16" s="401"/>
      <c r="D16" s="402"/>
      <c r="E16" s="402"/>
      <c r="F16" s="194"/>
      <c r="G16" s="194"/>
      <c r="H16" s="408"/>
      <c r="I16" s="407"/>
      <c r="J16" s="407"/>
      <c r="K16" s="317"/>
      <c r="L16" s="411"/>
      <c r="M16" s="412"/>
      <c r="N16" s="78" t="e">
        <f t="shared" si="0"/>
        <v>#DIV/0!</v>
      </c>
      <c r="O16" s="240">
        <f>FŐLAP!$G$8</f>
        <v>0</v>
      </c>
      <c r="P16" s="239">
        <f>FŐLAP!$C$10</f>
        <v>0</v>
      </c>
      <c r="Q16" s="239" t="s">
        <v>413</v>
      </c>
    </row>
    <row r="17" spans="1:17" ht="50.1" customHeight="1" x14ac:dyDescent="0.25">
      <c r="A17" s="88" t="s">
        <v>111</v>
      </c>
      <c r="B17" s="405"/>
      <c r="C17" s="401"/>
      <c r="D17" s="402"/>
      <c r="E17" s="402"/>
      <c r="F17" s="194"/>
      <c r="G17" s="194"/>
      <c r="H17" s="408"/>
      <c r="I17" s="407"/>
      <c r="J17" s="407"/>
      <c r="K17" s="317"/>
      <c r="L17" s="411"/>
      <c r="M17" s="412"/>
      <c r="N17" s="78" t="e">
        <f t="shared" si="0"/>
        <v>#DIV/0!</v>
      </c>
      <c r="O17" s="240">
        <f>FŐLAP!$G$8</f>
        <v>0</v>
      </c>
      <c r="P17" s="239">
        <f>FŐLAP!$C$10</f>
        <v>0</v>
      </c>
      <c r="Q17" s="239" t="s">
        <v>413</v>
      </c>
    </row>
    <row r="18" spans="1:17" ht="50.1" customHeight="1" x14ac:dyDescent="0.25">
      <c r="A18" s="87" t="s">
        <v>98</v>
      </c>
      <c r="B18" s="405"/>
      <c r="C18" s="401"/>
      <c r="D18" s="402"/>
      <c r="E18" s="402"/>
      <c r="F18" s="194"/>
      <c r="G18" s="194"/>
      <c r="H18" s="408"/>
      <c r="I18" s="407"/>
      <c r="J18" s="407"/>
      <c r="K18" s="317"/>
      <c r="L18" s="411"/>
      <c r="M18" s="412"/>
      <c r="N18" s="78" t="e">
        <f t="shared" si="0"/>
        <v>#DIV/0!</v>
      </c>
      <c r="O18" s="240">
        <f>FŐLAP!$G$8</f>
        <v>0</v>
      </c>
      <c r="P18" s="239">
        <f>FŐLAP!$C$10</f>
        <v>0</v>
      </c>
      <c r="Q18" s="239" t="s">
        <v>413</v>
      </c>
    </row>
    <row r="19" spans="1:17" ht="50.1" customHeight="1" x14ac:dyDescent="0.25">
      <c r="A19" s="87" t="s">
        <v>112</v>
      </c>
      <c r="B19" s="405"/>
      <c r="C19" s="401"/>
      <c r="D19" s="402"/>
      <c r="E19" s="402"/>
      <c r="F19" s="194"/>
      <c r="G19" s="194"/>
      <c r="H19" s="408"/>
      <c r="I19" s="407"/>
      <c r="J19" s="407"/>
      <c r="K19" s="317"/>
      <c r="L19" s="411"/>
      <c r="M19" s="412"/>
      <c r="N19" s="78" t="e">
        <f t="shared" si="0"/>
        <v>#DIV/0!</v>
      </c>
      <c r="O19" s="240">
        <f>FŐLAP!$G$8</f>
        <v>0</v>
      </c>
      <c r="P19" s="239">
        <f>FŐLAP!$C$10</f>
        <v>0</v>
      </c>
      <c r="Q19" s="239" t="s">
        <v>413</v>
      </c>
    </row>
    <row r="20" spans="1:17" ht="49.5" customHeight="1" x14ac:dyDescent="0.25">
      <c r="A20" s="88" t="s">
        <v>113</v>
      </c>
      <c r="B20" s="405"/>
      <c r="C20" s="401"/>
      <c r="D20" s="402"/>
      <c r="E20" s="402"/>
      <c r="F20" s="194"/>
      <c r="G20" s="194"/>
      <c r="H20" s="408"/>
      <c r="I20" s="407"/>
      <c r="J20" s="407"/>
      <c r="K20" s="317"/>
      <c r="L20" s="411"/>
      <c r="M20" s="412"/>
      <c r="N20" s="78" t="e">
        <f t="shared" si="0"/>
        <v>#DIV/0!</v>
      </c>
      <c r="O20" s="240">
        <f>FŐLAP!$G$8</f>
        <v>0</v>
      </c>
      <c r="P20" s="239">
        <f>FŐLAP!$C$10</f>
        <v>0</v>
      </c>
      <c r="Q20" s="239" t="s">
        <v>413</v>
      </c>
    </row>
    <row r="21" spans="1:17" ht="43.5" customHeight="1" x14ac:dyDescent="0.25">
      <c r="A21" s="87" t="s">
        <v>114</v>
      </c>
      <c r="B21" s="405"/>
      <c r="C21" s="401"/>
      <c r="D21" s="402"/>
      <c r="E21" s="402"/>
      <c r="F21" s="194"/>
      <c r="G21" s="194"/>
      <c r="H21" s="408"/>
      <c r="I21" s="407"/>
      <c r="J21" s="407"/>
      <c r="K21" s="317"/>
      <c r="L21" s="411"/>
      <c r="M21" s="412"/>
      <c r="N21" s="78" t="e">
        <f t="shared" si="0"/>
        <v>#DIV/0!</v>
      </c>
      <c r="O21" s="240">
        <f>FŐLAP!$G$8</f>
        <v>0</v>
      </c>
      <c r="P21" s="239">
        <f>FŐLAP!$C$10</f>
        <v>0</v>
      </c>
      <c r="Q21" s="239" t="s">
        <v>413</v>
      </c>
    </row>
    <row r="22" spans="1:17" ht="50.1" hidden="1" customHeight="1" x14ac:dyDescent="0.25">
      <c r="A22" s="87" t="s">
        <v>115</v>
      </c>
      <c r="B22" s="405"/>
      <c r="C22" s="401"/>
      <c r="D22" s="402"/>
      <c r="E22" s="402"/>
      <c r="F22" s="194"/>
      <c r="G22" s="194"/>
      <c r="H22" s="408"/>
      <c r="I22" s="407"/>
      <c r="J22" s="407"/>
      <c r="K22" s="317"/>
      <c r="L22" s="411"/>
      <c r="M22" s="412"/>
      <c r="N22" s="78" t="e">
        <f t="shared" si="0"/>
        <v>#DIV/0!</v>
      </c>
      <c r="O22" s="240">
        <f>FŐLAP!$G$8</f>
        <v>0</v>
      </c>
      <c r="P22" s="239">
        <f>FŐLAP!$C$10</f>
        <v>0</v>
      </c>
      <c r="Q22" s="239" t="s">
        <v>413</v>
      </c>
    </row>
    <row r="23" spans="1:17" ht="50.1" hidden="1" customHeight="1" x14ac:dyDescent="0.25">
      <c r="A23" s="88" t="s">
        <v>116</v>
      </c>
      <c r="B23" s="405"/>
      <c r="C23" s="401"/>
      <c r="D23" s="402"/>
      <c r="E23" s="402"/>
      <c r="F23" s="194"/>
      <c r="G23" s="194"/>
      <c r="H23" s="408"/>
      <c r="I23" s="407"/>
      <c r="J23" s="407"/>
      <c r="K23" s="317"/>
      <c r="L23" s="411"/>
      <c r="M23" s="412"/>
      <c r="N23" s="78" t="e">
        <f t="shared" si="0"/>
        <v>#DIV/0!</v>
      </c>
      <c r="O23" s="240">
        <f>FŐLAP!$G$8</f>
        <v>0</v>
      </c>
      <c r="P23" s="239">
        <f>FŐLAP!$C$10</f>
        <v>0</v>
      </c>
      <c r="Q23" s="239" t="s">
        <v>413</v>
      </c>
    </row>
    <row r="24" spans="1:17" ht="50.1" hidden="1" customHeight="1" x14ac:dyDescent="0.25">
      <c r="A24" s="87" t="s">
        <v>117</v>
      </c>
      <c r="B24" s="405"/>
      <c r="C24" s="401"/>
      <c r="D24" s="402"/>
      <c r="E24" s="402"/>
      <c r="F24" s="194"/>
      <c r="G24" s="194"/>
      <c r="H24" s="408"/>
      <c r="I24" s="407"/>
      <c r="J24" s="407"/>
      <c r="K24" s="317"/>
      <c r="L24" s="411"/>
      <c r="M24" s="412"/>
      <c r="N24" s="78" t="e">
        <f t="shared" si="0"/>
        <v>#DIV/0!</v>
      </c>
      <c r="O24" s="240">
        <f>FŐLAP!$G$8</f>
        <v>0</v>
      </c>
      <c r="P24" s="239">
        <f>FŐLAP!$C$10</f>
        <v>0</v>
      </c>
      <c r="Q24" s="239" t="s">
        <v>413</v>
      </c>
    </row>
    <row r="25" spans="1:17" ht="50.1" hidden="1" customHeight="1" x14ac:dyDescent="0.25">
      <c r="A25" s="87" t="s">
        <v>118</v>
      </c>
      <c r="B25" s="405"/>
      <c r="C25" s="401"/>
      <c r="D25" s="402"/>
      <c r="E25" s="402"/>
      <c r="F25" s="194"/>
      <c r="G25" s="194"/>
      <c r="H25" s="408"/>
      <c r="I25" s="407"/>
      <c r="J25" s="407"/>
      <c r="K25" s="317"/>
      <c r="L25" s="411"/>
      <c r="M25" s="412"/>
      <c r="N25" s="78" t="e">
        <f t="shared" si="0"/>
        <v>#DIV/0!</v>
      </c>
      <c r="O25" s="240">
        <f>FŐLAP!$G$8</f>
        <v>0</v>
      </c>
      <c r="P25" s="239">
        <f>FŐLAP!$C$10</f>
        <v>0</v>
      </c>
      <c r="Q25" s="239" t="s">
        <v>413</v>
      </c>
    </row>
    <row r="26" spans="1:17" ht="50.1" hidden="1" customHeight="1" x14ac:dyDescent="0.25">
      <c r="A26" s="88" t="s">
        <v>119</v>
      </c>
      <c r="B26" s="405"/>
      <c r="C26" s="401"/>
      <c r="D26" s="402"/>
      <c r="E26" s="402"/>
      <c r="F26" s="194"/>
      <c r="G26" s="194"/>
      <c r="H26" s="408"/>
      <c r="I26" s="407"/>
      <c r="J26" s="407"/>
      <c r="K26" s="317"/>
      <c r="L26" s="411"/>
      <c r="M26" s="412"/>
      <c r="N26" s="78" t="e">
        <f t="shared" si="0"/>
        <v>#DIV/0!</v>
      </c>
      <c r="O26" s="240">
        <f>FŐLAP!$G$8</f>
        <v>0</v>
      </c>
      <c r="P26" s="239">
        <f>FŐLAP!$C$10</f>
        <v>0</v>
      </c>
      <c r="Q26" s="239" t="s">
        <v>413</v>
      </c>
    </row>
    <row r="27" spans="1:17" ht="50.1" hidden="1" customHeight="1" x14ac:dyDescent="0.25">
      <c r="A27" s="87" t="s">
        <v>120</v>
      </c>
      <c r="B27" s="405"/>
      <c r="C27" s="401"/>
      <c r="D27" s="402"/>
      <c r="E27" s="402"/>
      <c r="F27" s="194"/>
      <c r="G27" s="194"/>
      <c r="H27" s="408"/>
      <c r="I27" s="407"/>
      <c r="J27" s="407"/>
      <c r="K27" s="317"/>
      <c r="L27" s="411"/>
      <c r="M27" s="412"/>
      <c r="N27" s="78" t="e">
        <f t="shared" si="0"/>
        <v>#DIV/0!</v>
      </c>
      <c r="O27" s="240">
        <f>FŐLAP!$G$8</f>
        <v>0</v>
      </c>
      <c r="P27" s="239">
        <f>FŐLAP!$C$10</f>
        <v>0</v>
      </c>
      <c r="Q27" s="239" t="s">
        <v>413</v>
      </c>
    </row>
    <row r="28" spans="1:17" ht="50.1" hidden="1" customHeight="1" x14ac:dyDescent="0.25">
      <c r="A28" s="87" t="s">
        <v>99</v>
      </c>
      <c r="B28" s="405"/>
      <c r="C28" s="401"/>
      <c r="D28" s="402"/>
      <c r="E28" s="402"/>
      <c r="F28" s="194"/>
      <c r="G28" s="194"/>
      <c r="H28" s="408"/>
      <c r="I28" s="407"/>
      <c r="J28" s="407"/>
      <c r="K28" s="317"/>
      <c r="L28" s="411"/>
      <c r="M28" s="412"/>
      <c r="N28" s="78" t="e">
        <f t="shared" si="0"/>
        <v>#DIV/0!</v>
      </c>
      <c r="O28" s="240">
        <f>FŐLAP!$G$8</f>
        <v>0</v>
      </c>
      <c r="P28" s="239">
        <f>FŐLAP!$C$10</f>
        <v>0</v>
      </c>
      <c r="Q28" s="239" t="s">
        <v>413</v>
      </c>
    </row>
    <row r="29" spans="1:17" ht="50.1" hidden="1" customHeight="1" x14ac:dyDescent="0.25">
      <c r="A29" s="88" t="s">
        <v>121</v>
      </c>
      <c r="B29" s="405"/>
      <c r="C29" s="401"/>
      <c r="D29" s="402"/>
      <c r="E29" s="402"/>
      <c r="F29" s="194"/>
      <c r="G29" s="194"/>
      <c r="H29" s="408"/>
      <c r="I29" s="407"/>
      <c r="J29" s="407"/>
      <c r="K29" s="317"/>
      <c r="L29" s="411"/>
      <c r="M29" s="412"/>
      <c r="N29" s="78" t="e">
        <f t="shared" si="0"/>
        <v>#DIV/0!</v>
      </c>
      <c r="O29" s="240">
        <f>FŐLAP!$G$8</f>
        <v>0</v>
      </c>
      <c r="P29" s="239">
        <f>FŐLAP!$C$10</f>
        <v>0</v>
      </c>
      <c r="Q29" s="239" t="s">
        <v>413</v>
      </c>
    </row>
    <row r="30" spans="1:17" ht="50.1" hidden="1" customHeight="1" x14ac:dyDescent="0.25">
      <c r="A30" s="87" t="s">
        <v>122</v>
      </c>
      <c r="B30" s="405"/>
      <c r="C30" s="401"/>
      <c r="D30" s="402"/>
      <c r="E30" s="402"/>
      <c r="F30" s="194"/>
      <c r="G30" s="194"/>
      <c r="H30" s="408"/>
      <c r="I30" s="407"/>
      <c r="J30" s="407"/>
      <c r="K30" s="317"/>
      <c r="L30" s="411"/>
      <c r="M30" s="412"/>
      <c r="N30" s="78" t="e">
        <f t="shared" si="0"/>
        <v>#DIV/0!</v>
      </c>
      <c r="O30" s="240">
        <f>FŐLAP!$G$8</f>
        <v>0</v>
      </c>
      <c r="P30" s="239">
        <f>FŐLAP!$C$10</f>
        <v>0</v>
      </c>
      <c r="Q30" s="239" t="s">
        <v>413</v>
      </c>
    </row>
    <row r="31" spans="1:17" ht="50.1" hidden="1" customHeight="1" x14ac:dyDescent="0.25">
      <c r="A31" s="87" t="s">
        <v>123</v>
      </c>
      <c r="B31" s="405"/>
      <c r="C31" s="403"/>
      <c r="D31" s="402"/>
      <c r="E31" s="402"/>
      <c r="F31" s="194"/>
      <c r="G31" s="194"/>
      <c r="H31" s="408"/>
      <c r="I31" s="407"/>
      <c r="J31" s="407"/>
      <c r="K31" s="317"/>
      <c r="L31" s="411"/>
      <c r="M31" s="412"/>
      <c r="N31" s="78" t="e">
        <f>IF(M31&lt;0,0,1-(M31/L31))</f>
        <v>#DIV/0!</v>
      </c>
      <c r="O31" s="240">
        <f>FŐLAP!$G$8</f>
        <v>0</v>
      </c>
      <c r="P31" s="239">
        <f>FŐLAP!$C$10</f>
        <v>0</v>
      </c>
      <c r="Q31" s="239" t="s">
        <v>413</v>
      </c>
    </row>
    <row r="32" spans="1:17" ht="50.1" hidden="1" customHeight="1" x14ac:dyDescent="0.25">
      <c r="A32" s="88" t="s">
        <v>124</v>
      </c>
      <c r="B32" s="405"/>
      <c r="C32" s="403"/>
      <c r="D32" s="402"/>
      <c r="E32" s="402"/>
      <c r="F32" s="194"/>
      <c r="G32" s="194"/>
      <c r="H32" s="408"/>
      <c r="I32" s="407"/>
      <c r="J32" s="407"/>
      <c r="K32" s="317"/>
      <c r="L32" s="411"/>
      <c r="M32" s="412"/>
      <c r="N32" s="78" t="e">
        <f>IF(M32&lt;0,0,1-(M32/L32))</f>
        <v>#DIV/0!</v>
      </c>
      <c r="O32" s="240">
        <f>FŐLAP!$G$8</f>
        <v>0</v>
      </c>
      <c r="P32" s="239">
        <f>FŐLAP!$C$10</f>
        <v>0</v>
      </c>
      <c r="Q32" s="239" t="s">
        <v>413</v>
      </c>
    </row>
    <row r="33" spans="1:17" ht="50.1" hidden="1" customHeight="1" x14ac:dyDescent="0.25">
      <c r="A33" s="87" t="s">
        <v>125</v>
      </c>
      <c r="B33" s="405"/>
      <c r="C33" s="403"/>
      <c r="D33" s="402"/>
      <c r="E33" s="402"/>
      <c r="F33" s="194"/>
      <c r="G33" s="194"/>
      <c r="H33" s="408"/>
      <c r="I33" s="407"/>
      <c r="J33" s="407"/>
      <c r="K33" s="317"/>
      <c r="L33" s="411"/>
      <c r="M33" s="412"/>
      <c r="N33" s="78" t="e">
        <f t="shared" ref="N33:N48" si="1">IF(M33&lt;0,0,1-(M33/L33))</f>
        <v>#DIV/0!</v>
      </c>
      <c r="O33" s="240">
        <f>FŐLAP!$G$8</f>
        <v>0</v>
      </c>
      <c r="P33" s="239">
        <f>FŐLAP!$C$10</f>
        <v>0</v>
      </c>
      <c r="Q33" s="239" t="s">
        <v>413</v>
      </c>
    </row>
    <row r="34" spans="1:17" ht="50.1" hidden="1" customHeight="1" x14ac:dyDescent="0.25">
      <c r="A34" s="87" t="s">
        <v>126</v>
      </c>
      <c r="B34" s="405"/>
      <c r="C34" s="403"/>
      <c r="D34" s="402"/>
      <c r="E34" s="402"/>
      <c r="F34" s="194"/>
      <c r="G34" s="194"/>
      <c r="H34" s="408"/>
      <c r="I34" s="407"/>
      <c r="J34" s="407"/>
      <c r="K34" s="317"/>
      <c r="L34" s="411"/>
      <c r="M34" s="412"/>
      <c r="N34" s="78" t="e">
        <f t="shared" si="1"/>
        <v>#DIV/0!</v>
      </c>
      <c r="O34" s="240">
        <f>FŐLAP!$G$8</f>
        <v>0</v>
      </c>
      <c r="P34" s="239">
        <f>FŐLAP!$C$10</f>
        <v>0</v>
      </c>
      <c r="Q34" s="239" t="s">
        <v>413</v>
      </c>
    </row>
    <row r="35" spans="1:17" ht="50.1" hidden="1" customHeight="1" x14ac:dyDescent="0.25">
      <c r="A35" s="88" t="s">
        <v>127</v>
      </c>
      <c r="B35" s="405"/>
      <c r="C35" s="403"/>
      <c r="D35" s="402"/>
      <c r="E35" s="402"/>
      <c r="F35" s="194"/>
      <c r="G35" s="194"/>
      <c r="H35" s="408"/>
      <c r="I35" s="407"/>
      <c r="J35" s="407"/>
      <c r="K35" s="317"/>
      <c r="L35" s="411"/>
      <c r="M35" s="412"/>
      <c r="N35" s="78" t="e">
        <f t="shared" si="1"/>
        <v>#DIV/0!</v>
      </c>
      <c r="O35" s="240">
        <f>FŐLAP!$G$8</f>
        <v>0</v>
      </c>
      <c r="P35" s="239">
        <f>FŐLAP!$C$10</f>
        <v>0</v>
      </c>
      <c r="Q35" s="239" t="s">
        <v>413</v>
      </c>
    </row>
    <row r="36" spans="1:17" ht="50.1" hidden="1" customHeight="1" x14ac:dyDescent="0.25">
      <c r="A36" s="87" t="s">
        <v>128</v>
      </c>
      <c r="B36" s="405"/>
      <c r="C36" s="403"/>
      <c r="D36" s="402"/>
      <c r="E36" s="402"/>
      <c r="F36" s="194"/>
      <c r="G36" s="194"/>
      <c r="H36" s="408"/>
      <c r="I36" s="407"/>
      <c r="J36" s="407"/>
      <c r="K36" s="317"/>
      <c r="L36" s="411"/>
      <c r="M36" s="412"/>
      <c r="N36" s="78" t="e">
        <f t="shared" si="1"/>
        <v>#DIV/0!</v>
      </c>
      <c r="O36" s="240">
        <f>FŐLAP!$G$8</f>
        <v>0</v>
      </c>
      <c r="P36" s="239">
        <f>FŐLAP!$C$10</f>
        <v>0</v>
      </c>
      <c r="Q36" s="239" t="s">
        <v>413</v>
      </c>
    </row>
    <row r="37" spans="1:17" ht="50.1" hidden="1" customHeight="1" collapsed="1" x14ac:dyDescent="0.25">
      <c r="A37" s="87" t="s">
        <v>129</v>
      </c>
      <c r="B37" s="405"/>
      <c r="C37" s="403"/>
      <c r="D37" s="402"/>
      <c r="E37" s="402"/>
      <c r="F37" s="194"/>
      <c r="G37" s="194"/>
      <c r="H37" s="408"/>
      <c r="I37" s="407"/>
      <c r="J37" s="407"/>
      <c r="K37" s="317"/>
      <c r="L37" s="411"/>
      <c r="M37" s="412"/>
      <c r="N37" s="78" t="e">
        <f t="shared" si="1"/>
        <v>#DIV/0!</v>
      </c>
      <c r="O37" s="240">
        <f>FŐLAP!$G$8</f>
        <v>0</v>
      </c>
      <c r="P37" s="239">
        <f>FŐLAP!$C$10</f>
        <v>0</v>
      </c>
      <c r="Q37" s="239" t="s">
        <v>413</v>
      </c>
    </row>
    <row r="38" spans="1:17" ht="50.1" hidden="1" customHeight="1" x14ac:dyDescent="0.25">
      <c r="A38" s="88" t="s">
        <v>130</v>
      </c>
      <c r="B38" s="405"/>
      <c r="C38" s="403"/>
      <c r="D38" s="402"/>
      <c r="E38" s="402"/>
      <c r="F38" s="194"/>
      <c r="G38" s="194"/>
      <c r="H38" s="408"/>
      <c r="I38" s="407"/>
      <c r="J38" s="407"/>
      <c r="K38" s="317"/>
      <c r="L38" s="411"/>
      <c r="M38" s="412"/>
      <c r="N38" s="78" t="e">
        <f t="shared" si="1"/>
        <v>#DIV/0!</v>
      </c>
      <c r="O38" s="240">
        <f>FŐLAP!$G$8</f>
        <v>0</v>
      </c>
      <c r="P38" s="239">
        <f>FŐLAP!$C$10</f>
        <v>0</v>
      </c>
      <c r="Q38" s="239" t="s">
        <v>413</v>
      </c>
    </row>
    <row r="39" spans="1:17" ht="50.1" hidden="1" customHeight="1" x14ac:dyDescent="0.25">
      <c r="A39" s="87" t="s">
        <v>131</v>
      </c>
      <c r="B39" s="405"/>
      <c r="C39" s="403"/>
      <c r="D39" s="402"/>
      <c r="E39" s="402"/>
      <c r="F39" s="194"/>
      <c r="G39" s="194"/>
      <c r="H39" s="408"/>
      <c r="I39" s="407"/>
      <c r="J39" s="407"/>
      <c r="K39" s="317"/>
      <c r="L39" s="411"/>
      <c r="M39" s="412"/>
      <c r="N39" s="78" t="e">
        <f t="shared" si="1"/>
        <v>#DIV/0!</v>
      </c>
      <c r="O39" s="240">
        <f>FŐLAP!$G$8</f>
        <v>0</v>
      </c>
      <c r="P39" s="239">
        <f>FŐLAP!$C$10</f>
        <v>0</v>
      </c>
      <c r="Q39" s="239" t="s">
        <v>413</v>
      </c>
    </row>
    <row r="40" spans="1:17" ht="50.1" hidden="1" customHeight="1" x14ac:dyDescent="0.25">
      <c r="A40" s="87" t="s">
        <v>132</v>
      </c>
      <c r="B40" s="405"/>
      <c r="C40" s="403"/>
      <c r="D40" s="402"/>
      <c r="E40" s="402"/>
      <c r="F40" s="194"/>
      <c r="G40" s="194"/>
      <c r="H40" s="408"/>
      <c r="I40" s="407"/>
      <c r="J40" s="407"/>
      <c r="K40" s="317"/>
      <c r="L40" s="411"/>
      <c r="M40" s="412"/>
      <c r="N40" s="78" t="e">
        <f t="shared" si="1"/>
        <v>#DIV/0!</v>
      </c>
      <c r="O40" s="240">
        <f>FŐLAP!$G$8</f>
        <v>0</v>
      </c>
      <c r="P40" s="239">
        <f>FŐLAP!$C$10</f>
        <v>0</v>
      </c>
      <c r="Q40" s="239" t="s">
        <v>413</v>
      </c>
    </row>
    <row r="41" spans="1:17" ht="50.1" hidden="1" customHeight="1" x14ac:dyDescent="0.25">
      <c r="A41" s="88" t="s">
        <v>133</v>
      </c>
      <c r="B41" s="405"/>
      <c r="C41" s="403"/>
      <c r="D41" s="402"/>
      <c r="E41" s="402"/>
      <c r="F41" s="194"/>
      <c r="G41" s="194"/>
      <c r="H41" s="408"/>
      <c r="I41" s="407"/>
      <c r="J41" s="407"/>
      <c r="K41" s="317"/>
      <c r="L41" s="411"/>
      <c r="M41" s="412"/>
      <c r="N41" s="78" t="e">
        <f t="shared" si="1"/>
        <v>#DIV/0!</v>
      </c>
      <c r="O41" s="240">
        <f>FŐLAP!$G$8</f>
        <v>0</v>
      </c>
      <c r="P41" s="239">
        <f>FŐLAP!$C$10</f>
        <v>0</v>
      </c>
      <c r="Q41" s="239" t="s">
        <v>413</v>
      </c>
    </row>
    <row r="42" spans="1:17" ht="50.1" hidden="1" customHeight="1" x14ac:dyDescent="0.25">
      <c r="A42" s="87" t="s">
        <v>134</v>
      </c>
      <c r="B42" s="405"/>
      <c r="C42" s="403"/>
      <c r="D42" s="402"/>
      <c r="E42" s="402"/>
      <c r="F42" s="194"/>
      <c r="G42" s="194"/>
      <c r="H42" s="408"/>
      <c r="I42" s="407"/>
      <c r="J42" s="407"/>
      <c r="K42" s="317"/>
      <c r="L42" s="411"/>
      <c r="M42" s="412"/>
      <c r="N42" s="78" t="e">
        <f t="shared" si="1"/>
        <v>#DIV/0!</v>
      </c>
      <c r="O42" s="240">
        <f>FŐLAP!$G$8</f>
        <v>0</v>
      </c>
      <c r="P42" s="239">
        <f>FŐLAP!$C$10</f>
        <v>0</v>
      </c>
      <c r="Q42" s="239" t="s">
        <v>413</v>
      </c>
    </row>
    <row r="43" spans="1:17" ht="50.1" hidden="1" customHeight="1" x14ac:dyDescent="0.25">
      <c r="A43" s="87" t="s">
        <v>135</v>
      </c>
      <c r="B43" s="405"/>
      <c r="C43" s="403"/>
      <c r="D43" s="402"/>
      <c r="E43" s="402"/>
      <c r="F43" s="194"/>
      <c r="G43" s="194"/>
      <c r="H43" s="408"/>
      <c r="I43" s="407"/>
      <c r="J43" s="407"/>
      <c r="K43" s="317"/>
      <c r="L43" s="411"/>
      <c r="M43" s="412"/>
      <c r="N43" s="78" t="e">
        <f t="shared" si="1"/>
        <v>#DIV/0!</v>
      </c>
      <c r="O43" s="240">
        <f>FŐLAP!$G$8</f>
        <v>0</v>
      </c>
      <c r="P43" s="239">
        <f>FŐLAP!$C$10</f>
        <v>0</v>
      </c>
      <c r="Q43" s="239" t="s">
        <v>413</v>
      </c>
    </row>
    <row r="44" spans="1:17" ht="50.1" hidden="1" customHeight="1" x14ac:dyDescent="0.25">
      <c r="A44" s="88" t="s">
        <v>136</v>
      </c>
      <c r="B44" s="405"/>
      <c r="C44" s="403"/>
      <c r="D44" s="402"/>
      <c r="E44" s="402"/>
      <c r="F44" s="194"/>
      <c r="G44" s="194"/>
      <c r="H44" s="408"/>
      <c r="I44" s="407"/>
      <c r="J44" s="407"/>
      <c r="K44" s="317"/>
      <c r="L44" s="411"/>
      <c r="M44" s="412"/>
      <c r="N44" s="78" t="e">
        <f>IF(M44&lt;0,0,1-(M44/L44))</f>
        <v>#DIV/0!</v>
      </c>
      <c r="O44" s="240">
        <f>FŐLAP!$G$8</f>
        <v>0</v>
      </c>
      <c r="P44" s="239">
        <f>FŐLAP!$C$10</f>
        <v>0</v>
      </c>
      <c r="Q44" s="239" t="s">
        <v>413</v>
      </c>
    </row>
    <row r="45" spans="1:17" ht="50.1" hidden="1" customHeight="1" x14ac:dyDescent="0.25">
      <c r="A45" s="87" t="s">
        <v>137</v>
      </c>
      <c r="B45" s="405"/>
      <c r="C45" s="403"/>
      <c r="D45" s="402"/>
      <c r="E45" s="402"/>
      <c r="F45" s="194"/>
      <c r="G45" s="194"/>
      <c r="H45" s="408"/>
      <c r="I45" s="407"/>
      <c r="J45" s="407"/>
      <c r="K45" s="317"/>
      <c r="L45" s="411"/>
      <c r="M45" s="412"/>
      <c r="N45" s="78" t="e">
        <f>IF(M45&lt;0,0,1-(M45/L45))</f>
        <v>#DIV/0!</v>
      </c>
      <c r="O45" s="240">
        <f>FŐLAP!$G$8</f>
        <v>0</v>
      </c>
      <c r="P45" s="239">
        <f>FŐLAP!$C$10</f>
        <v>0</v>
      </c>
      <c r="Q45" s="239" t="s">
        <v>413</v>
      </c>
    </row>
    <row r="46" spans="1:17" ht="50.1" hidden="1" customHeight="1" x14ac:dyDescent="0.25">
      <c r="A46" s="87" t="s">
        <v>138</v>
      </c>
      <c r="B46" s="405"/>
      <c r="C46" s="403"/>
      <c r="D46" s="402"/>
      <c r="E46" s="402"/>
      <c r="F46" s="194"/>
      <c r="G46" s="194"/>
      <c r="H46" s="408"/>
      <c r="I46" s="407"/>
      <c r="J46" s="407"/>
      <c r="K46" s="317"/>
      <c r="L46" s="411"/>
      <c r="M46" s="412"/>
      <c r="N46" s="78" t="e">
        <f>IF(M46&lt;0,0,1-(M46/L46))</f>
        <v>#DIV/0!</v>
      </c>
      <c r="O46" s="240">
        <f>FŐLAP!$G$8</f>
        <v>0</v>
      </c>
      <c r="P46" s="239">
        <f>FŐLAP!$C$10</f>
        <v>0</v>
      </c>
      <c r="Q46" s="239" t="s">
        <v>413</v>
      </c>
    </row>
    <row r="47" spans="1:17" ht="50.1" hidden="1" customHeight="1" x14ac:dyDescent="0.25">
      <c r="A47" s="88" t="s">
        <v>139</v>
      </c>
      <c r="B47" s="405"/>
      <c r="C47" s="403"/>
      <c r="D47" s="402"/>
      <c r="E47" s="402"/>
      <c r="F47" s="194"/>
      <c r="G47" s="194"/>
      <c r="H47" s="408"/>
      <c r="I47" s="407"/>
      <c r="J47" s="407"/>
      <c r="K47" s="317"/>
      <c r="L47" s="411"/>
      <c r="M47" s="412"/>
      <c r="N47" s="78" t="e">
        <f>IF(M47&lt;0,0,1-(M47/L47))</f>
        <v>#DIV/0!</v>
      </c>
      <c r="O47" s="240">
        <f>FŐLAP!$G$8</f>
        <v>0</v>
      </c>
      <c r="P47" s="239">
        <f>FŐLAP!$C$10</f>
        <v>0</v>
      </c>
      <c r="Q47" s="239" t="s">
        <v>413</v>
      </c>
    </row>
    <row r="48" spans="1:17" ht="50.1" hidden="1" customHeight="1" collapsed="1" x14ac:dyDescent="0.25">
      <c r="A48" s="87" t="s">
        <v>140</v>
      </c>
      <c r="B48" s="405"/>
      <c r="C48" s="403"/>
      <c r="D48" s="402"/>
      <c r="E48" s="402"/>
      <c r="F48" s="194"/>
      <c r="G48" s="194"/>
      <c r="H48" s="408"/>
      <c r="I48" s="407"/>
      <c r="J48" s="407"/>
      <c r="K48" s="317"/>
      <c r="L48" s="411"/>
      <c r="M48" s="412"/>
      <c r="N48" s="78" t="e">
        <f t="shared" si="1"/>
        <v>#DIV/0!</v>
      </c>
      <c r="O48" s="240">
        <f>FŐLAP!$G$8</f>
        <v>0</v>
      </c>
      <c r="P48" s="239">
        <f>FŐLAP!$C$10</f>
        <v>0</v>
      </c>
      <c r="Q48" s="239" t="s">
        <v>413</v>
      </c>
    </row>
    <row r="49" spans="1:17" ht="50.1" hidden="1" customHeight="1" x14ac:dyDescent="0.25">
      <c r="A49" s="87" t="s">
        <v>141</v>
      </c>
      <c r="B49" s="405"/>
      <c r="C49" s="403"/>
      <c r="D49" s="402"/>
      <c r="E49" s="402"/>
      <c r="F49" s="194"/>
      <c r="G49" s="194"/>
      <c r="H49" s="408"/>
      <c r="I49" s="407"/>
      <c r="J49" s="407"/>
      <c r="K49" s="317"/>
      <c r="L49" s="411"/>
      <c r="M49" s="412"/>
      <c r="N49" s="78" t="e">
        <f t="shared" ref="N49:N59" si="2">IF(M49&lt;0,0,1-(M49/L49))</f>
        <v>#DIV/0!</v>
      </c>
      <c r="O49" s="240">
        <f>FŐLAP!$G$8</f>
        <v>0</v>
      </c>
      <c r="P49" s="239">
        <f>FŐLAP!$C$10</f>
        <v>0</v>
      </c>
      <c r="Q49" s="239" t="s">
        <v>413</v>
      </c>
    </row>
    <row r="50" spans="1:17" ht="50.1" hidden="1" customHeight="1" x14ac:dyDescent="0.25">
      <c r="A50" s="88" t="s">
        <v>142</v>
      </c>
      <c r="B50" s="405"/>
      <c r="C50" s="403"/>
      <c r="D50" s="402"/>
      <c r="E50" s="402"/>
      <c r="F50" s="194"/>
      <c r="G50" s="194"/>
      <c r="H50" s="408"/>
      <c r="I50" s="407"/>
      <c r="J50" s="407"/>
      <c r="K50" s="317"/>
      <c r="L50" s="411"/>
      <c r="M50" s="412"/>
      <c r="N50" s="78" t="e">
        <f t="shared" si="2"/>
        <v>#DIV/0!</v>
      </c>
      <c r="O50" s="240">
        <f>FŐLAP!$G$8</f>
        <v>0</v>
      </c>
      <c r="P50" s="239">
        <f>FŐLAP!$C$10</f>
        <v>0</v>
      </c>
      <c r="Q50" s="239" t="s">
        <v>413</v>
      </c>
    </row>
    <row r="51" spans="1:17" ht="50.1" hidden="1" customHeight="1" x14ac:dyDescent="0.25">
      <c r="A51" s="87" t="s">
        <v>143</v>
      </c>
      <c r="B51" s="405"/>
      <c r="C51" s="403"/>
      <c r="D51" s="402"/>
      <c r="E51" s="402"/>
      <c r="F51" s="194"/>
      <c r="G51" s="194"/>
      <c r="H51" s="408"/>
      <c r="I51" s="407"/>
      <c r="J51" s="407"/>
      <c r="K51" s="317"/>
      <c r="L51" s="411"/>
      <c r="M51" s="412"/>
      <c r="N51" s="78" t="e">
        <f t="shared" si="2"/>
        <v>#DIV/0!</v>
      </c>
      <c r="O51" s="240">
        <f>FŐLAP!$G$8</f>
        <v>0</v>
      </c>
      <c r="P51" s="239">
        <f>FŐLAP!$C$10</f>
        <v>0</v>
      </c>
      <c r="Q51" s="239" t="s">
        <v>413</v>
      </c>
    </row>
    <row r="52" spans="1:17" ht="50.1" hidden="1" customHeight="1" x14ac:dyDescent="0.25">
      <c r="A52" s="87" t="s">
        <v>144</v>
      </c>
      <c r="B52" s="405"/>
      <c r="C52" s="403"/>
      <c r="D52" s="402"/>
      <c r="E52" s="402"/>
      <c r="F52" s="194"/>
      <c r="G52" s="194"/>
      <c r="H52" s="408"/>
      <c r="I52" s="407"/>
      <c r="J52" s="407"/>
      <c r="K52" s="317"/>
      <c r="L52" s="411"/>
      <c r="M52" s="412"/>
      <c r="N52" s="78" t="e">
        <f t="shared" si="2"/>
        <v>#DIV/0!</v>
      </c>
      <c r="O52" s="240">
        <f>FŐLAP!$G$8</f>
        <v>0</v>
      </c>
      <c r="P52" s="239">
        <f>FŐLAP!$C$10</f>
        <v>0</v>
      </c>
      <c r="Q52" s="239" t="s">
        <v>413</v>
      </c>
    </row>
    <row r="53" spans="1:17" ht="50.1" hidden="1" customHeight="1" x14ac:dyDescent="0.25">
      <c r="A53" s="88" t="s">
        <v>145</v>
      </c>
      <c r="B53" s="405"/>
      <c r="C53" s="403"/>
      <c r="D53" s="402"/>
      <c r="E53" s="402"/>
      <c r="F53" s="194"/>
      <c r="G53" s="194"/>
      <c r="H53" s="408"/>
      <c r="I53" s="407"/>
      <c r="J53" s="407"/>
      <c r="K53" s="317"/>
      <c r="L53" s="411"/>
      <c r="M53" s="412"/>
      <c r="N53" s="78" t="e">
        <f t="shared" si="2"/>
        <v>#DIV/0!</v>
      </c>
      <c r="O53" s="240">
        <f>FŐLAP!$G$8</f>
        <v>0</v>
      </c>
      <c r="P53" s="239">
        <f>FŐLAP!$C$10</f>
        <v>0</v>
      </c>
      <c r="Q53" s="239" t="s">
        <v>413</v>
      </c>
    </row>
    <row r="54" spans="1:17" ht="50.1" hidden="1" customHeight="1" x14ac:dyDescent="0.25">
      <c r="A54" s="87" t="s">
        <v>146</v>
      </c>
      <c r="B54" s="405"/>
      <c r="C54" s="403"/>
      <c r="D54" s="402"/>
      <c r="E54" s="402"/>
      <c r="F54" s="194"/>
      <c r="G54" s="194"/>
      <c r="H54" s="408"/>
      <c r="I54" s="407"/>
      <c r="J54" s="407"/>
      <c r="K54" s="317"/>
      <c r="L54" s="411"/>
      <c r="M54" s="412"/>
      <c r="N54" s="78" t="e">
        <f t="shared" si="2"/>
        <v>#DIV/0!</v>
      </c>
      <c r="O54" s="240">
        <f>FŐLAP!$G$8</f>
        <v>0</v>
      </c>
      <c r="P54" s="239">
        <f>FŐLAP!$C$10</f>
        <v>0</v>
      </c>
      <c r="Q54" s="239" t="s">
        <v>413</v>
      </c>
    </row>
    <row r="55" spans="1:17" ht="50.1" hidden="1" customHeight="1" x14ac:dyDescent="0.25">
      <c r="A55" s="87" t="s">
        <v>147</v>
      </c>
      <c r="B55" s="405"/>
      <c r="C55" s="403"/>
      <c r="D55" s="402"/>
      <c r="E55" s="402"/>
      <c r="F55" s="194"/>
      <c r="G55" s="194"/>
      <c r="H55" s="408"/>
      <c r="I55" s="407"/>
      <c r="J55" s="407"/>
      <c r="K55" s="317"/>
      <c r="L55" s="411"/>
      <c r="M55" s="412"/>
      <c r="N55" s="78" t="e">
        <f t="shared" si="2"/>
        <v>#DIV/0!</v>
      </c>
      <c r="O55" s="240">
        <f>FŐLAP!$G$8</f>
        <v>0</v>
      </c>
      <c r="P55" s="239">
        <f>FŐLAP!$C$10</f>
        <v>0</v>
      </c>
      <c r="Q55" s="239" t="s">
        <v>413</v>
      </c>
    </row>
    <row r="56" spans="1:17" ht="50.1" hidden="1" customHeight="1" x14ac:dyDescent="0.25">
      <c r="A56" s="88" t="s">
        <v>148</v>
      </c>
      <c r="B56" s="405"/>
      <c r="C56" s="403"/>
      <c r="D56" s="402"/>
      <c r="E56" s="402"/>
      <c r="F56" s="194"/>
      <c r="G56" s="194"/>
      <c r="H56" s="408"/>
      <c r="I56" s="407"/>
      <c r="J56" s="407"/>
      <c r="K56" s="317"/>
      <c r="L56" s="411"/>
      <c r="M56" s="412"/>
      <c r="N56" s="78" t="e">
        <f t="shared" si="2"/>
        <v>#DIV/0!</v>
      </c>
      <c r="O56" s="240">
        <f>FŐLAP!$G$8</f>
        <v>0</v>
      </c>
      <c r="P56" s="239">
        <f>FŐLAP!$C$10</f>
        <v>0</v>
      </c>
      <c r="Q56" s="239" t="s">
        <v>413</v>
      </c>
    </row>
    <row r="57" spans="1:17" ht="50.1" hidden="1" customHeight="1" x14ac:dyDescent="0.25">
      <c r="A57" s="87" t="s">
        <v>149</v>
      </c>
      <c r="B57" s="405"/>
      <c r="C57" s="403"/>
      <c r="D57" s="402"/>
      <c r="E57" s="402"/>
      <c r="F57" s="194"/>
      <c r="G57" s="194"/>
      <c r="H57" s="408"/>
      <c r="I57" s="407"/>
      <c r="J57" s="407"/>
      <c r="K57" s="317"/>
      <c r="L57" s="411"/>
      <c r="M57" s="412"/>
      <c r="N57" s="78" t="e">
        <f t="shared" si="2"/>
        <v>#DIV/0!</v>
      </c>
      <c r="O57" s="240">
        <f>FŐLAP!$G$8</f>
        <v>0</v>
      </c>
      <c r="P57" s="239">
        <f>FŐLAP!$C$10</f>
        <v>0</v>
      </c>
      <c r="Q57" s="239" t="s">
        <v>413</v>
      </c>
    </row>
    <row r="58" spans="1:17" ht="50.1" hidden="1" customHeight="1" x14ac:dyDescent="0.25">
      <c r="A58" s="87" t="s">
        <v>150</v>
      </c>
      <c r="B58" s="405"/>
      <c r="C58" s="403"/>
      <c r="D58" s="402"/>
      <c r="E58" s="402"/>
      <c r="F58" s="194"/>
      <c r="G58" s="194"/>
      <c r="H58" s="408"/>
      <c r="I58" s="407"/>
      <c r="J58" s="407"/>
      <c r="K58" s="317"/>
      <c r="L58" s="411"/>
      <c r="M58" s="412"/>
      <c r="N58" s="78" t="e">
        <f t="shared" si="2"/>
        <v>#DIV/0!</v>
      </c>
      <c r="O58" s="240">
        <f>FŐLAP!$G$8</f>
        <v>0</v>
      </c>
      <c r="P58" s="239">
        <f>FŐLAP!$C$10</f>
        <v>0</v>
      </c>
      <c r="Q58" s="239" t="s">
        <v>413</v>
      </c>
    </row>
    <row r="59" spans="1:17" ht="50.1" hidden="1" customHeight="1" collapsed="1" x14ac:dyDescent="0.25">
      <c r="A59" s="88" t="s">
        <v>151</v>
      </c>
      <c r="B59" s="405"/>
      <c r="C59" s="403"/>
      <c r="D59" s="402"/>
      <c r="E59" s="402"/>
      <c r="F59" s="194"/>
      <c r="G59" s="194"/>
      <c r="H59" s="408"/>
      <c r="I59" s="407"/>
      <c r="J59" s="407"/>
      <c r="K59" s="317"/>
      <c r="L59" s="411"/>
      <c r="M59" s="412"/>
      <c r="N59" s="78" t="e">
        <f t="shared" si="2"/>
        <v>#DIV/0!</v>
      </c>
      <c r="O59" s="240">
        <f>FŐLAP!$G$8</f>
        <v>0</v>
      </c>
      <c r="P59" s="239">
        <f>FŐLAP!$C$10</f>
        <v>0</v>
      </c>
      <c r="Q59" s="239" t="s">
        <v>413</v>
      </c>
    </row>
    <row r="60" spans="1:17" ht="50.1" hidden="1" customHeight="1" x14ac:dyDescent="0.25">
      <c r="A60" s="87" t="s">
        <v>152</v>
      </c>
      <c r="B60" s="405"/>
      <c r="C60" s="403"/>
      <c r="D60" s="402"/>
      <c r="E60" s="402"/>
      <c r="F60" s="194"/>
      <c r="G60" s="194"/>
      <c r="H60" s="408"/>
      <c r="I60" s="407"/>
      <c r="J60" s="407"/>
      <c r="K60" s="317"/>
      <c r="L60" s="411"/>
      <c r="M60" s="412"/>
      <c r="N60" s="78" t="e">
        <f t="shared" ref="N60:N70" si="3">IF(M60&lt;0,0,1-(M60/L60))</f>
        <v>#DIV/0!</v>
      </c>
      <c r="O60" s="240">
        <f>FŐLAP!$G$8</f>
        <v>0</v>
      </c>
      <c r="P60" s="239">
        <f>FŐLAP!$C$10</f>
        <v>0</v>
      </c>
      <c r="Q60" s="239" t="s">
        <v>413</v>
      </c>
    </row>
    <row r="61" spans="1:17" ht="50.1" hidden="1" customHeight="1" x14ac:dyDescent="0.25">
      <c r="A61" s="87" t="s">
        <v>153</v>
      </c>
      <c r="B61" s="405"/>
      <c r="C61" s="403"/>
      <c r="D61" s="402"/>
      <c r="E61" s="402"/>
      <c r="F61" s="194"/>
      <c r="G61" s="194"/>
      <c r="H61" s="408"/>
      <c r="I61" s="407"/>
      <c r="J61" s="407"/>
      <c r="K61" s="317"/>
      <c r="L61" s="411"/>
      <c r="M61" s="412"/>
      <c r="N61" s="78" t="e">
        <f t="shared" si="3"/>
        <v>#DIV/0!</v>
      </c>
      <c r="O61" s="240">
        <f>FŐLAP!$G$8</f>
        <v>0</v>
      </c>
      <c r="P61" s="239">
        <f>FŐLAP!$C$10</f>
        <v>0</v>
      </c>
      <c r="Q61" s="239" t="s">
        <v>413</v>
      </c>
    </row>
    <row r="62" spans="1:17" ht="50.1" hidden="1" customHeight="1" x14ac:dyDescent="0.25">
      <c r="A62" s="88" t="s">
        <v>154</v>
      </c>
      <c r="B62" s="405"/>
      <c r="C62" s="403"/>
      <c r="D62" s="402"/>
      <c r="E62" s="402"/>
      <c r="F62" s="194"/>
      <c r="G62" s="194"/>
      <c r="H62" s="408"/>
      <c r="I62" s="407"/>
      <c r="J62" s="407"/>
      <c r="K62" s="317"/>
      <c r="L62" s="411"/>
      <c r="M62" s="412"/>
      <c r="N62" s="78" t="e">
        <f t="shared" si="3"/>
        <v>#DIV/0!</v>
      </c>
      <c r="O62" s="240">
        <f>FŐLAP!$G$8</f>
        <v>0</v>
      </c>
      <c r="P62" s="239">
        <f>FŐLAP!$C$10</f>
        <v>0</v>
      </c>
      <c r="Q62" s="239" t="s">
        <v>413</v>
      </c>
    </row>
    <row r="63" spans="1:17" ht="50.1" hidden="1" customHeight="1" x14ac:dyDescent="0.25">
      <c r="A63" s="87" t="s">
        <v>155</v>
      </c>
      <c r="B63" s="405"/>
      <c r="C63" s="403"/>
      <c r="D63" s="402"/>
      <c r="E63" s="402"/>
      <c r="F63" s="194"/>
      <c r="G63" s="194"/>
      <c r="H63" s="408"/>
      <c r="I63" s="407"/>
      <c r="J63" s="407"/>
      <c r="K63" s="317"/>
      <c r="L63" s="411"/>
      <c r="M63" s="412"/>
      <c r="N63" s="78" t="e">
        <f t="shared" si="3"/>
        <v>#DIV/0!</v>
      </c>
      <c r="O63" s="240">
        <f>FŐLAP!$G$8</f>
        <v>0</v>
      </c>
      <c r="P63" s="239">
        <f>FŐLAP!$C$10</f>
        <v>0</v>
      </c>
      <c r="Q63" s="239" t="s">
        <v>413</v>
      </c>
    </row>
    <row r="64" spans="1:17" ht="50.1" hidden="1" customHeight="1" x14ac:dyDescent="0.25">
      <c r="A64" s="87" t="s">
        <v>156</v>
      </c>
      <c r="B64" s="405"/>
      <c r="C64" s="403"/>
      <c r="D64" s="402"/>
      <c r="E64" s="402"/>
      <c r="F64" s="194"/>
      <c r="G64" s="194"/>
      <c r="H64" s="408"/>
      <c r="I64" s="407"/>
      <c r="J64" s="407"/>
      <c r="K64" s="317"/>
      <c r="L64" s="411"/>
      <c r="M64" s="412"/>
      <c r="N64" s="78" t="e">
        <f t="shared" si="3"/>
        <v>#DIV/0!</v>
      </c>
      <c r="O64" s="240">
        <f>FŐLAP!$G$8</f>
        <v>0</v>
      </c>
      <c r="P64" s="239">
        <f>FŐLAP!$C$10</f>
        <v>0</v>
      </c>
      <c r="Q64" s="239" t="s">
        <v>413</v>
      </c>
    </row>
    <row r="65" spans="1:17" ht="50.1" hidden="1" customHeight="1" x14ac:dyDescent="0.25">
      <c r="A65" s="88" t="s">
        <v>157</v>
      </c>
      <c r="B65" s="405"/>
      <c r="C65" s="403"/>
      <c r="D65" s="402"/>
      <c r="E65" s="402"/>
      <c r="F65" s="194"/>
      <c r="G65" s="194"/>
      <c r="H65" s="408"/>
      <c r="I65" s="407"/>
      <c r="J65" s="407"/>
      <c r="K65" s="317"/>
      <c r="L65" s="411"/>
      <c r="M65" s="412"/>
      <c r="N65" s="78" t="e">
        <f t="shared" si="3"/>
        <v>#DIV/0!</v>
      </c>
      <c r="O65" s="240">
        <f>FŐLAP!$G$8</f>
        <v>0</v>
      </c>
      <c r="P65" s="239">
        <f>FŐLAP!$C$10</f>
        <v>0</v>
      </c>
      <c r="Q65" s="239" t="s">
        <v>413</v>
      </c>
    </row>
    <row r="66" spans="1:17" ht="50.1" hidden="1" customHeight="1" x14ac:dyDescent="0.25">
      <c r="A66" s="87" t="s">
        <v>158</v>
      </c>
      <c r="B66" s="405"/>
      <c r="C66" s="403"/>
      <c r="D66" s="402"/>
      <c r="E66" s="402"/>
      <c r="F66" s="194"/>
      <c r="G66" s="194"/>
      <c r="H66" s="408"/>
      <c r="I66" s="407"/>
      <c r="J66" s="407"/>
      <c r="K66" s="317"/>
      <c r="L66" s="411"/>
      <c r="M66" s="412"/>
      <c r="N66" s="78" t="e">
        <f t="shared" si="3"/>
        <v>#DIV/0!</v>
      </c>
      <c r="O66" s="240">
        <f>FŐLAP!$G$8</f>
        <v>0</v>
      </c>
      <c r="P66" s="239">
        <f>FŐLAP!$C$10</f>
        <v>0</v>
      </c>
      <c r="Q66" s="239" t="s">
        <v>413</v>
      </c>
    </row>
    <row r="67" spans="1:17" ht="50.1" hidden="1" customHeight="1" x14ac:dyDescent="0.25">
      <c r="A67" s="87" t="s">
        <v>159</v>
      </c>
      <c r="B67" s="405"/>
      <c r="C67" s="403"/>
      <c r="D67" s="402"/>
      <c r="E67" s="402"/>
      <c r="F67" s="194"/>
      <c r="G67" s="194"/>
      <c r="H67" s="408"/>
      <c r="I67" s="407"/>
      <c r="J67" s="407"/>
      <c r="K67" s="317"/>
      <c r="L67" s="411"/>
      <c r="M67" s="412"/>
      <c r="N67" s="78" t="e">
        <f t="shared" si="3"/>
        <v>#DIV/0!</v>
      </c>
      <c r="O67" s="240">
        <f>FŐLAP!$G$8</f>
        <v>0</v>
      </c>
      <c r="P67" s="239">
        <f>FŐLAP!$C$10</f>
        <v>0</v>
      </c>
      <c r="Q67" s="239" t="s">
        <v>413</v>
      </c>
    </row>
    <row r="68" spans="1:17" ht="50.1" hidden="1" customHeight="1" x14ac:dyDescent="0.25">
      <c r="A68" s="88" t="s">
        <v>160</v>
      </c>
      <c r="B68" s="405"/>
      <c r="C68" s="403"/>
      <c r="D68" s="402"/>
      <c r="E68" s="402"/>
      <c r="F68" s="194"/>
      <c r="G68" s="194"/>
      <c r="H68" s="408"/>
      <c r="I68" s="407"/>
      <c r="J68" s="407"/>
      <c r="K68" s="317"/>
      <c r="L68" s="411"/>
      <c r="M68" s="412"/>
      <c r="N68" s="78" t="e">
        <f t="shared" si="3"/>
        <v>#DIV/0!</v>
      </c>
      <c r="O68" s="240">
        <f>FŐLAP!$G$8</f>
        <v>0</v>
      </c>
      <c r="P68" s="239">
        <f>FŐLAP!$C$10</f>
        <v>0</v>
      </c>
      <c r="Q68" s="239" t="s">
        <v>413</v>
      </c>
    </row>
    <row r="69" spans="1:17" ht="50.1" hidden="1" customHeight="1" x14ac:dyDescent="0.25">
      <c r="A69" s="87" t="s">
        <v>161</v>
      </c>
      <c r="B69" s="405"/>
      <c r="C69" s="403"/>
      <c r="D69" s="402"/>
      <c r="E69" s="402"/>
      <c r="F69" s="194"/>
      <c r="G69" s="194"/>
      <c r="H69" s="408"/>
      <c r="I69" s="407"/>
      <c r="J69" s="407"/>
      <c r="K69" s="317"/>
      <c r="L69" s="411"/>
      <c r="M69" s="412"/>
      <c r="N69" s="78" t="e">
        <f t="shared" si="3"/>
        <v>#DIV/0!</v>
      </c>
      <c r="O69" s="240">
        <f>FŐLAP!$G$8</f>
        <v>0</v>
      </c>
      <c r="P69" s="239">
        <f>FŐLAP!$C$10</f>
        <v>0</v>
      </c>
      <c r="Q69" s="239" t="s">
        <v>413</v>
      </c>
    </row>
    <row r="70" spans="1:17" ht="50.1" hidden="1" customHeight="1" collapsed="1" x14ac:dyDescent="0.25">
      <c r="A70" s="87" t="s">
        <v>162</v>
      </c>
      <c r="B70" s="405"/>
      <c r="C70" s="403"/>
      <c r="D70" s="402"/>
      <c r="E70" s="402"/>
      <c r="F70" s="194"/>
      <c r="G70" s="194"/>
      <c r="H70" s="408"/>
      <c r="I70" s="407"/>
      <c r="J70" s="407"/>
      <c r="K70" s="317"/>
      <c r="L70" s="411"/>
      <c r="M70" s="412"/>
      <c r="N70" s="78" t="e">
        <f t="shared" si="3"/>
        <v>#DIV/0!</v>
      </c>
      <c r="O70" s="240">
        <f>FŐLAP!$G$8</f>
        <v>0</v>
      </c>
      <c r="P70" s="239">
        <f>FŐLAP!$C$10</f>
        <v>0</v>
      </c>
      <c r="Q70" s="239" t="s">
        <v>413</v>
      </c>
    </row>
    <row r="71" spans="1:17" ht="50.1" hidden="1" customHeight="1" x14ac:dyDescent="0.25">
      <c r="A71" s="88" t="s">
        <v>163</v>
      </c>
      <c r="B71" s="405"/>
      <c r="C71" s="403"/>
      <c r="D71" s="402"/>
      <c r="E71" s="402"/>
      <c r="F71" s="194"/>
      <c r="G71" s="194"/>
      <c r="H71" s="408"/>
      <c r="I71" s="407"/>
      <c r="J71" s="407"/>
      <c r="K71" s="317"/>
      <c r="L71" s="411"/>
      <c r="M71" s="412"/>
      <c r="N71" s="78" t="e">
        <f t="shared" ref="N71:N81" si="4">IF(M71&lt;0,0,1-(M71/L71))</f>
        <v>#DIV/0!</v>
      </c>
      <c r="O71" s="240">
        <f>FŐLAP!$G$8</f>
        <v>0</v>
      </c>
      <c r="P71" s="239">
        <f>FŐLAP!$C$10</f>
        <v>0</v>
      </c>
      <c r="Q71" s="239" t="s">
        <v>413</v>
      </c>
    </row>
    <row r="72" spans="1:17" ht="50.1" hidden="1" customHeight="1" x14ac:dyDescent="0.25">
      <c r="A72" s="87" t="s">
        <v>164</v>
      </c>
      <c r="B72" s="405"/>
      <c r="C72" s="403"/>
      <c r="D72" s="402"/>
      <c r="E72" s="402"/>
      <c r="F72" s="194"/>
      <c r="G72" s="194"/>
      <c r="H72" s="408"/>
      <c r="I72" s="407"/>
      <c r="J72" s="407"/>
      <c r="K72" s="317"/>
      <c r="L72" s="411"/>
      <c r="M72" s="412"/>
      <c r="N72" s="78" t="e">
        <f t="shared" si="4"/>
        <v>#DIV/0!</v>
      </c>
      <c r="O72" s="240">
        <f>FŐLAP!$G$8</f>
        <v>0</v>
      </c>
      <c r="P72" s="239">
        <f>FŐLAP!$C$10</f>
        <v>0</v>
      </c>
      <c r="Q72" s="239" t="s">
        <v>413</v>
      </c>
    </row>
    <row r="73" spans="1:17" ht="50.1" hidden="1" customHeight="1" x14ac:dyDescent="0.25">
      <c r="A73" s="87" t="s">
        <v>165</v>
      </c>
      <c r="B73" s="405"/>
      <c r="C73" s="403"/>
      <c r="D73" s="402"/>
      <c r="E73" s="402"/>
      <c r="F73" s="194"/>
      <c r="G73" s="194"/>
      <c r="H73" s="408"/>
      <c r="I73" s="407"/>
      <c r="J73" s="407"/>
      <c r="K73" s="317"/>
      <c r="L73" s="411"/>
      <c r="M73" s="412"/>
      <c r="N73" s="78" t="e">
        <f t="shared" si="4"/>
        <v>#DIV/0!</v>
      </c>
      <c r="O73" s="240">
        <f>FŐLAP!$G$8</f>
        <v>0</v>
      </c>
      <c r="P73" s="239">
        <f>FŐLAP!$C$10</f>
        <v>0</v>
      </c>
      <c r="Q73" s="239" t="s">
        <v>413</v>
      </c>
    </row>
    <row r="74" spans="1:17" ht="50.1" hidden="1" customHeight="1" x14ac:dyDescent="0.25">
      <c r="A74" s="88" t="s">
        <v>166</v>
      </c>
      <c r="B74" s="405"/>
      <c r="C74" s="403"/>
      <c r="D74" s="402"/>
      <c r="E74" s="402"/>
      <c r="F74" s="194"/>
      <c r="G74" s="194"/>
      <c r="H74" s="408"/>
      <c r="I74" s="407"/>
      <c r="J74" s="407"/>
      <c r="K74" s="317"/>
      <c r="L74" s="411"/>
      <c r="M74" s="412"/>
      <c r="N74" s="78" t="e">
        <f t="shared" si="4"/>
        <v>#DIV/0!</v>
      </c>
      <c r="O74" s="240">
        <f>FŐLAP!$G$8</f>
        <v>0</v>
      </c>
      <c r="P74" s="239">
        <f>FŐLAP!$C$10</f>
        <v>0</v>
      </c>
      <c r="Q74" s="239" t="s">
        <v>413</v>
      </c>
    </row>
    <row r="75" spans="1:17" ht="50.1" hidden="1" customHeight="1" x14ac:dyDescent="0.25">
      <c r="A75" s="87" t="s">
        <v>167</v>
      </c>
      <c r="B75" s="405"/>
      <c r="C75" s="403"/>
      <c r="D75" s="402"/>
      <c r="E75" s="402"/>
      <c r="F75" s="194"/>
      <c r="G75" s="194"/>
      <c r="H75" s="408"/>
      <c r="I75" s="407"/>
      <c r="J75" s="407"/>
      <c r="K75" s="317"/>
      <c r="L75" s="411"/>
      <c r="M75" s="412"/>
      <c r="N75" s="78" t="e">
        <f t="shared" si="4"/>
        <v>#DIV/0!</v>
      </c>
      <c r="O75" s="240">
        <f>FŐLAP!$G$8</f>
        <v>0</v>
      </c>
      <c r="P75" s="239">
        <f>FŐLAP!$C$10</f>
        <v>0</v>
      </c>
      <c r="Q75" s="239" t="s">
        <v>413</v>
      </c>
    </row>
    <row r="76" spans="1:17" ht="50.1" hidden="1" customHeight="1" x14ac:dyDescent="0.25">
      <c r="A76" s="87" t="s">
        <v>168</v>
      </c>
      <c r="B76" s="405"/>
      <c r="C76" s="403"/>
      <c r="D76" s="402"/>
      <c r="E76" s="402"/>
      <c r="F76" s="194"/>
      <c r="G76" s="194"/>
      <c r="H76" s="408"/>
      <c r="I76" s="407"/>
      <c r="J76" s="407"/>
      <c r="K76" s="317"/>
      <c r="L76" s="411"/>
      <c r="M76" s="412"/>
      <c r="N76" s="78" t="e">
        <f t="shared" si="4"/>
        <v>#DIV/0!</v>
      </c>
      <c r="O76" s="240">
        <f>FŐLAP!$G$8</f>
        <v>0</v>
      </c>
      <c r="P76" s="239">
        <f>FŐLAP!$C$10</f>
        <v>0</v>
      </c>
      <c r="Q76" s="239" t="s">
        <v>413</v>
      </c>
    </row>
    <row r="77" spans="1:17" ht="50.1" hidden="1" customHeight="1" x14ac:dyDescent="0.25">
      <c r="A77" s="88" t="s">
        <v>169</v>
      </c>
      <c r="B77" s="405"/>
      <c r="C77" s="403"/>
      <c r="D77" s="402"/>
      <c r="E77" s="402"/>
      <c r="F77" s="194"/>
      <c r="G77" s="194"/>
      <c r="H77" s="408"/>
      <c r="I77" s="407"/>
      <c r="J77" s="407"/>
      <c r="K77" s="317"/>
      <c r="L77" s="411"/>
      <c r="M77" s="412"/>
      <c r="N77" s="78" t="e">
        <f t="shared" si="4"/>
        <v>#DIV/0!</v>
      </c>
      <c r="O77" s="240">
        <f>FŐLAP!$G$8</f>
        <v>0</v>
      </c>
      <c r="P77" s="239">
        <f>FŐLAP!$C$10</f>
        <v>0</v>
      </c>
      <c r="Q77" s="239" t="s">
        <v>413</v>
      </c>
    </row>
    <row r="78" spans="1:17" ht="50.1" hidden="1" customHeight="1" x14ac:dyDescent="0.25">
      <c r="A78" s="87" t="s">
        <v>170</v>
      </c>
      <c r="B78" s="405"/>
      <c r="C78" s="403"/>
      <c r="D78" s="402"/>
      <c r="E78" s="402"/>
      <c r="F78" s="194"/>
      <c r="G78" s="194"/>
      <c r="H78" s="408"/>
      <c r="I78" s="407"/>
      <c r="J78" s="407"/>
      <c r="K78" s="317"/>
      <c r="L78" s="411"/>
      <c r="M78" s="412"/>
      <c r="N78" s="78" t="e">
        <f t="shared" si="4"/>
        <v>#DIV/0!</v>
      </c>
      <c r="O78" s="240">
        <f>FŐLAP!$G$8</f>
        <v>0</v>
      </c>
      <c r="P78" s="239">
        <f>FŐLAP!$C$10</f>
        <v>0</v>
      </c>
      <c r="Q78" s="239" t="s">
        <v>413</v>
      </c>
    </row>
    <row r="79" spans="1:17" ht="50.1" hidden="1" customHeight="1" x14ac:dyDescent="0.25">
      <c r="A79" s="87" t="s">
        <v>171</v>
      </c>
      <c r="B79" s="405"/>
      <c r="C79" s="403"/>
      <c r="D79" s="402"/>
      <c r="E79" s="402"/>
      <c r="F79" s="194"/>
      <c r="G79" s="194"/>
      <c r="H79" s="408"/>
      <c r="I79" s="407"/>
      <c r="J79" s="407"/>
      <c r="K79" s="317"/>
      <c r="L79" s="411"/>
      <c r="M79" s="412"/>
      <c r="N79" s="78" t="e">
        <f t="shared" si="4"/>
        <v>#DIV/0!</v>
      </c>
      <c r="O79" s="240">
        <f>FŐLAP!$G$8</f>
        <v>0</v>
      </c>
      <c r="P79" s="239">
        <f>FŐLAP!$C$10</f>
        <v>0</v>
      </c>
      <c r="Q79" s="239" t="s">
        <v>413</v>
      </c>
    </row>
    <row r="80" spans="1:17" ht="50.1" hidden="1" customHeight="1" x14ac:dyDescent="0.25">
      <c r="A80" s="88" t="s">
        <v>172</v>
      </c>
      <c r="B80" s="405"/>
      <c r="C80" s="403"/>
      <c r="D80" s="402"/>
      <c r="E80" s="402"/>
      <c r="F80" s="194"/>
      <c r="G80" s="194"/>
      <c r="H80" s="408"/>
      <c r="I80" s="407"/>
      <c r="J80" s="407"/>
      <c r="K80" s="317"/>
      <c r="L80" s="411"/>
      <c r="M80" s="412"/>
      <c r="N80" s="78" t="e">
        <f t="shared" si="4"/>
        <v>#DIV/0!</v>
      </c>
      <c r="O80" s="240">
        <f>FŐLAP!$G$8</f>
        <v>0</v>
      </c>
      <c r="P80" s="239">
        <f>FŐLAP!$C$10</f>
        <v>0</v>
      </c>
      <c r="Q80" s="239" t="s">
        <v>413</v>
      </c>
    </row>
    <row r="81" spans="1:17" ht="50.1" hidden="1" customHeight="1" collapsed="1" x14ac:dyDescent="0.25">
      <c r="A81" s="87" t="s">
        <v>173</v>
      </c>
      <c r="B81" s="405"/>
      <c r="C81" s="403"/>
      <c r="D81" s="402"/>
      <c r="E81" s="402"/>
      <c r="F81" s="194"/>
      <c r="G81" s="194"/>
      <c r="H81" s="408"/>
      <c r="I81" s="407"/>
      <c r="J81" s="407"/>
      <c r="K81" s="317"/>
      <c r="L81" s="411"/>
      <c r="M81" s="412"/>
      <c r="N81" s="78" t="e">
        <f t="shared" si="4"/>
        <v>#DIV/0!</v>
      </c>
      <c r="O81" s="240">
        <f>FŐLAP!$G$8</f>
        <v>0</v>
      </c>
      <c r="P81" s="239">
        <f>FŐLAP!$C$10</f>
        <v>0</v>
      </c>
      <c r="Q81" s="239" t="s">
        <v>413</v>
      </c>
    </row>
    <row r="82" spans="1:17" ht="50.1" hidden="1" customHeight="1" x14ac:dyDescent="0.25">
      <c r="A82" s="87" t="s">
        <v>174</v>
      </c>
      <c r="B82" s="405"/>
      <c r="C82" s="403"/>
      <c r="D82" s="402"/>
      <c r="E82" s="402"/>
      <c r="F82" s="194"/>
      <c r="G82" s="194"/>
      <c r="H82" s="408"/>
      <c r="I82" s="407"/>
      <c r="J82" s="407"/>
      <c r="K82" s="317"/>
      <c r="L82" s="411"/>
      <c r="M82" s="412"/>
      <c r="N82" s="78" t="e">
        <f t="shared" ref="N82:N102" si="5">IF(M82&lt;0,0,1-(M82/L82))</f>
        <v>#DIV/0!</v>
      </c>
      <c r="O82" s="240">
        <f>FŐLAP!$G$8</f>
        <v>0</v>
      </c>
      <c r="P82" s="239">
        <f>FŐLAP!$C$10</f>
        <v>0</v>
      </c>
      <c r="Q82" s="239" t="s">
        <v>413</v>
      </c>
    </row>
    <row r="83" spans="1:17" ht="50.1" hidden="1" customHeight="1" x14ac:dyDescent="0.25">
      <c r="A83" s="88" t="s">
        <v>175</v>
      </c>
      <c r="B83" s="405"/>
      <c r="C83" s="403"/>
      <c r="D83" s="402"/>
      <c r="E83" s="402"/>
      <c r="F83" s="194"/>
      <c r="G83" s="194"/>
      <c r="H83" s="408"/>
      <c r="I83" s="407"/>
      <c r="J83" s="407"/>
      <c r="K83" s="317"/>
      <c r="L83" s="411"/>
      <c r="M83" s="412"/>
      <c r="N83" s="78" t="e">
        <f t="shared" si="5"/>
        <v>#DIV/0!</v>
      </c>
      <c r="O83" s="240">
        <f>FŐLAP!$G$8</f>
        <v>0</v>
      </c>
      <c r="P83" s="239">
        <f>FŐLAP!$C$10</f>
        <v>0</v>
      </c>
      <c r="Q83" s="239" t="s">
        <v>413</v>
      </c>
    </row>
    <row r="84" spans="1:17" ht="50.1" hidden="1" customHeight="1" x14ac:dyDescent="0.25">
      <c r="A84" s="87" t="s">
        <v>176</v>
      </c>
      <c r="B84" s="405"/>
      <c r="C84" s="403"/>
      <c r="D84" s="402"/>
      <c r="E84" s="402"/>
      <c r="F84" s="194"/>
      <c r="G84" s="194"/>
      <c r="H84" s="408"/>
      <c r="I84" s="407"/>
      <c r="J84" s="407"/>
      <c r="K84" s="317"/>
      <c r="L84" s="411"/>
      <c r="M84" s="412"/>
      <c r="N84" s="78" t="e">
        <f t="shared" si="5"/>
        <v>#DIV/0!</v>
      </c>
      <c r="O84" s="240">
        <f>FŐLAP!$G$8</f>
        <v>0</v>
      </c>
      <c r="P84" s="239">
        <f>FŐLAP!$C$10</f>
        <v>0</v>
      </c>
      <c r="Q84" s="239" t="s">
        <v>413</v>
      </c>
    </row>
    <row r="85" spans="1:17" ht="50.1" hidden="1" customHeight="1" x14ac:dyDescent="0.25">
      <c r="A85" s="87" t="s">
        <v>177</v>
      </c>
      <c r="B85" s="405"/>
      <c r="C85" s="403"/>
      <c r="D85" s="402"/>
      <c r="E85" s="402"/>
      <c r="F85" s="194"/>
      <c r="G85" s="194"/>
      <c r="H85" s="408"/>
      <c r="I85" s="407"/>
      <c r="J85" s="407"/>
      <c r="K85" s="317"/>
      <c r="L85" s="411"/>
      <c r="M85" s="412"/>
      <c r="N85" s="78" t="e">
        <f t="shared" si="5"/>
        <v>#DIV/0!</v>
      </c>
      <c r="O85" s="240">
        <f>FŐLAP!$G$8</f>
        <v>0</v>
      </c>
      <c r="P85" s="239">
        <f>FŐLAP!$C$10</f>
        <v>0</v>
      </c>
      <c r="Q85" s="239" t="s">
        <v>413</v>
      </c>
    </row>
    <row r="86" spans="1:17" ht="50.1" hidden="1" customHeight="1" x14ac:dyDescent="0.25">
      <c r="A86" s="88" t="s">
        <v>178</v>
      </c>
      <c r="B86" s="405"/>
      <c r="C86" s="403"/>
      <c r="D86" s="402"/>
      <c r="E86" s="402"/>
      <c r="F86" s="194"/>
      <c r="G86" s="194"/>
      <c r="H86" s="408"/>
      <c r="I86" s="407"/>
      <c r="J86" s="407"/>
      <c r="K86" s="317"/>
      <c r="L86" s="411"/>
      <c r="M86" s="412"/>
      <c r="N86" s="78" t="e">
        <f t="shared" si="5"/>
        <v>#DIV/0!</v>
      </c>
      <c r="O86" s="240">
        <f>FŐLAP!$G$8</f>
        <v>0</v>
      </c>
      <c r="P86" s="239">
        <f>FŐLAP!$C$10</f>
        <v>0</v>
      </c>
      <c r="Q86" s="239" t="s">
        <v>413</v>
      </c>
    </row>
    <row r="87" spans="1:17" ht="50.1" hidden="1" customHeight="1" x14ac:dyDescent="0.25">
      <c r="A87" s="87" t="s">
        <v>179</v>
      </c>
      <c r="B87" s="405"/>
      <c r="C87" s="403"/>
      <c r="D87" s="402"/>
      <c r="E87" s="402"/>
      <c r="F87" s="194"/>
      <c r="G87" s="194"/>
      <c r="H87" s="408"/>
      <c r="I87" s="407"/>
      <c r="J87" s="407"/>
      <c r="K87" s="317"/>
      <c r="L87" s="411"/>
      <c r="M87" s="412"/>
      <c r="N87" s="78" t="e">
        <f t="shared" si="5"/>
        <v>#DIV/0!</v>
      </c>
      <c r="O87" s="240">
        <f>FŐLAP!$G$8</f>
        <v>0</v>
      </c>
      <c r="P87" s="239">
        <f>FŐLAP!$C$10</f>
        <v>0</v>
      </c>
      <c r="Q87" s="239" t="s">
        <v>413</v>
      </c>
    </row>
    <row r="88" spans="1:17" ht="50.1" hidden="1" customHeight="1" x14ac:dyDescent="0.25">
      <c r="A88" s="87" t="s">
        <v>180</v>
      </c>
      <c r="B88" s="405"/>
      <c r="C88" s="403"/>
      <c r="D88" s="402"/>
      <c r="E88" s="402"/>
      <c r="F88" s="194"/>
      <c r="G88" s="194"/>
      <c r="H88" s="408"/>
      <c r="I88" s="407"/>
      <c r="J88" s="407"/>
      <c r="K88" s="317"/>
      <c r="L88" s="411"/>
      <c r="M88" s="412"/>
      <c r="N88" s="78" t="e">
        <f t="shared" si="5"/>
        <v>#DIV/0!</v>
      </c>
      <c r="O88" s="240">
        <f>FŐLAP!$G$8</f>
        <v>0</v>
      </c>
      <c r="P88" s="239">
        <f>FŐLAP!$C$10</f>
        <v>0</v>
      </c>
      <c r="Q88" s="239" t="s">
        <v>413</v>
      </c>
    </row>
    <row r="89" spans="1:17" ht="50.1" hidden="1" customHeight="1" x14ac:dyDescent="0.25">
      <c r="A89" s="88" t="s">
        <v>181</v>
      </c>
      <c r="B89" s="405"/>
      <c r="C89" s="403"/>
      <c r="D89" s="402"/>
      <c r="E89" s="402"/>
      <c r="F89" s="194"/>
      <c r="G89" s="194"/>
      <c r="H89" s="408"/>
      <c r="I89" s="407"/>
      <c r="J89" s="407"/>
      <c r="K89" s="317"/>
      <c r="L89" s="411"/>
      <c r="M89" s="412"/>
      <c r="N89" s="78" t="e">
        <f t="shared" si="5"/>
        <v>#DIV/0!</v>
      </c>
      <c r="O89" s="240">
        <f>FŐLAP!$G$8</f>
        <v>0</v>
      </c>
      <c r="P89" s="239">
        <f>FŐLAP!$C$10</f>
        <v>0</v>
      </c>
      <c r="Q89" s="239" t="s">
        <v>413</v>
      </c>
    </row>
    <row r="90" spans="1:17" ht="50.1" hidden="1" customHeight="1" x14ac:dyDescent="0.25">
      <c r="A90" s="87" t="s">
        <v>182</v>
      </c>
      <c r="B90" s="405"/>
      <c r="C90" s="403"/>
      <c r="D90" s="402"/>
      <c r="E90" s="402"/>
      <c r="F90" s="194"/>
      <c r="G90" s="194"/>
      <c r="H90" s="408"/>
      <c r="I90" s="407"/>
      <c r="J90" s="407"/>
      <c r="K90" s="317"/>
      <c r="L90" s="411"/>
      <c r="M90" s="412"/>
      <c r="N90" s="78" t="e">
        <f t="shared" si="5"/>
        <v>#DIV/0!</v>
      </c>
      <c r="O90" s="240">
        <f>FŐLAP!$G$8</f>
        <v>0</v>
      </c>
      <c r="P90" s="239">
        <f>FŐLAP!$C$10</f>
        <v>0</v>
      </c>
      <c r="Q90" s="239" t="s">
        <v>413</v>
      </c>
    </row>
    <row r="91" spans="1:17" ht="50.1" hidden="1" customHeight="1" x14ac:dyDescent="0.25">
      <c r="A91" s="87" t="s">
        <v>183</v>
      </c>
      <c r="B91" s="405"/>
      <c r="C91" s="403"/>
      <c r="D91" s="402"/>
      <c r="E91" s="402"/>
      <c r="F91" s="194"/>
      <c r="G91" s="194"/>
      <c r="H91" s="408"/>
      <c r="I91" s="407"/>
      <c r="J91" s="407"/>
      <c r="K91" s="317"/>
      <c r="L91" s="411"/>
      <c r="M91" s="412"/>
      <c r="N91" s="78" t="e">
        <f t="shared" si="5"/>
        <v>#DIV/0!</v>
      </c>
      <c r="O91" s="240">
        <f>FŐLAP!$G$8</f>
        <v>0</v>
      </c>
      <c r="P91" s="239">
        <f>FŐLAP!$C$10</f>
        <v>0</v>
      </c>
      <c r="Q91" s="239" t="s">
        <v>413</v>
      </c>
    </row>
    <row r="92" spans="1:17" ht="50.1" hidden="1" customHeight="1" x14ac:dyDescent="0.25">
      <c r="A92" s="88" t="s">
        <v>184</v>
      </c>
      <c r="B92" s="405"/>
      <c r="C92" s="403"/>
      <c r="D92" s="402"/>
      <c r="E92" s="402"/>
      <c r="F92" s="194"/>
      <c r="G92" s="194"/>
      <c r="H92" s="408"/>
      <c r="I92" s="407"/>
      <c r="J92" s="407"/>
      <c r="K92" s="317"/>
      <c r="L92" s="411"/>
      <c r="M92" s="412"/>
      <c r="N92" s="78" t="e">
        <f t="shared" si="5"/>
        <v>#DIV/0!</v>
      </c>
      <c r="O92" s="240">
        <f>FŐLAP!$G$8</f>
        <v>0</v>
      </c>
      <c r="P92" s="239">
        <f>FŐLAP!$C$10</f>
        <v>0</v>
      </c>
      <c r="Q92" s="239" t="s">
        <v>413</v>
      </c>
    </row>
    <row r="93" spans="1:17" ht="50.1" hidden="1" customHeight="1" x14ac:dyDescent="0.25">
      <c r="A93" s="87" t="s">
        <v>185</v>
      </c>
      <c r="B93" s="405"/>
      <c r="C93" s="403"/>
      <c r="D93" s="402"/>
      <c r="E93" s="402"/>
      <c r="F93" s="194"/>
      <c r="G93" s="194"/>
      <c r="H93" s="408"/>
      <c r="I93" s="407"/>
      <c r="J93" s="407"/>
      <c r="K93" s="317"/>
      <c r="L93" s="411"/>
      <c r="M93" s="412"/>
      <c r="N93" s="78" t="e">
        <f t="shared" si="5"/>
        <v>#DIV/0!</v>
      </c>
      <c r="O93" s="240">
        <f>FŐLAP!$G$8</f>
        <v>0</v>
      </c>
      <c r="P93" s="239">
        <f>FŐLAP!$C$10</f>
        <v>0</v>
      </c>
      <c r="Q93" s="239" t="s">
        <v>413</v>
      </c>
    </row>
    <row r="94" spans="1:17" ht="50.1" hidden="1" customHeight="1" x14ac:dyDescent="0.25">
      <c r="A94" s="87" t="s">
        <v>186</v>
      </c>
      <c r="B94" s="405"/>
      <c r="C94" s="403"/>
      <c r="D94" s="402"/>
      <c r="E94" s="402"/>
      <c r="F94" s="194"/>
      <c r="G94" s="194"/>
      <c r="H94" s="408"/>
      <c r="I94" s="407"/>
      <c r="J94" s="407"/>
      <c r="K94" s="317"/>
      <c r="L94" s="411"/>
      <c r="M94" s="412"/>
      <c r="N94" s="78" t="e">
        <f t="shared" si="5"/>
        <v>#DIV/0!</v>
      </c>
      <c r="O94" s="240">
        <f>FŐLAP!$G$8</f>
        <v>0</v>
      </c>
      <c r="P94" s="239">
        <f>FŐLAP!$C$10</f>
        <v>0</v>
      </c>
      <c r="Q94" s="239" t="s">
        <v>413</v>
      </c>
    </row>
    <row r="95" spans="1:17" ht="50.1" hidden="1" customHeight="1" x14ac:dyDescent="0.25">
      <c r="A95" s="88" t="s">
        <v>187</v>
      </c>
      <c r="B95" s="405"/>
      <c r="C95" s="403"/>
      <c r="D95" s="402"/>
      <c r="E95" s="402"/>
      <c r="F95" s="194"/>
      <c r="G95" s="194"/>
      <c r="H95" s="408"/>
      <c r="I95" s="407"/>
      <c r="J95" s="407"/>
      <c r="K95" s="317"/>
      <c r="L95" s="411"/>
      <c r="M95" s="412"/>
      <c r="N95" s="78" t="e">
        <f t="shared" si="5"/>
        <v>#DIV/0!</v>
      </c>
      <c r="O95" s="240">
        <f>FŐLAP!$G$8</f>
        <v>0</v>
      </c>
      <c r="P95" s="239">
        <f>FŐLAP!$C$10</f>
        <v>0</v>
      </c>
      <c r="Q95" s="239" t="s">
        <v>413</v>
      </c>
    </row>
    <row r="96" spans="1:17" ht="50.1" hidden="1" customHeight="1" x14ac:dyDescent="0.25">
      <c r="A96" s="87" t="s">
        <v>188</v>
      </c>
      <c r="B96" s="405"/>
      <c r="C96" s="403"/>
      <c r="D96" s="402"/>
      <c r="E96" s="402"/>
      <c r="F96" s="194"/>
      <c r="G96" s="194"/>
      <c r="H96" s="408"/>
      <c r="I96" s="407"/>
      <c r="J96" s="407"/>
      <c r="K96" s="317"/>
      <c r="L96" s="411"/>
      <c r="M96" s="412"/>
      <c r="N96" s="78" t="e">
        <f t="shared" si="5"/>
        <v>#DIV/0!</v>
      </c>
      <c r="O96" s="240">
        <f>FŐLAP!$G$8</f>
        <v>0</v>
      </c>
      <c r="P96" s="239">
        <f>FŐLAP!$C$10</f>
        <v>0</v>
      </c>
      <c r="Q96" s="239" t="s">
        <v>413</v>
      </c>
    </row>
    <row r="97" spans="1:17" ht="50.1" hidden="1" customHeight="1" x14ac:dyDescent="0.25">
      <c r="A97" s="87" t="s">
        <v>189</v>
      </c>
      <c r="B97" s="405"/>
      <c r="C97" s="403"/>
      <c r="D97" s="402"/>
      <c r="E97" s="402"/>
      <c r="F97" s="194"/>
      <c r="G97" s="194"/>
      <c r="H97" s="408"/>
      <c r="I97" s="407"/>
      <c r="J97" s="407"/>
      <c r="K97" s="317"/>
      <c r="L97" s="411"/>
      <c r="M97" s="412"/>
      <c r="N97" s="78" t="e">
        <f t="shared" si="5"/>
        <v>#DIV/0!</v>
      </c>
      <c r="O97" s="240">
        <f>FŐLAP!$G$8</f>
        <v>0</v>
      </c>
      <c r="P97" s="239">
        <f>FŐLAP!$C$10</f>
        <v>0</v>
      </c>
      <c r="Q97" s="239" t="s">
        <v>413</v>
      </c>
    </row>
    <row r="98" spans="1:17" ht="50.1" hidden="1" customHeight="1" x14ac:dyDescent="0.25">
      <c r="A98" s="88" t="s">
        <v>190</v>
      </c>
      <c r="B98" s="405"/>
      <c r="C98" s="403"/>
      <c r="D98" s="402"/>
      <c r="E98" s="402"/>
      <c r="F98" s="194"/>
      <c r="G98" s="194"/>
      <c r="H98" s="408"/>
      <c r="I98" s="407"/>
      <c r="J98" s="407"/>
      <c r="K98" s="317"/>
      <c r="L98" s="411"/>
      <c r="M98" s="412"/>
      <c r="N98" s="78" t="e">
        <f t="shared" si="5"/>
        <v>#DIV/0!</v>
      </c>
      <c r="O98" s="240">
        <f>FŐLAP!$G$8</f>
        <v>0</v>
      </c>
      <c r="P98" s="239">
        <f>FŐLAP!$C$10</f>
        <v>0</v>
      </c>
      <c r="Q98" s="239" t="s">
        <v>413</v>
      </c>
    </row>
    <row r="99" spans="1:17" ht="50.1" hidden="1" customHeight="1" x14ac:dyDescent="0.25">
      <c r="A99" s="87" t="s">
        <v>191</v>
      </c>
      <c r="B99" s="405"/>
      <c r="C99" s="403"/>
      <c r="D99" s="402"/>
      <c r="E99" s="402"/>
      <c r="F99" s="194"/>
      <c r="G99" s="194"/>
      <c r="H99" s="408"/>
      <c r="I99" s="407"/>
      <c r="J99" s="407"/>
      <c r="K99" s="317"/>
      <c r="L99" s="411"/>
      <c r="M99" s="412"/>
      <c r="N99" s="78" t="e">
        <f t="shared" si="5"/>
        <v>#DIV/0!</v>
      </c>
      <c r="O99" s="240">
        <f>FŐLAP!$G$8</f>
        <v>0</v>
      </c>
      <c r="P99" s="239">
        <f>FŐLAP!$C$10</f>
        <v>0</v>
      </c>
      <c r="Q99" s="239" t="s">
        <v>413</v>
      </c>
    </row>
    <row r="100" spans="1:17" ht="50.1" hidden="1" customHeight="1" x14ac:dyDescent="0.25">
      <c r="A100" s="87" t="s">
        <v>192</v>
      </c>
      <c r="B100" s="405"/>
      <c r="C100" s="403"/>
      <c r="D100" s="402"/>
      <c r="E100" s="402"/>
      <c r="F100" s="194"/>
      <c r="G100" s="194"/>
      <c r="H100" s="408"/>
      <c r="I100" s="407"/>
      <c r="J100" s="407"/>
      <c r="K100" s="317"/>
      <c r="L100" s="411"/>
      <c r="M100" s="412"/>
      <c r="N100" s="78" t="e">
        <f t="shared" si="5"/>
        <v>#DIV/0!</v>
      </c>
      <c r="O100" s="240">
        <f>FŐLAP!$G$8</f>
        <v>0</v>
      </c>
      <c r="P100" s="239">
        <f>FŐLAP!$C$10</f>
        <v>0</v>
      </c>
      <c r="Q100" s="239" t="s">
        <v>413</v>
      </c>
    </row>
    <row r="101" spans="1:17" ht="50.1" hidden="1" customHeight="1" x14ac:dyDescent="0.25">
      <c r="A101" s="88" t="s">
        <v>193</v>
      </c>
      <c r="B101" s="405"/>
      <c r="C101" s="403"/>
      <c r="D101" s="402"/>
      <c r="E101" s="402"/>
      <c r="F101" s="194"/>
      <c r="G101" s="194"/>
      <c r="H101" s="408"/>
      <c r="I101" s="407"/>
      <c r="J101" s="407"/>
      <c r="K101" s="317"/>
      <c r="L101" s="411"/>
      <c r="M101" s="412"/>
      <c r="N101" s="78" t="e">
        <f t="shared" si="5"/>
        <v>#DIV/0!</v>
      </c>
      <c r="O101" s="240">
        <f>FŐLAP!$G$8</f>
        <v>0</v>
      </c>
      <c r="P101" s="239">
        <f>FŐLAP!$C$10</f>
        <v>0</v>
      </c>
      <c r="Q101" s="239" t="s">
        <v>413</v>
      </c>
    </row>
    <row r="102" spans="1:17" ht="50.1" hidden="1" customHeight="1" collapsed="1" x14ac:dyDescent="0.25">
      <c r="A102" s="87" t="s">
        <v>194</v>
      </c>
      <c r="B102" s="405"/>
      <c r="C102" s="403"/>
      <c r="D102" s="402"/>
      <c r="E102" s="402"/>
      <c r="F102" s="194"/>
      <c r="G102" s="194"/>
      <c r="H102" s="408"/>
      <c r="I102" s="407"/>
      <c r="J102" s="407"/>
      <c r="K102" s="317"/>
      <c r="L102" s="411"/>
      <c r="M102" s="412"/>
      <c r="N102" s="78" t="e">
        <f t="shared" si="5"/>
        <v>#DIV/0!</v>
      </c>
      <c r="O102" s="240">
        <f>FŐLAP!$G$8</f>
        <v>0</v>
      </c>
      <c r="P102" s="239">
        <f>FŐLAP!$C$10</f>
        <v>0</v>
      </c>
      <c r="Q102" s="239" t="s">
        <v>413</v>
      </c>
    </row>
    <row r="103" spans="1:17" ht="50.1" hidden="1" customHeight="1" x14ac:dyDescent="0.25">
      <c r="A103" s="87" t="s">
        <v>195</v>
      </c>
      <c r="B103" s="405"/>
      <c r="C103" s="403"/>
      <c r="D103" s="402"/>
      <c r="E103" s="402"/>
      <c r="F103" s="194"/>
      <c r="G103" s="194"/>
      <c r="H103" s="408"/>
      <c r="I103" s="407"/>
      <c r="J103" s="407"/>
      <c r="K103" s="317"/>
      <c r="L103" s="411"/>
      <c r="M103" s="412"/>
      <c r="N103" s="78" t="e">
        <f t="shared" ref="N103:N123" si="6">IF(M103&lt;0,0,1-(M103/L103))</f>
        <v>#DIV/0!</v>
      </c>
      <c r="O103" s="240">
        <f>FŐLAP!$G$8</f>
        <v>0</v>
      </c>
      <c r="P103" s="239">
        <f>FŐLAP!$C$10</f>
        <v>0</v>
      </c>
      <c r="Q103" s="239" t="s">
        <v>413</v>
      </c>
    </row>
    <row r="104" spans="1:17" ht="50.1" hidden="1" customHeight="1" x14ac:dyDescent="0.25">
      <c r="A104" s="88" t="s">
        <v>196</v>
      </c>
      <c r="B104" s="405"/>
      <c r="C104" s="403"/>
      <c r="D104" s="402"/>
      <c r="E104" s="402"/>
      <c r="F104" s="194"/>
      <c r="G104" s="194"/>
      <c r="H104" s="408"/>
      <c r="I104" s="407"/>
      <c r="J104" s="407"/>
      <c r="K104" s="317"/>
      <c r="L104" s="411"/>
      <c r="M104" s="412"/>
      <c r="N104" s="78" t="e">
        <f t="shared" si="6"/>
        <v>#DIV/0!</v>
      </c>
      <c r="O104" s="240">
        <f>FŐLAP!$G$8</f>
        <v>0</v>
      </c>
      <c r="P104" s="239">
        <f>FŐLAP!$C$10</f>
        <v>0</v>
      </c>
      <c r="Q104" s="239" t="s">
        <v>413</v>
      </c>
    </row>
    <row r="105" spans="1:17" ht="50.1" hidden="1" customHeight="1" x14ac:dyDescent="0.25">
      <c r="A105" s="87" t="s">
        <v>197</v>
      </c>
      <c r="B105" s="405"/>
      <c r="C105" s="403"/>
      <c r="D105" s="402"/>
      <c r="E105" s="402"/>
      <c r="F105" s="194"/>
      <c r="G105" s="194"/>
      <c r="H105" s="408"/>
      <c r="I105" s="407"/>
      <c r="J105" s="407"/>
      <c r="K105" s="317"/>
      <c r="L105" s="411"/>
      <c r="M105" s="412"/>
      <c r="N105" s="78" t="e">
        <f t="shared" si="6"/>
        <v>#DIV/0!</v>
      </c>
      <c r="O105" s="240">
        <f>FŐLAP!$G$8</f>
        <v>0</v>
      </c>
      <c r="P105" s="239">
        <f>FŐLAP!$C$10</f>
        <v>0</v>
      </c>
      <c r="Q105" s="239" t="s">
        <v>413</v>
      </c>
    </row>
    <row r="106" spans="1:17" ht="50.1" hidden="1" customHeight="1" x14ac:dyDescent="0.25">
      <c r="A106" s="87" t="s">
        <v>198</v>
      </c>
      <c r="B106" s="405"/>
      <c r="C106" s="403"/>
      <c r="D106" s="402"/>
      <c r="E106" s="402"/>
      <c r="F106" s="194"/>
      <c r="G106" s="194"/>
      <c r="H106" s="408"/>
      <c r="I106" s="407"/>
      <c r="J106" s="407"/>
      <c r="K106" s="317"/>
      <c r="L106" s="411"/>
      <c r="M106" s="412"/>
      <c r="N106" s="78" t="e">
        <f t="shared" si="6"/>
        <v>#DIV/0!</v>
      </c>
      <c r="O106" s="240">
        <f>FŐLAP!$G$8</f>
        <v>0</v>
      </c>
      <c r="P106" s="239">
        <f>FŐLAP!$C$10</f>
        <v>0</v>
      </c>
      <c r="Q106" s="239" t="s">
        <v>413</v>
      </c>
    </row>
    <row r="107" spans="1:17" ht="50.1" hidden="1" customHeight="1" x14ac:dyDescent="0.25">
      <c r="A107" s="88" t="s">
        <v>199</v>
      </c>
      <c r="B107" s="405"/>
      <c r="C107" s="403"/>
      <c r="D107" s="402"/>
      <c r="E107" s="402"/>
      <c r="F107" s="194"/>
      <c r="G107" s="194"/>
      <c r="H107" s="408"/>
      <c r="I107" s="407"/>
      <c r="J107" s="407"/>
      <c r="K107" s="317"/>
      <c r="L107" s="411"/>
      <c r="M107" s="412"/>
      <c r="N107" s="78" t="e">
        <f t="shared" si="6"/>
        <v>#DIV/0!</v>
      </c>
      <c r="O107" s="240">
        <f>FŐLAP!$G$8</f>
        <v>0</v>
      </c>
      <c r="P107" s="239">
        <f>FŐLAP!$C$10</f>
        <v>0</v>
      </c>
      <c r="Q107" s="239" t="s">
        <v>413</v>
      </c>
    </row>
    <row r="108" spans="1:17" ht="50.1" hidden="1" customHeight="1" x14ac:dyDescent="0.25">
      <c r="A108" s="87" t="s">
        <v>200</v>
      </c>
      <c r="B108" s="405"/>
      <c r="C108" s="403"/>
      <c r="D108" s="402"/>
      <c r="E108" s="402"/>
      <c r="F108" s="194"/>
      <c r="G108" s="194"/>
      <c r="H108" s="408"/>
      <c r="I108" s="407"/>
      <c r="J108" s="407"/>
      <c r="K108" s="317"/>
      <c r="L108" s="411"/>
      <c r="M108" s="412"/>
      <c r="N108" s="78" t="e">
        <f t="shared" si="6"/>
        <v>#DIV/0!</v>
      </c>
      <c r="O108" s="240">
        <f>FŐLAP!$G$8</f>
        <v>0</v>
      </c>
      <c r="P108" s="239">
        <f>FŐLAP!$C$10</f>
        <v>0</v>
      </c>
      <c r="Q108" s="239" t="s">
        <v>413</v>
      </c>
    </row>
    <row r="109" spans="1:17" ht="50.1" hidden="1" customHeight="1" x14ac:dyDescent="0.25">
      <c r="A109" s="87" t="s">
        <v>201</v>
      </c>
      <c r="B109" s="405"/>
      <c r="C109" s="403"/>
      <c r="D109" s="402"/>
      <c r="E109" s="402"/>
      <c r="F109" s="194"/>
      <c r="G109" s="194"/>
      <c r="H109" s="408"/>
      <c r="I109" s="407"/>
      <c r="J109" s="407"/>
      <c r="K109" s="317"/>
      <c r="L109" s="411"/>
      <c r="M109" s="412"/>
      <c r="N109" s="78" t="e">
        <f t="shared" si="6"/>
        <v>#DIV/0!</v>
      </c>
      <c r="O109" s="240">
        <f>FŐLAP!$G$8</f>
        <v>0</v>
      </c>
      <c r="P109" s="239">
        <f>FŐLAP!$C$10</f>
        <v>0</v>
      </c>
      <c r="Q109" s="239" t="s">
        <v>413</v>
      </c>
    </row>
    <row r="110" spans="1:17" ht="50.1" hidden="1" customHeight="1" x14ac:dyDescent="0.25">
      <c r="A110" s="88" t="s">
        <v>202</v>
      </c>
      <c r="B110" s="405"/>
      <c r="C110" s="403"/>
      <c r="D110" s="402"/>
      <c r="E110" s="402"/>
      <c r="F110" s="194"/>
      <c r="G110" s="194"/>
      <c r="H110" s="408"/>
      <c r="I110" s="407"/>
      <c r="J110" s="407"/>
      <c r="K110" s="317"/>
      <c r="L110" s="411"/>
      <c r="M110" s="412"/>
      <c r="N110" s="78" t="e">
        <f t="shared" si="6"/>
        <v>#DIV/0!</v>
      </c>
      <c r="O110" s="240">
        <f>FŐLAP!$G$8</f>
        <v>0</v>
      </c>
      <c r="P110" s="239">
        <f>FŐLAP!$C$10</f>
        <v>0</v>
      </c>
      <c r="Q110" s="239" t="s">
        <v>413</v>
      </c>
    </row>
    <row r="111" spans="1:17" ht="50.1" hidden="1" customHeight="1" x14ac:dyDescent="0.25">
      <c r="A111" s="87" t="s">
        <v>203</v>
      </c>
      <c r="B111" s="405"/>
      <c r="C111" s="403"/>
      <c r="D111" s="402"/>
      <c r="E111" s="402"/>
      <c r="F111" s="194"/>
      <c r="G111" s="194"/>
      <c r="H111" s="408"/>
      <c r="I111" s="407"/>
      <c r="J111" s="407"/>
      <c r="K111" s="317"/>
      <c r="L111" s="411"/>
      <c r="M111" s="412"/>
      <c r="N111" s="78" t="e">
        <f t="shared" si="6"/>
        <v>#DIV/0!</v>
      </c>
      <c r="O111" s="240">
        <f>FŐLAP!$G$8</f>
        <v>0</v>
      </c>
      <c r="P111" s="239">
        <f>FŐLAP!$C$10</f>
        <v>0</v>
      </c>
      <c r="Q111" s="239" t="s">
        <v>413</v>
      </c>
    </row>
    <row r="112" spans="1:17" ht="50.1" hidden="1" customHeight="1" x14ac:dyDescent="0.25">
      <c r="A112" s="87" t="s">
        <v>204</v>
      </c>
      <c r="B112" s="405"/>
      <c r="C112" s="403"/>
      <c r="D112" s="402"/>
      <c r="E112" s="402"/>
      <c r="F112" s="194"/>
      <c r="G112" s="194"/>
      <c r="H112" s="408"/>
      <c r="I112" s="407"/>
      <c r="J112" s="407"/>
      <c r="K112" s="317"/>
      <c r="L112" s="411"/>
      <c r="M112" s="412"/>
      <c r="N112" s="78" t="e">
        <f t="shared" si="6"/>
        <v>#DIV/0!</v>
      </c>
      <c r="O112" s="240">
        <f>FŐLAP!$G$8</f>
        <v>0</v>
      </c>
      <c r="P112" s="239">
        <f>FŐLAP!$C$10</f>
        <v>0</v>
      </c>
      <c r="Q112" s="239" t="s">
        <v>413</v>
      </c>
    </row>
    <row r="113" spans="1:17" ht="50.1" hidden="1" customHeight="1" x14ac:dyDescent="0.25">
      <c r="A113" s="88" t="s">
        <v>205</v>
      </c>
      <c r="B113" s="405"/>
      <c r="C113" s="403"/>
      <c r="D113" s="402"/>
      <c r="E113" s="402"/>
      <c r="F113" s="194"/>
      <c r="G113" s="194"/>
      <c r="H113" s="408"/>
      <c r="I113" s="407"/>
      <c r="J113" s="407"/>
      <c r="K113" s="317"/>
      <c r="L113" s="411"/>
      <c r="M113" s="412"/>
      <c r="N113" s="78" t="e">
        <f t="shared" si="6"/>
        <v>#DIV/0!</v>
      </c>
      <c r="O113" s="240">
        <f>FŐLAP!$G$8</f>
        <v>0</v>
      </c>
      <c r="P113" s="239">
        <f>FŐLAP!$C$10</f>
        <v>0</v>
      </c>
      <c r="Q113" s="239" t="s">
        <v>413</v>
      </c>
    </row>
    <row r="114" spans="1:17" ht="50.1" hidden="1" customHeight="1" x14ac:dyDescent="0.25">
      <c r="A114" s="87" t="s">
        <v>206</v>
      </c>
      <c r="B114" s="405"/>
      <c r="C114" s="403"/>
      <c r="D114" s="402"/>
      <c r="E114" s="402"/>
      <c r="F114" s="194"/>
      <c r="G114" s="194"/>
      <c r="H114" s="408"/>
      <c r="I114" s="407"/>
      <c r="J114" s="407"/>
      <c r="K114" s="317"/>
      <c r="L114" s="411"/>
      <c r="M114" s="412"/>
      <c r="N114" s="78" t="e">
        <f t="shared" si="6"/>
        <v>#DIV/0!</v>
      </c>
      <c r="O114" s="240">
        <f>FŐLAP!$G$8</f>
        <v>0</v>
      </c>
      <c r="P114" s="239">
        <f>FŐLAP!$C$10</f>
        <v>0</v>
      </c>
      <c r="Q114" s="239" t="s">
        <v>413</v>
      </c>
    </row>
    <row r="115" spans="1:17" ht="50.1" hidden="1" customHeight="1" x14ac:dyDescent="0.25">
      <c r="A115" s="87" t="s">
        <v>207</v>
      </c>
      <c r="B115" s="405"/>
      <c r="C115" s="403"/>
      <c r="D115" s="402"/>
      <c r="E115" s="402"/>
      <c r="F115" s="194"/>
      <c r="G115" s="194"/>
      <c r="H115" s="408"/>
      <c r="I115" s="407"/>
      <c r="J115" s="407"/>
      <c r="K115" s="317"/>
      <c r="L115" s="411"/>
      <c r="M115" s="412"/>
      <c r="N115" s="78" t="e">
        <f t="shared" si="6"/>
        <v>#DIV/0!</v>
      </c>
      <c r="O115" s="240">
        <f>FŐLAP!$G$8</f>
        <v>0</v>
      </c>
      <c r="P115" s="239">
        <f>FŐLAP!$C$10</f>
        <v>0</v>
      </c>
      <c r="Q115" s="239" t="s">
        <v>413</v>
      </c>
    </row>
    <row r="116" spans="1:17" ht="50.1" hidden="1" customHeight="1" x14ac:dyDescent="0.25">
      <c r="A116" s="88" t="s">
        <v>208</v>
      </c>
      <c r="B116" s="405"/>
      <c r="C116" s="403"/>
      <c r="D116" s="402"/>
      <c r="E116" s="402"/>
      <c r="F116" s="194"/>
      <c r="G116" s="194"/>
      <c r="H116" s="408"/>
      <c r="I116" s="407"/>
      <c r="J116" s="407"/>
      <c r="K116" s="317"/>
      <c r="L116" s="411"/>
      <c r="M116" s="412"/>
      <c r="N116" s="78" t="e">
        <f t="shared" si="6"/>
        <v>#DIV/0!</v>
      </c>
      <c r="O116" s="240">
        <f>FŐLAP!$G$8</f>
        <v>0</v>
      </c>
      <c r="P116" s="239">
        <f>FŐLAP!$C$10</f>
        <v>0</v>
      </c>
      <c r="Q116" s="239" t="s">
        <v>413</v>
      </c>
    </row>
    <row r="117" spans="1:17" ht="50.1" hidden="1" customHeight="1" x14ac:dyDescent="0.25">
      <c r="A117" s="87" t="s">
        <v>209</v>
      </c>
      <c r="B117" s="405"/>
      <c r="C117" s="403"/>
      <c r="D117" s="402"/>
      <c r="E117" s="402"/>
      <c r="F117" s="194"/>
      <c r="G117" s="194"/>
      <c r="H117" s="408"/>
      <c r="I117" s="407"/>
      <c r="J117" s="407"/>
      <c r="K117" s="317"/>
      <c r="L117" s="411"/>
      <c r="M117" s="412"/>
      <c r="N117" s="78" t="e">
        <f t="shared" si="6"/>
        <v>#DIV/0!</v>
      </c>
      <c r="O117" s="240">
        <f>FŐLAP!$G$8</f>
        <v>0</v>
      </c>
      <c r="P117" s="239">
        <f>FŐLAP!$C$10</f>
        <v>0</v>
      </c>
      <c r="Q117" s="239" t="s">
        <v>413</v>
      </c>
    </row>
    <row r="118" spans="1:17" ht="50.1" hidden="1" customHeight="1" x14ac:dyDescent="0.25">
      <c r="A118" s="87" t="s">
        <v>210</v>
      </c>
      <c r="B118" s="405"/>
      <c r="C118" s="403"/>
      <c r="D118" s="402"/>
      <c r="E118" s="402"/>
      <c r="F118" s="194"/>
      <c r="G118" s="194"/>
      <c r="H118" s="408"/>
      <c r="I118" s="407"/>
      <c r="J118" s="407"/>
      <c r="K118" s="317"/>
      <c r="L118" s="411"/>
      <c r="M118" s="412"/>
      <c r="N118" s="78" t="e">
        <f t="shared" si="6"/>
        <v>#DIV/0!</v>
      </c>
      <c r="O118" s="240">
        <f>FŐLAP!$G$8</f>
        <v>0</v>
      </c>
      <c r="P118" s="239">
        <f>FŐLAP!$C$10</f>
        <v>0</v>
      </c>
      <c r="Q118" s="239" t="s">
        <v>413</v>
      </c>
    </row>
    <row r="119" spans="1:17" ht="50.1" hidden="1" customHeight="1" x14ac:dyDescent="0.25">
      <c r="A119" s="88" t="s">
        <v>211</v>
      </c>
      <c r="B119" s="405"/>
      <c r="C119" s="403"/>
      <c r="D119" s="402"/>
      <c r="E119" s="402"/>
      <c r="F119" s="194"/>
      <c r="G119" s="194"/>
      <c r="H119" s="408"/>
      <c r="I119" s="407"/>
      <c r="J119" s="407"/>
      <c r="K119" s="317"/>
      <c r="L119" s="411"/>
      <c r="M119" s="412"/>
      <c r="N119" s="78" t="e">
        <f t="shared" si="6"/>
        <v>#DIV/0!</v>
      </c>
      <c r="O119" s="240">
        <f>FŐLAP!$G$8</f>
        <v>0</v>
      </c>
      <c r="P119" s="239">
        <f>FŐLAP!$C$10</f>
        <v>0</v>
      </c>
      <c r="Q119" s="239" t="s">
        <v>413</v>
      </c>
    </row>
    <row r="120" spans="1:17" ht="50.1" hidden="1" customHeight="1" x14ac:dyDescent="0.25">
      <c r="A120" s="87" t="s">
        <v>212</v>
      </c>
      <c r="B120" s="405"/>
      <c r="C120" s="403"/>
      <c r="D120" s="402"/>
      <c r="E120" s="402"/>
      <c r="F120" s="194"/>
      <c r="G120" s="194"/>
      <c r="H120" s="408"/>
      <c r="I120" s="407"/>
      <c r="J120" s="407"/>
      <c r="K120" s="317"/>
      <c r="L120" s="411"/>
      <c r="M120" s="412"/>
      <c r="N120" s="78" t="e">
        <f t="shared" si="6"/>
        <v>#DIV/0!</v>
      </c>
      <c r="O120" s="240">
        <f>FŐLAP!$G$8</f>
        <v>0</v>
      </c>
      <c r="P120" s="239">
        <f>FŐLAP!$C$10</f>
        <v>0</v>
      </c>
      <c r="Q120" s="239" t="s">
        <v>413</v>
      </c>
    </row>
    <row r="121" spans="1:17" ht="50.1" hidden="1" customHeight="1" x14ac:dyDescent="0.25">
      <c r="A121" s="87" t="s">
        <v>213</v>
      </c>
      <c r="B121" s="405"/>
      <c r="C121" s="403"/>
      <c r="D121" s="402"/>
      <c r="E121" s="402"/>
      <c r="F121" s="194"/>
      <c r="G121" s="194"/>
      <c r="H121" s="408"/>
      <c r="I121" s="407"/>
      <c r="J121" s="407"/>
      <c r="K121" s="317"/>
      <c r="L121" s="411"/>
      <c r="M121" s="412"/>
      <c r="N121" s="78" t="e">
        <f t="shared" si="6"/>
        <v>#DIV/0!</v>
      </c>
      <c r="O121" s="240">
        <f>FŐLAP!$G$8</f>
        <v>0</v>
      </c>
      <c r="P121" s="239">
        <f>FŐLAP!$C$10</f>
        <v>0</v>
      </c>
      <c r="Q121" s="239" t="s">
        <v>413</v>
      </c>
    </row>
    <row r="122" spans="1:17" ht="50.1" hidden="1" customHeight="1" x14ac:dyDescent="0.25">
      <c r="A122" s="88" t="s">
        <v>214</v>
      </c>
      <c r="B122" s="405"/>
      <c r="C122" s="403"/>
      <c r="D122" s="402"/>
      <c r="E122" s="402"/>
      <c r="F122" s="194"/>
      <c r="G122" s="194"/>
      <c r="H122" s="408"/>
      <c r="I122" s="407"/>
      <c r="J122" s="407"/>
      <c r="K122" s="317"/>
      <c r="L122" s="411"/>
      <c r="M122" s="412"/>
      <c r="N122" s="78" t="e">
        <f t="shared" si="6"/>
        <v>#DIV/0!</v>
      </c>
      <c r="O122" s="240">
        <f>FŐLAP!$G$8</f>
        <v>0</v>
      </c>
      <c r="P122" s="239">
        <f>FŐLAP!$C$10</f>
        <v>0</v>
      </c>
      <c r="Q122" s="239" t="s">
        <v>413</v>
      </c>
    </row>
    <row r="123" spans="1:17" ht="50.1" hidden="1" customHeight="1" collapsed="1" x14ac:dyDescent="0.25">
      <c r="A123" s="87" t="s">
        <v>215</v>
      </c>
      <c r="B123" s="405"/>
      <c r="C123" s="403"/>
      <c r="D123" s="402"/>
      <c r="E123" s="402"/>
      <c r="F123" s="194"/>
      <c r="G123" s="194"/>
      <c r="H123" s="408"/>
      <c r="I123" s="407"/>
      <c r="J123" s="407"/>
      <c r="K123" s="317"/>
      <c r="L123" s="411"/>
      <c r="M123" s="412"/>
      <c r="N123" s="78" t="e">
        <f t="shared" si="6"/>
        <v>#DIV/0!</v>
      </c>
      <c r="O123" s="240">
        <f>FŐLAP!$G$8</f>
        <v>0</v>
      </c>
      <c r="P123" s="239">
        <f>FŐLAP!$C$10</f>
        <v>0</v>
      </c>
      <c r="Q123" s="239" t="s">
        <v>413</v>
      </c>
    </row>
    <row r="124" spans="1:17" ht="50.1" hidden="1" customHeight="1" x14ac:dyDescent="0.25">
      <c r="A124" s="87" t="s">
        <v>216</v>
      </c>
      <c r="B124" s="405"/>
      <c r="C124" s="403"/>
      <c r="D124" s="402"/>
      <c r="E124" s="402"/>
      <c r="F124" s="194"/>
      <c r="G124" s="194"/>
      <c r="H124" s="408"/>
      <c r="I124" s="407"/>
      <c r="J124" s="407"/>
      <c r="K124" s="317"/>
      <c r="L124" s="411"/>
      <c r="M124" s="412"/>
      <c r="N124" s="78" t="e">
        <f t="shared" ref="N124:N144" si="7">IF(M124&lt;0,0,1-(M124/L124))</f>
        <v>#DIV/0!</v>
      </c>
      <c r="O124" s="240">
        <f>FŐLAP!$G$8</f>
        <v>0</v>
      </c>
      <c r="P124" s="239">
        <f>FŐLAP!$C$10</f>
        <v>0</v>
      </c>
      <c r="Q124" s="239" t="s">
        <v>413</v>
      </c>
    </row>
    <row r="125" spans="1:17" ht="50.1" hidden="1" customHeight="1" x14ac:dyDescent="0.25">
      <c r="A125" s="88" t="s">
        <v>217</v>
      </c>
      <c r="B125" s="405"/>
      <c r="C125" s="403"/>
      <c r="D125" s="402"/>
      <c r="E125" s="402"/>
      <c r="F125" s="194"/>
      <c r="G125" s="194"/>
      <c r="H125" s="408"/>
      <c r="I125" s="407"/>
      <c r="J125" s="407"/>
      <c r="K125" s="317"/>
      <c r="L125" s="411"/>
      <c r="M125" s="412"/>
      <c r="N125" s="78" t="e">
        <f t="shared" si="7"/>
        <v>#DIV/0!</v>
      </c>
      <c r="O125" s="240">
        <f>FŐLAP!$G$8</f>
        <v>0</v>
      </c>
      <c r="P125" s="239">
        <f>FŐLAP!$C$10</f>
        <v>0</v>
      </c>
      <c r="Q125" s="239" t="s">
        <v>413</v>
      </c>
    </row>
    <row r="126" spans="1:17" ht="50.1" hidden="1" customHeight="1" x14ac:dyDescent="0.25">
      <c r="A126" s="87" t="s">
        <v>218</v>
      </c>
      <c r="B126" s="405"/>
      <c r="C126" s="403"/>
      <c r="D126" s="402"/>
      <c r="E126" s="402"/>
      <c r="F126" s="194"/>
      <c r="G126" s="194"/>
      <c r="H126" s="408"/>
      <c r="I126" s="407"/>
      <c r="J126" s="407"/>
      <c r="K126" s="317"/>
      <c r="L126" s="411"/>
      <c r="M126" s="412"/>
      <c r="N126" s="78" t="e">
        <f t="shared" si="7"/>
        <v>#DIV/0!</v>
      </c>
      <c r="O126" s="240">
        <f>FŐLAP!$G$8</f>
        <v>0</v>
      </c>
      <c r="P126" s="239">
        <f>FŐLAP!$C$10</f>
        <v>0</v>
      </c>
      <c r="Q126" s="239" t="s">
        <v>413</v>
      </c>
    </row>
    <row r="127" spans="1:17" ht="50.1" hidden="1" customHeight="1" x14ac:dyDescent="0.25">
      <c r="A127" s="87" t="s">
        <v>219</v>
      </c>
      <c r="B127" s="405"/>
      <c r="C127" s="403"/>
      <c r="D127" s="402"/>
      <c r="E127" s="402"/>
      <c r="F127" s="194"/>
      <c r="G127" s="194"/>
      <c r="H127" s="408"/>
      <c r="I127" s="407"/>
      <c r="J127" s="407"/>
      <c r="K127" s="317"/>
      <c r="L127" s="411"/>
      <c r="M127" s="412"/>
      <c r="N127" s="78" t="e">
        <f t="shared" si="7"/>
        <v>#DIV/0!</v>
      </c>
      <c r="O127" s="240">
        <f>FŐLAP!$G$8</f>
        <v>0</v>
      </c>
      <c r="P127" s="239">
        <f>FŐLAP!$C$10</f>
        <v>0</v>
      </c>
      <c r="Q127" s="239" t="s">
        <v>413</v>
      </c>
    </row>
    <row r="128" spans="1:17" ht="50.1" hidden="1" customHeight="1" x14ac:dyDescent="0.25">
      <c r="A128" s="88" t="s">
        <v>220</v>
      </c>
      <c r="B128" s="405"/>
      <c r="C128" s="403"/>
      <c r="D128" s="402"/>
      <c r="E128" s="402"/>
      <c r="F128" s="194"/>
      <c r="G128" s="194"/>
      <c r="H128" s="408"/>
      <c r="I128" s="407"/>
      <c r="J128" s="407"/>
      <c r="K128" s="317"/>
      <c r="L128" s="411"/>
      <c r="M128" s="412"/>
      <c r="N128" s="78" t="e">
        <f t="shared" si="7"/>
        <v>#DIV/0!</v>
      </c>
      <c r="O128" s="240">
        <f>FŐLAP!$G$8</f>
        <v>0</v>
      </c>
      <c r="P128" s="239">
        <f>FŐLAP!$C$10</f>
        <v>0</v>
      </c>
      <c r="Q128" s="239" t="s">
        <v>413</v>
      </c>
    </row>
    <row r="129" spans="1:17" ht="50.1" hidden="1" customHeight="1" x14ac:dyDescent="0.25">
      <c r="A129" s="87" t="s">
        <v>221</v>
      </c>
      <c r="B129" s="405"/>
      <c r="C129" s="403"/>
      <c r="D129" s="402"/>
      <c r="E129" s="402"/>
      <c r="F129" s="194"/>
      <c r="G129" s="194"/>
      <c r="H129" s="408"/>
      <c r="I129" s="407"/>
      <c r="J129" s="407"/>
      <c r="K129" s="317"/>
      <c r="L129" s="411"/>
      <c r="M129" s="412"/>
      <c r="N129" s="78" t="e">
        <f t="shared" si="7"/>
        <v>#DIV/0!</v>
      </c>
      <c r="O129" s="240">
        <f>FŐLAP!$G$8</f>
        <v>0</v>
      </c>
      <c r="P129" s="239">
        <f>FŐLAP!$C$10</f>
        <v>0</v>
      </c>
      <c r="Q129" s="239" t="s">
        <v>413</v>
      </c>
    </row>
    <row r="130" spans="1:17" ht="50.1" hidden="1" customHeight="1" x14ac:dyDescent="0.25">
      <c r="A130" s="87" t="s">
        <v>222</v>
      </c>
      <c r="B130" s="405"/>
      <c r="C130" s="403"/>
      <c r="D130" s="402"/>
      <c r="E130" s="402"/>
      <c r="F130" s="194"/>
      <c r="G130" s="194"/>
      <c r="H130" s="408"/>
      <c r="I130" s="407"/>
      <c r="J130" s="407"/>
      <c r="K130" s="317"/>
      <c r="L130" s="411"/>
      <c r="M130" s="412"/>
      <c r="N130" s="78" t="e">
        <f t="shared" si="7"/>
        <v>#DIV/0!</v>
      </c>
      <c r="O130" s="240">
        <f>FŐLAP!$G$8</f>
        <v>0</v>
      </c>
      <c r="P130" s="239">
        <f>FŐLAP!$C$10</f>
        <v>0</v>
      </c>
      <c r="Q130" s="239" t="s">
        <v>413</v>
      </c>
    </row>
    <row r="131" spans="1:17" ht="50.1" hidden="1" customHeight="1" x14ac:dyDescent="0.25">
      <c r="A131" s="88" t="s">
        <v>223</v>
      </c>
      <c r="B131" s="405"/>
      <c r="C131" s="403"/>
      <c r="D131" s="402"/>
      <c r="E131" s="402"/>
      <c r="F131" s="194"/>
      <c r="G131" s="194"/>
      <c r="H131" s="408"/>
      <c r="I131" s="407"/>
      <c r="J131" s="407"/>
      <c r="K131" s="317"/>
      <c r="L131" s="411"/>
      <c r="M131" s="412"/>
      <c r="N131" s="78" t="e">
        <f t="shared" si="7"/>
        <v>#DIV/0!</v>
      </c>
      <c r="O131" s="240">
        <f>FŐLAP!$G$8</f>
        <v>0</v>
      </c>
      <c r="P131" s="239">
        <f>FŐLAP!$C$10</f>
        <v>0</v>
      </c>
      <c r="Q131" s="239" t="s">
        <v>413</v>
      </c>
    </row>
    <row r="132" spans="1:17" ht="50.1" hidden="1" customHeight="1" x14ac:dyDescent="0.25">
      <c r="A132" s="87" t="s">
        <v>224</v>
      </c>
      <c r="B132" s="405"/>
      <c r="C132" s="403"/>
      <c r="D132" s="402"/>
      <c r="E132" s="402"/>
      <c r="F132" s="194"/>
      <c r="G132" s="194"/>
      <c r="H132" s="408"/>
      <c r="I132" s="407"/>
      <c r="J132" s="407"/>
      <c r="K132" s="317"/>
      <c r="L132" s="411"/>
      <c r="M132" s="412"/>
      <c r="N132" s="78" t="e">
        <f t="shared" si="7"/>
        <v>#DIV/0!</v>
      </c>
      <c r="O132" s="240">
        <f>FŐLAP!$G$8</f>
        <v>0</v>
      </c>
      <c r="P132" s="239">
        <f>FŐLAP!$C$10</f>
        <v>0</v>
      </c>
      <c r="Q132" s="239" t="s">
        <v>413</v>
      </c>
    </row>
    <row r="133" spans="1:17" ht="50.1" hidden="1" customHeight="1" x14ac:dyDescent="0.25">
      <c r="A133" s="87" t="s">
        <v>225</v>
      </c>
      <c r="B133" s="405"/>
      <c r="C133" s="403"/>
      <c r="D133" s="402"/>
      <c r="E133" s="402"/>
      <c r="F133" s="194"/>
      <c r="G133" s="194"/>
      <c r="H133" s="408"/>
      <c r="I133" s="407"/>
      <c r="J133" s="407"/>
      <c r="K133" s="317"/>
      <c r="L133" s="411"/>
      <c r="M133" s="412"/>
      <c r="N133" s="78" t="e">
        <f t="shared" si="7"/>
        <v>#DIV/0!</v>
      </c>
      <c r="O133" s="240">
        <f>FŐLAP!$G$8</f>
        <v>0</v>
      </c>
      <c r="P133" s="239">
        <f>FŐLAP!$C$10</f>
        <v>0</v>
      </c>
      <c r="Q133" s="239" t="s">
        <v>413</v>
      </c>
    </row>
    <row r="134" spans="1:17" ht="50.1" hidden="1" customHeight="1" x14ac:dyDescent="0.25">
      <c r="A134" s="88" t="s">
        <v>226</v>
      </c>
      <c r="B134" s="405"/>
      <c r="C134" s="403"/>
      <c r="D134" s="402"/>
      <c r="E134" s="402"/>
      <c r="F134" s="194"/>
      <c r="G134" s="194"/>
      <c r="H134" s="408"/>
      <c r="I134" s="407"/>
      <c r="J134" s="407"/>
      <c r="K134" s="317"/>
      <c r="L134" s="411"/>
      <c r="M134" s="412"/>
      <c r="N134" s="78" t="e">
        <f t="shared" si="7"/>
        <v>#DIV/0!</v>
      </c>
      <c r="O134" s="240">
        <f>FŐLAP!$G$8</f>
        <v>0</v>
      </c>
      <c r="P134" s="239">
        <f>FŐLAP!$C$10</f>
        <v>0</v>
      </c>
      <c r="Q134" s="239" t="s">
        <v>413</v>
      </c>
    </row>
    <row r="135" spans="1:17" ht="50.1" hidden="1" customHeight="1" x14ac:dyDescent="0.25">
      <c r="A135" s="87" t="s">
        <v>227</v>
      </c>
      <c r="B135" s="405"/>
      <c r="C135" s="403"/>
      <c r="D135" s="402"/>
      <c r="E135" s="402"/>
      <c r="F135" s="194"/>
      <c r="G135" s="194"/>
      <c r="H135" s="408"/>
      <c r="I135" s="407"/>
      <c r="J135" s="407"/>
      <c r="K135" s="317"/>
      <c r="L135" s="411"/>
      <c r="M135" s="412"/>
      <c r="N135" s="78" t="e">
        <f t="shared" si="7"/>
        <v>#DIV/0!</v>
      </c>
      <c r="O135" s="240">
        <f>FŐLAP!$G$8</f>
        <v>0</v>
      </c>
      <c r="P135" s="239">
        <f>FŐLAP!$C$10</f>
        <v>0</v>
      </c>
      <c r="Q135" s="239" t="s">
        <v>413</v>
      </c>
    </row>
    <row r="136" spans="1:17" ht="50.1" hidden="1" customHeight="1" x14ac:dyDescent="0.25">
      <c r="A136" s="87" t="s">
        <v>228</v>
      </c>
      <c r="B136" s="405"/>
      <c r="C136" s="403"/>
      <c r="D136" s="402"/>
      <c r="E136" s="402"/>
      <c r="F136" s="194"/>
      <c r="G136" s="194"/>
      <c r="H136" s="408"/>
      <c r="I136" s="407"/>
      <c r="J136" s="407"/>
      <c r="K136" s="317"/>
      <c r="L136" s="411"/>
      <c r="M136" s="412"/>
      <c r="N136" s="78" t="e">
        <f t="shared" si="7"/>
        <v>#DIV/0!</v>
      </c>
      <c r="O136" s="240">
        <f>FŐLAP!$G$8</f>
        <v>0</v>
      </c>
      <c r="P136" s="239">
        <f>FŐLAP!$C$10</f>
        <v>0</v>
      </c>
      <c r="Q136" s="239" t="s">
        <v>413</v>
      </c>
    </row>
    <row r="137" spans="1:17" ht="50.1" hidden="1" customHeight="1" x14ac:dyDescent="0.25">
      <c r="A137" s="88" t="s">
        <v>229</v>
      </c>
      <c r="B137" s="405"/>
      <c r="C137" s="403"/>
      <c r="D137" s="402"/>
      <c r="E137" s="402"/>
      <c r="F137" s="194"/>
      <c r="G137" s="194"/>
      <c r="H137" s="408"/>
      <c r="I137" s="407"/>
      <c r="J137" s="407"/>
      <c r="K137" s="317"/>
      <c r="L137" s="411"/>
      <c r="M137" s="412"/>
      <c r="N137" s="78" t="e">
        <f t="shared" si="7"/>
        <v>#DIV/0!</v>
      </c>
      <c r="O137" s="240">
        <f>FŐLAP!$G$8</f>
        <v>0</v>
      </c>
      <c r="P137" s="239">
        <f>FŐLAP!$C$10</f>
        <v>0</v>
      </c>
      <c r="Q137" s="239" t="s">
        <v>413</v>
      </c>
    </row>
    <row r="138" spans="1:17" ht="50.1" hidden="1" customHeight="1" x14ac:dyDescent="0.25">
      <c r="A138" s="87" t="s">
        <v>230</v>
      </c>
      <c r="B138" s="405"/>
      <c r="C138" s="403"/>
      <c r="D138" s="402"/>
      <c r="E138" s="402"/>
      <c r="F138" s="194"/>
      <c r="G138" s="194"/>
      <c r="H138" s="408"/>
      <c r="I138" s="407"/>
      <c r="J138" s="407"/>
      <c r="K138" s="317"/>
      <c r="L138" s="411"/>
      <c r="M138" s="412"/>
      <c r="N138" s="78" t="e">
        <f t="shared" si="7"/>
        <v>#DIV/0!</v>
      </c>
      <c r="O138" s="240">
        <f>FŐLAP!$G$8</f>
        <v>0</v>
      </c>
      <c r="P138" s="239">
        <f>FŐLAP!$C$10</f>
        <v>0</v>
      </c>
      <c r="Q138" s="239" t="s">
        <v>413</v>
      </c>
    </row>
    <row r="139" spans="1:17" ht="50.1" hidden="1" customHeight="1" x14ac:dyDescent="0.25">
      <c r="A139" s="87" t="s">
        <v>231</v>
      </c>
      <c r="B139" s="405"/>
      <c r="C139" s="403"/>
      <c r="D139" s="402"/>
      <c r="E139" s="402"/>
      <c r="F139" s="194"/>
      <c r="G139" s="194"/>
      <c r="H139" s="408"/>
      <c r="I139" s="407"/>
      <c r="J139" s="407"/>
      <c r="K139" s="317"/>
      <c r="L139" s="411"/>
      <c r="M139" s="412"/>
      <c r="N139" s="78" t="e">
        <f t="shared" si="7"/>
        <v>#DIV/0!</v>
      </c>
      <c r="O139" s="240">
        <f>FŐLAP!$G$8</f>
        <v>0</v>
      </c>
      <c r="P139" s="239">
        <f>FŐLAP!$C$10</f>
        <v>0</v>
      </c>
      <c r="Q139" s="239" t="s">
        <v>413</v>
      </c>
    </row>
    <row r="140" spans="1:17" ht="50.1" hidden="1" customHeight="1" x14ac:dyDescent="0.25">
      <c r="A140" s="88" t="s">
        <v>232</v>
      </c>
      <c r="B140" s="405"/>
      <c r="C140" s="403"/>
      <c r="D140" s="402"/>
      <c r="E140" s="402"/>
      <c r="F140" s="194"/>
      <c r="G140" s="194"/>
      <c r="H140" s="408"/>
      <c r="I140" s="407"/>
      <c r="J140" s="407"/>
      <c r="K140" s="317"/>
      <c r="L140" s="411"/>
      <c r="M140" s="412"/>
      <c r="N140" s="78" t="e">
        <f t="shared" si="7"/>
        <v>#DIV/0!</v>
      </c>
      <c r="O140" s="240">
        <f>FŐLAP!$G$8</f>
        <v>0</v>
      </c>
      <c r="P140" s="239">
        <f>FŐLAP!$C$10</f>
        <v>0</v>
      </c>
      <c r="Q140" s="239" t="s">
        <v>413</v>
      </c>
    </row>
    <row r="141" spans="1:17" ht="50.1" hidden="1" customHeight="1" x14ac:dyDescent="0.25">
      <c r="A141" s="87" t="s">
        <v>233</v>
      </c>
      <c r="B141" s="405"/>
      <c r="C141" s="403"/>
      <c r="D141" s="402"/>
      <c r="E141" s="402"/>
      <c r="F141" s="194"/>
      <c r="G141" s="194"/>
      <c r="H141" s="408"/>
      <c r="I141" s="407"/>
      <c r="J141" s="407"/>
      <c r="K141" s="317"/>
      <c r="L141" s="411"/>
      <c r="M141" s="412"/>
      <c r="N141" s="78" t="e">
        <f t="shared" si="7"/>
        <v>#DIV/0!</v>
      </c>
      <c r="O141" s="240">
        <f>FŐLAP!$G$8</f>
        <v>0</v>
      </c>
      <c r="P141" s="239">
        <f>FŐLAP!$C$10</f>
        <v>0</v>
      </c>
      <c r="Q141" s="239" t="s">
        <v>413</v>
      </c>
    </row>
    <row r="142" spans="1:17" ht="50.1" hidden="1" customHeight="1" x14ac:dyDescent="0.25">
      <c r="A142" s="87" t="s">
        <v>234</v>
      </c>
      <c r="B142" s="405"/>
      <c r="C142" s="403"/>
      <c r="D142" s="402"/>
      <c r="E142" s="402"/>
      <c r="F142" s="194"/>
      <c r="G142" s="194"/>
      <c r="H142" s="408"/>
      <c r="I142" s="407"/>
      <c r="J142" s="407"/>
      <c r="K142" s="317"/>
      <c r="L142" s="411"/>
      <c r="M142" s="412"/>
      <c r="N142" s="78" t="e">
        <f t="shared" si="7"/>
        <v>#DIV/0!</v>
      </c>
      <c r="O142" s="240">
        <f>FŐLAP!$G$8</f>
        <v>0</v>
      </c>
      <c r="P142" s="239">
        <f>FŐLAP!$C$10</f>
        <v>0</v>
      </c>
      <c r="Q142" s="239" t="s">
        <v>413</v>
      </c>
    </row>
    <row r="143" spans="1:17" ht="50.1" hidden="1" customHeight="1" x14ac:dyDescent="0.25">
      <c r="A143" s="88" t="s">
        <v>235</v>
      </c>
      <c r="B143" s="405"/>
      <c r="C143" s="403"/>
      <c r="D143" s="402"/>
      <c r="E143" s="402"/>
      <c r="F143" s="194"/>
      <c r="G143" s="194"/>
      <c r="H143" s="408"/>
      <c r="I143" s="407"/>
      <c r="J143" s="407"/>
      <c r="K143" s="317"/>
      <c r="L143" s="411"/>
      <c r="M143" s="412"/>
      <c r="N143" s="78" t="e">
        <f t="shared" si="7"/>
        <v>#DIV/0!</v>
      </c>
      <c r="O143" s="240">
        <f>FŐLAP!$G$8</f>
        <v>0</v>
      </c>
      <c r="P143" s="239">
        <f>FŐLAP!$C$10</f>
        <v>0</v>
      </c>
      <c r="Q143" s="239" t="s">
        <v>413</v>
      </c>
    </row>
    <row r="144" spans="1:17" ht="50.1" hidden="1" customHeight="1" collapsed="1" x14ac:dyDescent="0.25">
      <c r="A144" s="87" t="s">
        <v>236</v>
      </c>
      <c r="B144" s="405"/>
      <c r="C144" s="403"/>
      <c r="D144" s="402"/>
      <c r="E144" s="402"/>
      <c r="F144" s="194"/>
      <c r="G144" s="194"/>
      <c r="H144" s="408"/>
      <c r="I144" s="407"/>
      <c r="J144" s="407"/>
      <c r="K144" s="317"/>
      <c r="L144" s="411"/>
      <c r="M144" s="412"/>
      <c r="N144" s="78" t="e">
        <f t="shared" si="7"/>
        <v>#DIV/0!</v>
      </c>
      <c r="O144" s="240">
        <f>FŐLAP!$G$8</f>
        <v>0</v>
      </c>
      <c r="P144" s="239">
        <f>FŐLAP!$C$10</f>
        <v>0</v>
      </c>
      <c r="Q144" s="239" t="s">
        <v>413</v>
      </c>
    </row>
    <row r="145" spans="1:17" ht="50.1" hidden="1" customHeight="1" x14ac:dyDescent="0.25">
      <c r="A145" s="87" t="s">
        <v>237</v>
      </c>
      <c r="B145" s="405"/>
      <c r="C145" s="403"/>
      <c r="D145" s="402"/>
      <c r="E145" s="402"/>
      <c r="F145" s="194"/>
      <c r="G145" s="194"/>
      <c r="H145" s="408"/>
      <c r="I145" s="407"/>
      <c r="J145" s="407"/>
      <c r="K145" s="317"/>
      <c r="L145" s="411"/>
      <c r="M145" s="412"/>
      <c r="N145" s="78" t="e">
        <f t="shared" ref="N145:N165" si="8">IF(M145&lt;0,0,1-(M145/L145))</f>
        <v>#DIV/0!</v>
      </c>
      <c r="O145" s="240">
        <f>FŐLAP!$G$8</f>
        <v>0</v>
      </c>
      <c r="P145" s="239">
        <f>FŐLAP!$C$10</f>
        <v>0</v>
      </c>
      <c r="Q145" s="239" t="s">
        <v>413</v>
      </c>
    </row>
    <row r="146" spans="1:17" ht="50.1" hidden="1" customHeight="1" x14ac:dyDescent="0.25">
      <c r="A146" s="88" t="s">
        <v>238</v>
      </c>
      <c r="B146" s="405"/>
      <c r="C146" s="403"/>
      <c r="D146" s="402"/>
      <c r="E146" s="402"/>
      <c r="F146" s="194"/>
      <c r="G146" s="194"/>
      <c r="H146" s="408"/>
      <c r="I146" s="407"/>
      <c r="J146" s="407"/>
      <c r="K146" s="317"/>
      <c r="L146" s="411"/>
      <c r="M146" s="412"/>
      <c r="N146" s="78" t="e">
        <f t="shared" si="8"/>
        <v>#DIV/0!</v>
      </c>
      <c r="O146" s="240">
        <f>FŐLAP!$G$8</f>
        <v>0</v>
      </c>
      <c r="P146" s="239">
        <f>FŐLAP!$C$10</f>
        <v>0</v>
      </c>
      <c r="Q146" s="239" t="s">
        <v>413</v>
      </c>
    </row>
    <row r="147" spans="1:17" ht="50.1" hidden="1" customHeight="1" x14ac:dyDescent="0.25">
      <c r="A147" s="87" t="s">
        <v>239</v>
      </c>
      <c r="B147" s="405"/>
      <c r="C147" s="403"/>
      <c r="D147" s="402"/>
      <c r="E147" s="402"/>
      <c r="F147" s="194"/>
      <c r="G147" s="194"/>
      <c r="H147" s="408"/>
      <c r="I147" s="407"/>
      <c r="J147" s="407"/>
      <c r="K147" s="317"/>
      <c r="L147" s="411"/>
      <c r="M147" s="412"/>
      <c r="N147" s="78" t="e">
        <f t="shared" si="8"/>
        <v>#DIV/0!</v>
      </c>
      <c r="O147" s="240">
        <f>FŐLAP!$G$8</f>
        <v>0</v>
      </c>
      <c r="P147" s="239">
        <f>FŐLAP!$C$10</f>
        <v>0</v>
      </c>
      <c r="Q147" s="239" t="s">
        <v>413</v>
      </c>
    </row>
    <row r="148" spans="1:17" ht="50.1" hidden="1" customHeight="1" x14ac:dyDescent="0.25">
      <c r="A148" s="87" t="s">
        <v>240</v>
      </c>
      <c r="B148" s="405"/>
      <c r="C148" s="403"/>
      <c r="D148" s="402"/>
      <c r="E148" s="402"/>
      <c r="F148" s="194"/>
      <c r="G148" s="194"/>
      <c r="H148" s="408"/>
      <c r="I148" s="407"/>
      <c r="J148" s="407"/>
      <c r="K148" s="317"/>
      <c r="L148" s="411"/>
      <c r="M148" s="412"/>
      <c r="N148" s="78" t="e">
        <f t="shared" si="8"/>
        <v>#DIV/0!</v>
      </c>
      <c r="O148" s="240">
        <f>FŐLAP!$G$8</f>
        <v>0</v>
      </c>
      <c r="P148" s="239">
        <f>FŐLAP!$C$10</f>
        <v>0</v>
      </c>
      <c r="Q148" s="239" t="s">
        <v>413</v>
      </c>
    </row>
    <row r="149" spans="1:17" ht="50.1" hidden="1" customHeight="1" x14ac:dyDescent="0.25">
      <c r="A149" s="88" t="s">
        <v>241</v>
      </c>
      <c r="B149" s="405"/>
      <c r="C149" s="403"/>
      <c r="D149" s="402"/>
      <c r="E149" s="402"/>
      <c r="F149" s="194"/>
      <c r="G149" s="194"/>
      <c r="H149" s="408"/>
      <c r="I149" s="407"/>
      <c r="J149" s="407"/>
      <c r="K149" s="317"/>
      <c r="L149" s="411"/>
      <c r="M149" s="412"/>
      <c r="N149" s="78" t="e">
        <f t="shared" si="8"/>
        <v>#DIV/0!</v>
      </c>
      <c r="O149" s="240">
        <f>FŐLAP!$G$8</f>
        <v>0</v>
      </c>
      <c r="P149" s="239">
        <f>FŐLAP!$C$10</f>
        <v>0</v>
      </c>
      <c r="Q149" s="239" t="s">
        <v>413</v>
      </c>
    </row>
    <row r="150" spans="1:17" ht="50.1" hidden="1" customHeight="1" x14ac:dyDescent="0.25">
      <c r="A150" s="87" t="s">
        <v>242</v>
      </c>
      <c r="B150" s="405"/>
      <c r="C150" s="403"/>
      <c r="D150" s="402"/>
      <c r="E150" s="402"/>
      <c r="F150" s="194"/>
      <c r="G150" s="194"/>
      <c r="H150" s="408"/>
      <c r="I150" s="407"/>
      <c r="J150" s="407"/>
      <c r="K150" s="317"/>
      <c r="L150" s="411"/>
      <c r="M150" s="412"/>
      <c r="N150" s="78" t="e">
        <f t="shared" si="8"/>
        <v>#DIV/0!</v>
      </c>
      <c r="O150" s="240">
        <f>FŐLAP!$G$8</f>
        <v>0</v>
      </c>
      <c r="P150" s="239">
        <f>FŐLAP!$C$10</f>
        <v>0</v>
      </c>
      <c r="Q150" s="239" t="s">
        <v>413</v>
      </c>
    </row>
    <row r="151" spans="1:17" ht="50.1" hidden="1" customHeight="1" x14ac:dyDescent="0.25">
      <c r="A151" s="87" t="s">
        <v>243</v>
      </c>
      <c r="B151" s="405"/>
      <c r="C151" s="403"/>
      <c r="D151" s="402"/>
      <c r="E151" s="402"/>
      <c r="F151" s="194"/>
      <c r="G151" s="194"/>
      <c r="H151" s="408"/>
      <c r="I151" s="407"/>
      <c r="J151" s="407"/>
      <c r="K151" s="317"/>
      <c r="L151" s="411"/>
      <c r="M151" s="412"/>
      <c r="N151" s="78" t="e">
        <f t="shared" si="8"/>
        <v>#DIV/0!</v>
      </c>
      <c r="O151" s="240">
        <f>FŐLAP!$G$8</f>
        <v>0</v>
      </c>
      <c r="P151" s="239">
        <f>FŐLAP!$C$10</f>
        <v>0</v>
      </c>
      <c r="Q151" s="239" t="s">
        <v>413</v>
      </c>
    </row>
    <row r="152" spans="1:17" ht="50.1" hidden="1" customHeight="1" x14ac:dyDescent="0.25">
      <c r="A152" s="88" t="s">
        <v>244</v>
      </c>
      <c r="B152" s="405"/>
      <c r="C152" s="403"/>
      <c r="D152" s="402"/>
      <c r="E152" s="402"/>
      <c r="F152" s="194"/>
      <c r="G152" s="194"/>
      <c r="H152" s="408"/>
      <c r="I152" s="407"/>
      <c r="J152" s="407"/>
      <c r="K152" s="317"/>
      <c r="L152" s="411"/>
      <c r="M152" s="412"/>
      <c r="N152" s="78" t="e">
        <f t="shared" si="8"/>
        <v>#DIV/0!</v>
      </c>
      <c r="O152" s="240">
        <f>FŐLAP!$G$8</f>
        <v>0</v>
      </c>
      <c r="P152" s="239">
        <f>FŐLAP!$C$10</f>
        <v>0</v>
      </c>
      <c r="Q152" s="239" t="s">
        <v>413</v>
      </c>
    </row>
    <row r="153" spans="1:17" ht="50.1" hidden="1" customHeight="1" x14ac:dyDescent="0.25">
      <c r="A153" s="87" t="s">
        <v>245</v>
      </c>
      <c r="B153" s="405"/>
      <c r="C153" s="403"/>
      <c r="D153" s="402"/>
      <c r="E153" s="402"/>
      <c r="F153" s="194"/>
      <c r="G153" s="194"/>
      <c r="H153" s="408"/>
      <c r="I153" s="407"/>
      <c r="J153" s="407"/>
      <c r="K153" s="317"/>
      <c r="L153" s="411"/>
      <c r="M153" s="412"/>
      <c r="N153" s="78" t="e">
        <f t="shared" si="8"/>
        <v>#DIV/0!</v>
      </c>
      <c r="O153" s="240">
        <f>FŐLAP!$G$8</f>
        <v>0</v>
      </c>
      <c r="P153" s="239">
        <f>FŐLAP!$C$10</f>
        <v>0</v>
      </c>
      <c r="Q153" s="239" t="s">
        <v>413</v>
      </c>
    </row>
    <row r="154" spans="1:17" ht="50.1" hidden="1" customHeight="1" x14ac:dyDescent="0.25">
      <c r="A154" s="87" t="s">
        <v>246</v>
      </c>
      <c r="B154" s="405"/>
      <c r="C154" s="403"/>
      <c r="D154" s="402"/>
      <c r="E154" s="402"/>
      <c r="F154" s="194"/>
      <c r="G154" s="194"/>
      <c r="H154" s="408"/>
      <c r="I154" s="407"/>
      <c r="J154" s="407"/>
      <c r="K154" s="317"/>
      <c r="L154" s="411"/>
      <c r="M154" s="412"/>
      <c r="N154" s="78" t="e">
        <f t="shared" si="8"/>
        <v>#DIV/0!</v>
      </c>
      <c r="O154" s="240">
        <f>FŐLAP!$G$8</f>
        <v>0</v>
      </c>
      <c r="P154" s="239">
        <f>FŐLAP!$C$10</f>
        <v>0</v>
      </c>
      <c r="Q154" s="239" t="s">
        <v>413</v>
      </c>
    </row>
    <row r="155" spans="1:17" ht="50.1" hidden="1" customHeight="1" x14ac:dyDescent="0.25">
      <c r="A155" s="88" t="s">
        <v>247</v>
      </c>
      <c r="B155" s="405"/>
      <c r="C155" s="403"/>
      <c r="D155" s="402"/>
      <c r="E155" s="402"/>
      <c r="F155" s="194"/>
      <c r="G155" s="194"/>
      <c r="H155" s="408"/>
      <c r="I155" s="407"/>
      <c r="J155" s="407"/>
      <c r="K155" s="317"/>
      <c r="L155" s="411"/>
      <c r="M155" s="412"/>
      <c r="N155" s="78" t="e">
        <f t="shared" si="8"/>
        <v>#DIV/0!</v>
      </c>
      <c r="O155" s="240">
        <f>FŐLAP!$G$8</f>
        <v>0</v>
      </c>
      <c r="P155" s="239">
        <f>FŐLAP!$C$10</f>
        <v>0</v>
      </c>
      <c r="Q155" s="239" t="s">
        <v>413</v>
      </c>
    </row>
    <row r="156" spans="1:17" ht="50.1" hidden="1" customHeight="1" x14ac:dyDescent="0.25">
      <c r="A156" s="87" t="s">
        <v>248</v>
      </c>
      <c r="B156" s="405"/>
      <c r="C156" s="403"/>
      <c r="D156" s="402"/>
      <c r="E156" s="402"/>
      <c r="F156" s="194"/>
      <c r="G156" s="194"/>
      <c r="H156" s="408"/>
      <c r="I156" s="407"/>
      <c r="J156" s="407"/>
      <c r="K156" s="317"/>
      <c r="L156" s="411"/>
      <c r="M156" s="412"/>
      <c r="N156" s="78" t="e">
        <f t="shared" si="8"/>
        <v>#DIV/0!</v>
      </c>
      <c r="O156" s="240">
        <f>FŐLAP!$G$8</f>
        <v>0</v>
      </c>
      <c r="P156" s="239">
        <f>FŐLAP!$C$10</f>
        <v>0</v>
      </c>
      <c r="Q156" s="239" t="s">
        <v>413</v>
      </c>
    </row>
    <row r="157" spans="1:17" ht="50.1" hidden="1" customHeight="1" x14ac:dyDescent="0.25">
      <c r="A157" s="87" t="s">
        <v>249</v>
      </c>
      <c r="B157" s="405"/>
      <c r="C157" s="403"/>
      <c r="D157" s="402"/>
      <c r="E157" s="402"/>
      <c r="F157" s="194"/>
      <c r="G157" s="194"/>
      <c r="H157" s="408"/>
      <c r="I157" s="407"/>
      <c r="J157" s="407"/>
      <c r="K157" s="317"/>
      <c r="L157" s="411"/>
      <c r="M157" s="412"/>
      <c r="N157" s="78" t="e">
        <f t="shared" si="8"/>
        <v>#DIV/0!</v>
      </c>
      <c r="O157" s="240">
        <f>FŐLAP!$G$8</f>
        <v>0</v>
      </c>
      <c r="P157" s="239">
        <f>FŐLAP!$C$10</f>
        <v>0</v>
      </c>
      <c r="Q157" s="239" t="s">
        <v>413</v>
      </c>
    </row>
    <row r="158" spans="1:17" ht="50.1" hidden="1" customHeight="1" x14ac:dyDescent="0.25">
      <c r="A158" s="88" t="s">
        <v>250</v>
      </c>
      <c r="B158" s="405"/>
      <c r="C158" s="403"/>
      <c r="D158" s="402"/>
      <c r="E158" s="402"/>
      <c r="F158" s="194"/>
      <c r="G158" s="194"/>
      <c r="H158" s="408"/>
      <c r="I158" s="407"/>
      <c r="J158" s="407"/>
      <c r="K158" s="317"/>
      <c r="L158" s="411"/>
      <c r="M158" s="412"/>
      <c r="N158" s="78" t="e">
        <f t="shared" si="8"/>
        <v>#DIV/0!</v>
      </c>
      <c r="O158" s="240">
        <f>FŐLAP!$G$8</f>
        <v>0</v>
      </c>
      <c r="P158" s="239">
        <f>FŐLAP!$C$10</f>
        <v>0</v>
      </c>
      <c r="Q158" s="239" t="s">
        <v>413</v>
      </c>
    </row>
    <row r="159" spans="1:17" ht="50.1" hidden="1" customHeight="1" x14ac:dyDescent="0.25">
      <c r="A159" s="87" t="s">
        <v>251</v>
      </c>
      <c r="B159" s="405"/>
      <c r="C159" s="403"/>
      <c r="D159" s="402"/>
      <c r="E159" s="402"/>
      <c r="F159" s="194"/>
      <c r="G159" s="194"/>
      <c r="H159" s="408"/>
      <c r="I159" s="407"/>
      <c r="J159" s="407"/>
      <c r="K159" s="317"/>
      <c r="L159" s="411"/>
      <c r="M159" s="412"/>
      <c r="N159" s="78" t="e">
        <f t="shared" si="8"/>
        <v>#DIV/0!</v>
      </c>
      <c r="O159" s="240">
        <f>FŐLAP!$G$8</f>
        <v>0</v>
      </c>
      <c r="P159" s="239">
        <f>FŐLAP!$C$10</f>
        <v>0</v>
      </c>
      <c r="Q159" s="239" t="s">
        <v>413</v>
      </c>
    </row>
    <row r="160" spans="1:17" ht="50.1" hidden="1" customHeight="1" x14ac:dyDescent="0.25">
      <c r="A160" s="87" t="s">
        <v>252</v>
      </c>
      <c r="B160" s="405"/>
      <c r="C160" s="403"/>
      <c r="D160" s="402"/>
      <c r="E160" s="402"/>
      <c r="F160" s="194"/>
      <c r="G160" s="194"/>
      <c r="H160" s="408"/>
      <c r="I160" s="407"/>
      <c r="J160" s="407"/>
      <c r="K160" s="317"/>
      <c r="L160" s="411"/>
      <c r="M160" s="412"/>
      <c r="N160" s="78" t="e">
        <f t="shared" si="8"/>
        <v>#DIV/0!</v>
      </c>
      <c r="O160" s="240">
        <f>FŐLAP!$G$8</f>
        <v>0</v>
      </c>
      <c r="P160" s="239">
        <f>FŐLAP!$C$10</f>
        <v>0</v>
      </c>
      <c r="Q160" s="239" t="s">
        <v>413</v>
      </c>
    </row>
    <row r="161" spans="1:17" ht="50.1" hidden="1" customHeight="1" x14ac:dyDescent="0.25">
      <c r="A161" s="88" t="s">
        <v>253</v>
      </c>
      <c r="B161" s="405"/>
      <c r="C161" s="403"/>
      <c r="D161" s="402"/>
      <c r="E161" s="402"/>
      <c r="F161" s="194"/>
      <c r="G161" s="194"/>
      <c r="H161" s="408"/>
      <c r="I161" s="407"/>
      <c r="J161" s="407"/>
      <c r="K161" s="317"/>
      <c r="L161" s="411"/>
      <c r="M161" s="412"/>
      <c r="N161" s="78" t="e">
        <f t="shared" si="8"/>
        <v>#DIV/0!</v>
      </c>
      <c r="O161" s="240">
        <f>FŐLAP!$G$8</f>
        <v>0</v>
      </c>
      <c r="P161" s="239">
        <f>FŐLAP!$C$10</f>
        <v>0</v>
      </c>
      <c r="Q161" s="239" t="s">
        <v>413</v>
      </c>
    </row>
    <row r="162" spans="1:17" ht="50.1" hidden="1" customHeight="1" x14ac:dyDescent="0.25">
      <c r="A162" s="87" t="s">
        <v>254</v>
      </c>
      <c r="B162" s="405"/>
      <c r="C162" s="403"/>
      <c r="D162" s="402"/>
      <c r="E162" s="402"/>
      <c r="F162" s="194"/>
      <c r="G162" s="194"/>
      <c r="H162" s="408"/>
      <c r="I162" s="407"/>
      <c r="J162" s="407"/>
      <c r="K162" s="317"/>
      <c r="L162" s="411"/>
      <c r="M162" s="412"/>
      <c r="N162" s="78" t="e">
        <f t="shared" si="8"/>
        <v>#DIV/0!</v>
      </c>
      <c r="O162" s="240">
        <f>FŐLAP!$G$8</f>
        <v>0</v>
      </c>
      <c r="P162" s="239">
        <f>FŐLAP!$C$10</f>
        <v>0</v>
      </c>
      <c r="Q162" s="239" t="s">
        <v>413</v>
      </c>
    </row>
    <row r="163" spans="1:17" ht="50.1" hidden="1" customHeight="1" x14ac:dyDescent="0.25">
      <c r="A163" s="87" t="s">
        <v>255</v>
      </c>
      <c r="B163" s="405"/>
      <c r="C163" s="403"/>
      <c r="D163" s="402"/>
      <c r="E163" s="402"/>
      <c r="F163" s="194"/>
      <c r="G163" s="194"/>
      <c r="H163" s="408"/>
      <c r="I163" s="407"/>
      <c r="J163" s="407"/>
      <c r="K163" s="317"/>
      <c r="L163" s="411"/>
      <c r="M163" s="412"/>
      <c r="N163" s="78" t="e">
        <f t="shared" si="8"/>
        <v>#DIV/0!</v>
      </c>
      <c r="O163" s="240">
        <f>FŐLAP!$G$8</f>
        <v>0</v>
      </c>
      <c r="P163" s="239">
        <f>FŐLAP!$C$10</f>
        <v>0</v>
      </c>
      <c r="Q163" s="239" t="s">
        <v>413</v>
      </c>
    </row>
    <row r="164" spans="1:17" ht="50.1" hidden="1" customHeight="1" x14ac:dyDescent="0.25">
      <c r="A164" s="88" t="s">
        <v>256</v>
      </c>
      <c r="B164" s="405"/>
      <c r="C164" s="403"/>
      <c r="D164" s="402"/>
      <c r="E164" s="402"/>
      <c r="F164" s="194"/>
      <c r="G164" s="194"/>
      <c r="H164" s="408"/>
      <c r="I164" s="407"/>
      <c r="J164" s="407"/>
      <c r="K164" s="317"/>
      <c r="L164" s="411"/>
      <c r="M164" s="412"/>
      <c r="N164" s="78" t="e">
        <f t="shared" si="8"/>
        <v>#DIV/0!</v>
      </c>
      <c r="O164" s="240">
        <f>FŐLAP!$G$8</f>
        <v>0</v>
      </c>
      <c r="P164" s="239">
        <f>FŐLAP!$C$10</f>
        <v>0</v>
      </c>
      <c r="Q164" s="239" t="s">
        <v>413</v>
      </c>
    </row>
    <row r="165" spans="1:17" ht="50.1" hidden="1" customHeight="1" collapsed="1" x14ac:dyDescent="0.25">
      <c r="A165" s="87" t="s">
        <v>257</v>
      </c>
      <c r="B165" s="405"/>
      <c r="C165" s="403"/>
      <c r="D165" s="402"/>
      <c r="E165" s="402"/>
      <c r="F165" s="194"/>
      <c r="G165" s="194"/>
      <c r="H165" s="408"/>
      <c r="I165" s="407"/>
      <c r="J165" s="407"/>
      <c r="K165" s="317"/>
      <c r="L165" s="411"/>
      <c r="M165" s="412"/>
      <c r="N165" s="78" t="e">
        <f t="shared" si="8"/>
        <v>#DIV/0!</v>
      </c>
      <c r="O165" s="240">
        <f>FŐLAP!$G$8</f>
        <v>0</v>
      </c>
      <c r="P165" s="239">
        <f>FŐLAP!$C$10</f>
        <v>0</v>
      </c>
      <c r="Q165" s="239" t="s">
        <v>413</v>
      </c>
    </row>
    <row r="166" spans="1:17" ht="50.1" hidden="1" customHeight="1" x14ac:dyDescent="0.25">
      <c r="A166" s="87" t="s">
        <v>258</v>
      </c>
      <c r="B166" s="405"/>
      <c r="C166" s="403"/>
      <c r="D166" s="402"/>
      <c r="E166" s="402"/>
      <c r="F166" s="194"/>
      <c r="G166" s="194"/>
      <c r="H166" s="408"/>
      <c r="I166" s="407"/>
      <c r="J166" s="407"/>
      <c r="K166" s="317"/>
      <c r="L166" s="411"/>
      <c r="M166" s="412"/>
      <c r="N166" s="78" t="e">
        <f t="shared" ref="N166:N186" si="9">IF(M166&lt;0,0,1-(M166/L166))</f>
        <v>#DIV/0!</v>
      </c>
      <c r="O166" s="240">
        <f>FŐLAP!$G$8</f>
        <v>0</v>
      </c>
      <c r="P166" s="239">
        <f>FŐLAP!$C$10</f>
        <v>0</v>
      </c>
      <c r="Q166" s="239" t="s">
        <v>413</v>
      </c>
    </row>
    <row r="167" spans="1:17" ht="50.1" hidden="1" customHeight="1" x14ac:dyDescent="0.25">
      <c r="A167" s="88" t="s">
        <v>259</v>
      </c>
      <c r="B167" s="405"/>
      <c r="C167" s="403"/>
      <c r="D167" s="402"/>
      <c r="E167" s="402"/>
      <c r="F167" s="194"/>
      <c r="G167" s="194"/>
      <c r="H167" s="408"/>
      <c r="I167" s="407"/>
      <c r="J167" s="407"/>
      <c r="K167" s="317"/>
      <c r="L167" s="411"/>
      <c r="M167" s="412"/>
      <c r="N167" s="78" t="e">
        <f t="shared" si="9"/>
        <v>#DIV/0!</v>
      </c>
      <c r="O167" s="240">
        <f>FŐLAP!$G$8</f>
        <v>0</v>
      </c>
      <c r="P167" s="239">
        <f>FŐLAP!$C$10</f>
        <v>0</v>
      </c>
      <c r="Q167" s="239" t="s">
        <v>413</v>
      </c>
    </row>
    <row r="168" spans="1:17" ht="50.1" hidden="1" customHeight="1" x14ac:dyDescent="0.25">
      <c r="A168" s="87" t="s">
        <v>260</v>
      </c>
      <c r="B168" s="405"/>
      <c r="C168" s="403"/>
      <c r="D168" s="402"/>
      <c r="E168" s="402"/>
      <c r="F168" s="194"/>
      <c r="G168" s="194"/>
      <c r="H168" s="408"/>
      <c r="I168" s="407"/>
      <c r="J168" s="407"/>
      <c r="K168" s="317"/>
      <c r="L168" s="411"/>
      <c r="M168" s="412"/>
      <c r="N168" s="78" t="e">
        <f t="shared" si="9"/>
        <v>#DIV/0!</v>
      </c>
      <c r="O168" s="240">
        <f>FŐLAP!$G$8</f>
        <v>0</v>
      </c>
      <c r="P168" s="239">
        <f>FŐLAP!$C$10</f>
        <v>0</v>
      </c>
      <c r="Q168" s="239" t="s">
        <v>413</v>
      </c>
    </row>
    <row r="169" spans="1:17" ht="50.1" hidden="1" customHeight="1" x14ac:dyDescent="0.25">
      <c r="A169" s="87" t="s">
        <v>261</v>
      </c>
      <c r="B169" s="405"/>
      <c r="C169" s="403"/>
      <c r="D169" s="402"/>
      <c r="E169" s="402"/>
      <c r="F169" s="194"/>
      <c r="G169" s="194"/>
      <c r="H169" s="408"/>
      <c r="I169" s="407"/>
      <c r="J169" s="407"/>
      <c r="K169" s="317"/>
      <c r="L169" s="411"/>
      <c r="M169" s="412"/>
      <c r="N169" s="78" t="e">
        <f t="shared" si="9"/>
        <v>#DIV/0!</v>
      </c>
      <c r="O169" s="240">
        <f>FŐLAP!$G$8</f>
        <v>0</v>
      </c>
      <c r="P169" s="239">
        <f>FŐLAP!$C$10</f>
        <v>0</v>
      </c>
      <c r="Q169" s="239" t="s">
        <v>413</v>
      </c>
    </row>
    <row r="170" spans="1:17" ht="50.1" hidden="1" customHeight="1" x14ac:dyDescent="0.25">
      <c r="A170" s="88" t="s">
        <v>262</v>
      </c>
      <c r="B170" s="405"/>
      <c r="C170" s="403"/>
      <c r="D170" s="402"/>
      <c r="E170" s="402"/>
      <c r="F170" s="194"/>
      <c r="G170" s="194"/>
      <c r="H170" s="408"/>
      <c r="I170" s="407"/>
      <c r="J170" s="407"/>
      <c r="K170" s="317"/>
      <c r="L170" s="411"/>
      <c r="M170" s="412"/>
      <c r="N170" s="78" t="e">
        <f t="shared" si="9"/>
        <v>#DIV/0!</v>
      </c>
      <c r="O170" s="240">
        <f>FŐLAP!$G$8</f>
        <v>0</v>
      </c>
      <c r="P170" s="239">
        <f>FŐLAP!$C$10</f>
        <v>0</v>
      </c>
      <c r="Q170" s="239" t="s">
        <v>413</v>
      </c>
    </row>
    <row r="171" spans="1:17" ht="50.1" hidden="1" customHeight="1" x14ac:dyDescent="0.25">
      <c r="A171" s="87" t="s">
        <v>263</v>
      </c>
      <c r="B171" s="405"/>
      <c r="C171" s="403"/>
      <c r="D171" s="402"/>
      <c r="E171" s="402"/>
      <c r="F171" s="194"/>
      <c r="G171" s="194"/>
      <c r="H171" s="408"/>
      <c r="I171" s="407"/>
      <c r="J171" s="407"/>
      <c r="K171" s="317"/>
      <c r="L171" s="411"/>
      <c r="M171" s="412"/>
      <c r="N171" s="78" t="e">
        <f t="shared" si="9"/>
        <v>#DIV/0!</v>
      </c>
      <c r="O171" s="240">
        <f>FŐLAP!$G$8</f>
        <v>0</v>
      </c>
      <c r="P171" s="239">
        <f>FŐLAP!$C$10</f>
        <v>0</v>
      </c>
      <c r="Q171" s="239" t="s">
        <v>413</v>
      </c>
    </row>
    <row r="172" spans="1:17" ht="50.1" hidden="1" customHeight="1" x14ac:dyDescent="0.25">
      <c r="A172" s="87" t="s">
        <v>264</v>
      </c>
      <c r="B172" s="405"/>
      <c r="C172" s="403"/>
      <c r="D172" s="402"/>
      <c r="E172" s="402"/>
      <c r="F172" s="194"/>
      <c r="G172" s="194"/>
      <c r="H172" s="408"/>
      <c r="I172" s="407"/>
      <c r="J172" s="407"/>
      <c r="K172" s="317"/>
      <c r="L172" s="411"/>
      <c r="M172" s="412"/>
      <c r="N172" s="78" t="e">
        <f t="shared" si="9"/>
        <v>#DIV/0!</v>
      </c>
      <c r="O172" s="240">
        <f>FŐLAP!$G$8</f>
        <v>0</v>
      </c>
      <c r="P172" s="239">
        <f>FŐLAP!$C$10</f>
        <v>0</v>
      </c>
      <c r="Q172" s="239" t="s">
        <v>413</v>
      </c>
    </row>
    <row r="173" spans="1:17" ht="50.1" hidden="1" customHeight="1" x14ac:dyDescent="0.25">
      <c r="A173" s="88" t="s">
        <v>265</v>
      </c>
      <c r="B173" s="405"/>
      <c r="C173" s="403"/>
      <c r="D173" s="402"/>
      <c r="E173" s="402"/>
      <c r="F173" s="194"/>
      <c r="G173" s="194"/>
      <c r="H173" s="408"/>
      <c r="I173" s="407"/>
      <c r="J173" s="407"/>
      <c r="K173" s="317"/>
      <c r="L173" s="411"/>
      <c r="M173" s="412"/>
      <c r="N173" s="78" t="e">
        <f t="shared" si="9"/>
        <v>#DIV/0!</v>
      </c>
      <c r="O173" s="240">
        <f>FŐLAP!$G$8</f>
        <v>0</v>
      </c>
      <c r="P173" s="239">
        <f>FŐLAP!$C$10</f>
        <v>0</v>
      </c>
      <c r="Q173" s="239" t="s">
        <v>413</v>
      </c>
    </row>
    <row r="174" spans="1:17" ht="50.1" hidden="1" customHeight="1" x14ac:dyDescent="0.25">
      <c r="A174" s="87" t="s">
        <v>266</v>
      </c>
      <c r="B174" s="405"/>
      <c r="C174" s="403"/>
      <c r="D174" s="402"/>
      <c r="E174" s="402"/>
      <c r="F174" s="194"/>
      <c r="G174" s="194"/>
      <c r="H174" s="408"/>
      <c r="I174" s="407"/>
      <c r="J174" s="407"/>
      <c r="K174" s="317"/>
      <c r="L174" s="411"/>
      <c r="M174" s="412"/>
      <c r="N174" s="78" t="e">
        <f t="shared" si="9"/>
        <v>#DIV/0!</v>
      </c>
      <c r="O174" s="240">
        <f>FŐLAP!$G$8</f>
        <v>0</v>
      </c>
      <c r="P174" s="239">
        <f>FŐLAP!$C$10</f>
        <v>0</v>
      </c>
      <c r="Q174" s="239" t="s">
        <v>413</v>
      </c>
    </row>
    <row r="175" spans="1:17" ht="50.1" hidden="1" customHeight="1" x14ac:dyDescent="0.25">
      <c r="A175" s="87" t="s">
        <v>267</v>
      </c>
      <c r="B175" s="405"/>
      <c r="C175" s="403"/>
      <c r="D175" s="402"/>
      <c r="E175" s="402"/>
      <c r="F175" s="194"/>
      <c r="G175" s="194"/>
      <c r="H175" s="408"/>
      <c r="I175" s="407"/>
      <c r="J175" s="407"/>
      <c r="K175" s="317"/>
      <c r="L175" s="411"/>
      <c r="M175" s="412"/>
      <c r="N175" s="78" t="e">
        <f t="shared" si="9"/>
        <v>#DIV/0!</v>
      </c>
      <c r="O175" s="240">
        <f>FŐLAP!$G$8</f>
        <v>0</v>
      </c>
      <c r="P175" s="239">
        <f>FŐLAP!$C$10</f>
        <v>0</v>
      </c>
      <c r="Q175" s="239" t="s">
        <v>413</v>
      </c>
    </row>
    <row r="176" spans="1:17" ht="50.1" hidden="1" customHeight="1" x14ac:dyDescent="0.25">
      <c r="A176" s="88" t="s">
        <v>268</v>
      </c>
      <c r="B176" s="405"/>
      <c r="C176" s="403"/>
      <c r="D176" s="402"/>
      <c r="E176" s="402"/>
      <c r="F176" s="194"/>
      <c r="G176" s="194"/>
      <c r="H176" s="408"/>
      <c r="I176" s="407"/>
      <c r="J176" s="407"/>
      <c r="K176" s="317"/>
      <c r="L176" s="411"/>
      <c r="M176" s="412"/>
      <c r="N176" s="78" t="e">
        <f t="shared" si="9"/>
        <v>#DIV/0!</v>
      </c>
      <c r="O176" s="240">
        <f>FŐLAP!$G$8</f>
        <v>0</v>
      </c>
      <c r="P176" s="239">
        <f>FŐLAP!$C$10</f>
        <v>0</v>
      </c>
      <c r="Q176" s="239" t="s">
        <v>413</v>
      </c>
    </row>
    <row r="177" spans="1:17" ht="50.1" hidden="1" customHeight="1" x14ac:dyDescent="0.25">
      <c r="A177" s="87" t="s">
        <v>269</v>
      </c>
      <c r="B177" s="405"/>
      <c r="C177" s="403"/>
      <c r="D177" s="402"/>
      <c r="E177" s="402"/>
      <c r="F177" s="194"/>
      <c r="G177" s="194"/>
      <c r="H177" s="408"/>
      <c r="I177" s="407"/>
      <c r="J177" s="407"/>
      <c r="K177" s="317"/>
      <c r="L177" s="411"/>
      <c r="M177" s="412"/>
      <c r="N177" s="78" t="e">
        <f t="shared" si="9"/>
        <v>#DIV/0!</v>
      </c>
      <c r="O177" s="240">
        <f>FŐLAP!$G$8</f>
        <v>0</v>
      </c>
      <c r="P177" s="239">
        <f>FŐLAP!$C$10</f>
        <v>0</v>
      </c>
      <c r="Q177" s="239" t="s">
        <v>413</v>
      </c>
    </row>
    <row r="178" spans="1:17" ht="50.1" hidden="1" customHeight="1" x14ac:dyDescent="0.25">
      <c r="A178" s="87" t="s">
        <v>270</v>
      </c>
      <c r="B178" s="405"/>
      <c r="C178" s="403"/>
      <c r="D178" s="402"/>
      <c r="E178" s="402"/>
      <c r="F178" s="194"/>
      <c r="G178" s="194"/>
      <c r="H178" s="408"/>
      <c r="I178" s="407"/>
      <c r="J178" s="407"/>
      <c r="K178" s="317"/>
      <c r="L178" s="411"/>
      <c r="M178" s="412"/>
      <c r="N178" s="78" t="e">
        <f t="shared" si="9"/>
        <v>#DIV/0!</v>
      </c>
      <c r="O178" s="240">
        <f>FŐLAP!$G$8</f>
        <v>0</v>
      </c>
      <c r="P178" s="239">
        <f>FŐLAP!$C$10</f>
        <v>0</v>
      </c>
      <c r="Q178" s="239" t="s">
        <v>413</v>
      </c>
    </row>
    <row r="179" spans="1:17" ht="50.1" hidden="1" customHeight="1" x14ac:dyDescent="0.25">
      <c r="A179" s="88" t="s">
        <v>271</v>
      </c>
      <c r="B179" s="405"/>
      <c r="C179" s="403"/>
      <c r="D179" s="402"/>
      <c r="E179" s="402"/>
      <c r="F179" s="194"/>
      <c r="G179" s="194"/>
      <c r="H179" s="408"/>
      <c r="I179" s="407"/>
      <c r="J179" s="407"/>
      <c r="K179" s="317"/>
      <c r="L179" s="411"/>
      <c r="M179" s="412"/>
      <c r="N179" s="78" t="e">
        <f t="shared" si="9"/>
        <v>#DIV/0!</v>
      </c>
      <c r="O179" s="240">
        <f>FŐLAP!$G$8</f>
        <v>0</v>
      </c>
      <c r="P179" s="239">
        <f>FŐLAP!$C$10</f>
        <v>0</v>
      </c>
      <c r="Q179" s="239" t="s">
        <v>413</v>
      </c>
    </row>
    <row r="180" spans="1:17" ht="50.1" hidden="1" customHeight="1" x14ac:dyDescent="0.25">
      <c r="A180" s="87" t="s">
        <v>272</v>
      </c>
      <c r="B180" s="405"/>
      <c r="C180" s="403"/>
      <c r="D180" s="402"/>
      <c r="E180" s="402"/>
      <c r="F180" s="194"/>
      <c r="G180" s="194"/>
      <c r="H180" s="408"/>
      <c r="I180" s="407"/>
      <c r="J180" s="407"/>
      <c r="K180" s="317"/>
      <c r="L180" s="411"/>
      <c r="M180" s="412"/>
      <c r="N180" s="78" t="e">
        <f t="shared" si="9"/>
        <v>#DIV/0!</v>
      </c>
      <c r="O180" s="240">
        <f>FŐLAP!$G$8</f>
        <v>0</v>
      </c>
      <c r="P180" s="239">
        <f>FŐLAP!$C$10</f>
        <v>0</v>
      </c>
      <c r="Q180" s="239" t="s">
        <v>413</v>
      </c>
    </row>
    <row r="181" spans="1:17" ht="50.1" hidden="1" customHeight="1" x14ac:dyDescent="0.25">
      <c r="A181" s="87" t="s">
        <v>273</v>
      </c>
      <c r="B181" s="405"/>
      <c r="C181" s="403"/>
      <c r="D181" s="402"/>
      <c r="E181" s="402"/>
      <c r="F181" s="194"/>
      <c r="G181" s="194"/>
      <c r="H181" s="408"/>
      <c r="I181" s="407"/>
      <c r="J181" s="407"/>
      <c r="K181" s="317"/>
      <c r="L181" s="411"/>
      <c r="M181" s="412"/>
      <c r="N181" s="78" t="e">
        <f t="shared" si="9"/>
        <v>#DIV/0!</v>
      </c>
      <c r="O181" s="240">
        <f>FŐLAP!$G$8</f>
        <v>0</v>
      </c>
      <c r="P181" s="239">
        <f>FŐLAP!$C$10</f>
        <v>0</v>
      </c>
      <c r="Q181" s="239" t="s">
        <v>413</v>
      </c>
    </row>
    <row r="182" spans="1:17" ht="50.1" hidden="1" customHeight="1" x14ac:dyDescent="0.25">
      <c r="A182" s="88" t="s">
        <v>274</v>
      </c>
      <c r="B182" s="405"/>
      <c r="C182" s="403"/>
      <c r="D182" s="402"/>
      <c r="E182" s="402"/>
      <c r="F182" s="194"/>
      <c r="G182" s="194"/>
      <c r="H182" s="408"/>
      <c r="I182" s="407"/>
      <c r="J182" s="407"/>
      <c r="K182" s="317"/>
      <c r="L182" s="411"/>
      <c r="M182" s="412"/>
      <c r="N182" s="78" t="e">
        <f t="shared" si="9"/>
        <v>#DIV/0!</v>
      </c>
      <c r="O182" s="240">
        <f>FŐLAP!$G$8</f>
        <v>0</v>
      </c>
      <c r="P182" s="239">
        <f>FŐLAP!$C$10</f>
        <v>0</v>
      </c>
      <c r="Q182" s="239" t="s">
        <v>413</v>
      </c>
    </row>
    <row r="183" spans="1:17" ht="50.1" hidden="1" customHeight="1" x14ac:dyDescent="0.25">
      <c r="A183" s="87" t="s">
        <v>275</v>
      </c>
      <c r="B183" s="405"/>
      <c r="C183" s="403"/>
      <c r="D183" s="402"/>
      <c r="E183" s="402"/>
      <c r="F183" s="194"/>
      <c r="G183" s="194"/>
      <c r="H183" s="408"/>
      <c r="I183" s="407"/>
      <c r="J183" s="407"/>
      <c r="K183" s="317"/>
      <c r="L183" s="411"/>
      <c r="M183" s="412"/>
      <c r="N183" s="78" t="e">
        <f t="shared" si="9"/>
        <v>#DIV/0!</v>
      </c>
      <c r="O183" s="240">
        <f>FŐLAP!$G$8</f>
        <v>0</v>
      </c>
      <c r="P183" s="239">
        <f>FŐLAP!$C$10</f>
        <v>0</v>
      </c>
      <c r="Q183" s="239" t="s">
        <v>413</v>
      </c>
    </row>
    <row r="184" spans="1:17" ht="50.1" hidden="1" customHeight="1" x14ac:dyDescent="0.25">
      <c r="A184" s="87" t="s">
        <v>276</v>
      </c>
      <c r="B184" s="405"/>
      <c r="C184" s="403"/>
      <c r="D184" s="402"/>
      <c r="E184" s="402"/>
      <c r="F184" s="194"/>
      <c r="G184" s="194"/>
      <c r="H184" s="408"/>
      <c r="I184" s="407"/>
      <c r="J184" s="407"/>
      <c r="K184" s="317"/>
      <c r="L184" s="411"/>
      <c r="M184" s="412"/>
      <c r="N184" s="78" t="e">
        <f t="shared" si="9"/>
        <v>#DIV/0!</v>
      </c>
      <c r="O184" s="240">
        <f>FŐLAP!$G$8</f>
        <v>0</v>
      </c>
      <c r="P184" s="239">
        <f>FŐLAP!$C$10</f>
        <v>0</v>
      </c>
      <c r="Q184" s="239" t="s">
        <v>413</v>
      </c>
    </row>
    <row r="185" spans="1:17" ht="50.1" hidden="1" customHeight="1" x14ac:dyDescent="0.25">
      <c r="A185" s="88" t="s">
        <v>277</v>
      </c>
      <c r="B185" s="405"/>
      <c r="C185" s="403"/>
      <c r="D185" s="402"/>
      <c r="E185" s="402"/>
      <c r="F185" s="194"/>
      <c r="G185" s="194"/>
      <c r="H185" s="408"/>
      <c r="I185" s="407"/>
      <c r="J185" s="407"/>
      <c r="K185" s="317"/>
      <c r="L185" s="411"/>
      <c r="M185" s="412"/>
      <c r="N185" s="78" t="e">
        <f t="shared" si="9"/>
        <v>#DIV/0!</v>
      </c>
      <c r="O185" s="240">
        <f>FŐLAP!$G$8</f>
        <v>0</v>
      </c>
      <c r="P185" s="239">
        <f>FŐLAP!$C$10</f>
        <v>0</v>
      </c>
      <c r="Q185" s="239" t="s">
        <v>413</v>
      </c>
    </row>
    <row r="186" spans="1:17" ht="50.1" hidden="1" customHeight="1" collapsed="1" x14ac:dyDescent="0.25">
      <c r="A186" s="87" t="s">
        <v>278</v>
      </c>
      <c r="B186" s="405"/>
      <c r="C186" s="403"/>
      <c r="D186" s="402"/>
      <c r="E186" s="402"/>
      <c r="F186" s="194"/>
      <c r="G186" s="194"/>
      <c r="H186" s="408"/>
      <c r="I186" s="407"/>
      <c r="J186" s="407"/>
      <c r="K186" s="317"/>
      <c r="L186" s="411"/>
      <c r="M186" s="412"/>
      <c r="N186" s="78" t="e">
        <f t="shared" si="9"/>
        <v>#DIV/0!</v>
      </c>
      <c r="O186" s="240">
        <f>FŐLAP!$G$8</f>
        <v>0</v>
      </c>
      <c r="P186" s="239">
        <f>FŐLAP!$C$10</f>
        <v>0</v>
      </c>
      <c r="Q186" s="239" t="s">
        <v>413</v>
      </c>
    </row>
    <row r="187" spans="1:17" ht="50.1" hidden="1" customHeight="1" x14ac:dyDescent="0.25">
      <c r="A187" s="87" t="s">
        <v>279</v>
      </c>
      <c r="B187" s="405"/>
      <c r="C187" s="403"/>
      <c r="D187" s="402"/>
      <c r="E187" s="402"/>
      <c r="F187" s="194"/>
      <c r="G187" s="194"/>
      <c r="H187" s="408"/>
      <c r="I187" s="407"/>
      <c r="J187" s="407"/>
      <c r="K187" s="317"/>
      <c r="L187" s="411"/>
      <c r="M187" s="412"/>
      <c r="N187" s="78" t="e">
        <f t="shared" ref="N187:N207" si="10">IF(M187&lt;0,0,1-(M187/L187))</f>
        <v>#DIV/0!</v>
      </c>
      <c r="O187" s="240">
        <f>FŐLAP!$G$8</f>
        <v>0</v>
      </c>
      <c r="P187" s="239">
        <f>FŐLAP!$C$10</f>
        <v>0</v>
      </c>
      <c r="Q187" s="239" t="s">
        <v>413</v>
      </c>
    </row>
    <row r="188" spans="1:17" ht="50.1" hidden="1" customHeight="1" x14ac:dyDescent="0.25">
      <c r="A188" s="88" t="s">
        <v>280</v>
      </c>
      <c r="B188" s="405"/>
      <c r="C188" s="403"/>
      <c r="D188" s="402"/>
      <c r="E188" s="402"/>
      <c r="F188" s="194"/>
      <c r="G188" s="194"/>
      <c r="H188" s="408"/>
      <c r="I188" s="407"/>
      <c r="J188" s="407"/>
      <c r="K188" s="317"/>
      <c r="L188" s="411"/>
      <c r="M188" s="412"/>
      <c r="N188" s="78" t="e">
        <f t="shared" si="10"/>
        <v>#DIV/0!</v>
      </c>
      <c r="O188" s="240">
        <f>FŐLAP!$G$8</f>
        <v>0</v>
      </c>
      <c r="P188" s="239">
        <f>FŐLAP!$C$10</f>
        <v>0</v>
      </c>
      <c r="Q188" s="239" t="s">
        <v>413</v>
      </c>
    </row>
    <row r="189" spans="1:17" ht="50.1" hidden="1" customHeight="1" x14ac:dyDescent="0.25">
      <c r="A189" s="87" t="s">
        <v>281</v>
      </c>
      <c r="B189" s="405"/>
      <c r="C189" s="403"/>
      <c r="D189" s="402"/>
      <c r="E189" s="402"/>
      <c r="F189" s="194"/>
      <c r="G189" s="194"/>
      <c r="H189" s="408"/>
      <c r="I189" s="407"/>
      <c r="J189" s="407"/>
      <c r="K189" s="317"/>
      <c r="L189" s="411"/>
      <c r="M189" s="412"/>
      <c r="N189" s="78" t="e">
        <f t="shared" si="10"/>
        <v>#DIV/0!</v>
      </c>
      <c r="O189" s="240">
        <f>FŐLAP!$G$8</f>
        <v>0</v>
      </c>
      <c r="P189" s="239">
        <f>FŐLAP!$C$10</f>
        <v>0</v>
      </c>
      <c r="Q189" s="239" t="s">
        <v>413</v>
      </c>
    </row>
    <row r="190" spans="1:17" ht="50.1" hidden="1" customHeight="1" x14ac:dyDescent="0.25">
      <c r="A190" s="87" t="s">
        <v>282</v>
      </c>
      <c r="B190" s="405"/>
      <c r="C190" s="403"/>
      <c r="D190" s="402"/>
      <c r="E190" s="402"/>
      <c r="F190" s="194"/>
      <c r="G190" s="194"/>
      <c r="H190" s="408"/>
      <c r="I190" s="407"/>
      <c r="J190" s="407"/>
      <c r="K190" s="317"/>
      <c r="L190" s="411"/>
      <c r="M190" s="412"/>
      <c r="N190" s="78" t="e">
        <f t="shared" si="10"/>
        <v>#DIV/0!</v>
      </c>
      <c r="O190" s="240">
        <f>FŐLAP!$G$8</f>
        <v>0</v>
      </c>
      <c r="P190" s="239">
        <f>FŐLAP!$C$10</f>
        <v>0</v>
      </c>
      <c r="Q190" s="239" t="s">
        <v>413</v>
      </c>
    </row>
    <row r="191" spans="1:17" ht="50.1" hidden="1" customHeight="1" x14ac:dyDescent="0.25">
      <c r="A191" s="88" t="s">
        <v>283</v>
      </c>
      <c r="B191" s="405"/>
      <c r="C191" s="403"/>
      <c r="D191" s="402"/>
      <c r="E191" s="402"/>
      <c r="F191" s="194"/>
      <c r="G191" s="194"/>
      <c r="H191" s="408"/>
      <c r="I191" s="407"/>
      <c r="J191" s="407"/>
      <c r="K191" s="317"/>
      <c r="L191" s="411"/>
      <c r="M191" s="412"/>
      <c r="N191" s="78" t="e">
        <f t="shared" si="10"/>
        <v>#DIV/0!</v>
      </c>
      <c r="O191" s="240">
        <f>FŐLAP!$G$8</f>
        <v>0</v>
      </c>
      <c r="P191" s="239">
        <f>FŐLAP!$C$10</f>
        <v>0</v>
      </c>
      <c r="Q191" s="239" t="s">
        <v>413</v>
      </c>
    </row>
    <row r="192" spans="1:17" ht="50.1" hidden="1" customHeight="1" x14ac:dyDescent="0.25">
      <c r="A192" s="87" t="s">
        <v>284</v>
      </c>
      <c r="B192" s="405"/>
      <c r="C192" s="403"/>
      <c r="D192" s="402"/>
      <c r="E192" s="402"/>
      <c r="F192" s="194"/>
      <c r="G192" s="194"/>
      <c r="H192" s="408"/>
      <c r="I192" s="407"/>
      <c r="J192" s="407"/>
      <c r="K192" s="317"/>
      <c r="L192" s="411"/>
      <c r="M192" s="412"/>
      <c r="N192" s="78" t="e">
        <f t="shared" si="10"/>
        <v>#DIV/0!</v>
      </c>
      <c r="O192" s="240">
        <f>FŐLAP!$G$8</f>
        <v>0</v>
      </c>
      <c r="P192" s="239">
        <f>FŐLAP!$C$10</f>
        <v>0</v>
      </c>
      <c r="Q192" s="239" t="s">
        <v>413</v>
      </c>
    </row>
    <row r="193" spans="1:17" ht="50.1" hidden="1" customHeight="1" x14ac:dyDescent="0.25">
      <c r="A193" s="87" t="s">
        <v>285</v>
      </c>
      <c r="B193" s="405"/>
      <c r="C193" s="403"/>
      <c r="D193" s="402"/>
      <c r="E193" s="402"/>
      <c r="F193" s="194"/>
      <c r="G193" s="194"/>
      <c r="H193" s="408"/>
      <c r="I193" s="407"/>
      <c r="J193" s="407"/>
      <c r="K193" s="317"/>
      <c r="L193" s="411"/>
      <c r="M193" s="412"/>
      <c r="N193" s="78" t="e">
        <f t="shared" si="10"/>
        <v>#DIV/0!</v>
      </c>
      <c r="O193" s="240">
        <f>FŐLAP!$G$8</f>
        <v>0</v>
      </c>
      <c r="P193" s="239">
        <f>FŐLAP!$C$10</f>
        <v>0</v>
      </c>
      <c r="Q193" s="239" t="s">
        <v>413</v>
      </c>
    </row>
    <row r="194" spans="1:17" ht="50.1" hidden="1" customHeight="1" x14ac:dyDescent="0.25">
      <c r="A194" s="88" t="s">
        <v>286</v>
      </c>
      <c r="B194" s="405"/>
      <c r="C194" s="403"/>
      <c r="D194" s="402"/>
      <c r="E194" s="402"/>
      <c r="F194" s="194"/>
      <c r="G194" s="194"/>
      <c r="H194" s="408"/>
      <c r="I194" s="407"/>
      <c r="J194" s="407"/>
      <c r="K194" s="317"/>
      <c r="L194" s="411"/>
      <c r="M194" s="412"/>
      <c r="N194" s="78" t="e">
        <f t="shared" si="10"/>
        <v>#DIV/0!</v>
      </c>
      <c r="O194" s="240">
        <f>FŐLAP!$G$8</f>
        <v>0</v>
      </c>
      <c r="P194" s="239">
        <f>FŐLAP!$C$10</f>
        <v>0</v>
      </c>
      <c r="Q194" s="239" t="s">
        <v>413</v>
      </c>
    </row>
    <row r="195" spans="1:17" ht="50.1" hidden="1" customHeight="1" x14ac:dyDescent="0.25">
      <c r="A195" s="87" t="s">
        <v>287</v>
      </c>
      <c r="B195" s="405"/>
      <c r="C195" s="403"/>
      <c r="D195" s="402"/>
      <c r="E195" s="402"/>
      <c r="F195" s="194"/>
      <c r="G195" s="194"/>
      <c r="H195" s="408"/>
      <c r="I195" s="407"/>
      <c r="J195" s="407"/>
      <c r="K195" s="317"/>
      <c r="L195" s="411"/>
      <c r="M195" s="412"/>
      <c r="N195" s="78" t="e">
        <f t="shared" si="10"/>
        <v>#DIV/0!</v>
      </c>
      <c r="O195" s="240">
        <f>FŐLAP!$G$8</f>
        <v>0</v>
      </c>
      <c r="P195" s="239">
        <f>FŐLAP!$C$10</f>
        <v>0</v>
      </c>
      <c r="Q195" s="239" t="s">
        <v>413</v>
      </c>
    </row>
    <row r="196" spans="1:17" ht="50.1" hidden="1" customHeight="1" x14ac:dyDescent="0.25">
      <c r="A196" s="87" t="s">
        <v>288</v>
      </c>
      <c r="B196" s="405"/>
      <c r="C196" s="403"/>
      <c r="D196" s="402"/>
      <c r="E196" s="402"/>
      <c r="F196" s="194"/>
      <c r="G196" s="194"/>
      <c r="H196" s="408"/>
      <c r="I196" s="407"/>
      <c r="J196" s="407"/>
      <c r="K196" s="317"/>
      <c r="L196" s="411"/>
      <c r="M196" s="412"/>
      <c r="N196" s="78" t="e">
        <f t="shared" si="10"/>
        <v>#DIV/0!</v>
      </c>
      <c r="O196" s="240">
        <f>FŐLAP!$G$8</f>
        <v>0</v>
      </c>
      <c r="P196" s="239">
        <f>FŐLAP!$C$10</f>
        <v>0</v>
      </c>
      <c r="Q196" s="239" t="s">
        <v>413</v>
      </c>
    </row>
    <row r="197" spans="1:17" ht="50.1" hidden="1" customHeight="1" x14ac:dyDescent="0.25">
      <c r="A197" s="88" t="s">
        <v>289</v>
      </c>
      <c r="B197" s="405"/>
      <c r="C197" s="403"/>
      <c r="D197" s="402"/>
      <c r="E197" s="402"/>
      <c r="F197" s="194"/>
      <c r="G197" s="194"/>
      <c r="H197" s="408"/>
      <c r="I197" s="407"/>
      <c r="J197" s="407"/>
      <c r="K197" s="317"/>
      <c r="L197" s="411"/>
      <c r="M197" s="412"/>
      <c r="N197" s="78" t="e">
        <f t="shared" si="10"/>
        <v>#DIV/0!</v>
      </c>
      <c r="O197" s="240">
        <f>FŐLAP!$G$8</f>
        <v>0</v>
      </c>
      <c r="P197" s="239">
        <f>FŐLAP!$C$10</f>
        <v>0</v>
      </c>
      <c r="Q197" s="239" t="s">
        <v>413</v>
      </c>
    </row>
    <row r="198" spans="1:17" ht="50.1" hidden="1" customHeight="1" x14ac:dyDescent="0.25">
      <c r="A198" s="87" t="s">
        <v>290</v>
      </c>
      <c r="B198" s="405"/>
      <c r="C198" s="403"/>
      <c r="D198" s="402"/>
      <c r="E198" s="402"/>
      <c r="F198" s="194"/>
      <c r="G198" s="194"/>
      <c r="H198" s="408"/>
      <c r="I198" s="407"/>
      <c r="J198" s="407"/>
      <c r="K198" s="317"/>
      <c r="L198" s="411"/>
      <c r="M198" s="412"/>
      <c r="N198" s="78" t="e">
        <f t="shared" si="10"/>
        <v>#DIV/0!</v>
      </c>
      <c r="O198" s="240">
        <f>FŐLAP!$G$8</f>
        <v>0</v>
      </c>
      <c r="P198" s="239">
        <f>FŐLAP!$C$10</f>
        <v>0</v>
      </c>
      <c r="Q198" s="239" t="s">
        <v>413</v>
      </c>
    </row>
    <row r="199" spans="1:17" ht="50.1" hidden="1" customHeight="1" x14ac:dyDescent="0.25">
      <c r="A199" s="87" t="s">
        <v>291</v>
      </c>
      <c r="B199" s="405"/>
      <c r="C199" s="403"/>
      <c r="D199" s="402"/>
      <c r="E199" s="402"/>
      <c r="F199" s="194"/>
      <c r="G199" s="194"/>
      <c r="H199" s="408"/>
      <c r="I199" s="407"/>
      <c r="J199" s="407"/>
      <c r="K199" s="317"/>
      <c r="L199" s="411"/>
      <c r="M199" s="412"/>
      <c r="N199" s="78" t="e">
        <f t="shared" si="10"/>
        <v>#DIV/0!</v>
      </c>
      <c r="O199" s="240">
        <f>FŐLAP!$G$8</f>
        <v>0</v>
      </c>
      <c r="P199" s="239">
        <f>FŐLAP!$C$10</f>
        <v>0</v>
      </c>
      <c r="Q199" s="239" t="s">
        <v>413</v>
      </c>
    </row>
    <row r="200" spans="1:17" ht="50.1" hidden="1" customHeight="1" x14ac:dyDescent="0.25">
      <c r="A200" s="88" t="s">
        <v>292</v>
      </c>
      <c r="B200" s="405"/>
      <c r="C200" s="403"/>
      <c r="D200" s="402"/>
      <c r="E200" s="402"/>
      <c r="F200" s="194"/>
      <c r="G200" s="194"/>
      <c r="H200" s="408"/>
      <c r="I200" s="407"/>
      <c r="J200" s="407"/>
      <c r="K200" s="317"/>
      <c r="L200" s="411"/>
      <c r="M200" s="412"/>
      <c r="N200" s="78" t="e">
        <f t="shared" si="10"/>
        <v>#DIV/0!</v>
      </c>
      <c r="O200" s="240">
        <f>FŐLAP!$G$8</f>
        <v>0</v>
      </c>
      <c r="P200" s="239">
        <f>FŐLAP!$C$10</f>
        <v>0</v>
      </c>
      <c r="Q200" s="239" t="s">
        <v>413</v>
      </c>
    </row>
    <row r="201" spans="1:17" ht="50.1" hidden="1" customHeight="1" x14ac:dyDescent="0.25">
      <c r="A201" s="87" t="s">
        <v>293</v>
      </c>
      <c r="B201" s="405"/>
      <c r="C201" s="403"/>
      <c r="D201" s="402"/>
      <c r="E201" s="402"/>
      <c r="F201" s="194"/>
      <c r="G201" s="194"/>
      <c r="H201" s="408"/>
      <c r="I201" s="407"/>
      <c r="J201" s="407"/>
      <c r="K201" s="317"/>
      <c r="L201" s="411"/>
      <c r="M201" s="412"/>
      <c r="N201" s="78" t="e">
        <f t="shared" si="10"/>
        <v>#DIV/0!</v>
      </c>
      <c r="O201" s="240">
        <f>FŐLAP!$G$8</f>
        <v>0</v>
      </c>
      <c r="P201" s="239">
        <f>FŐLAP!$C$10</f>
        <v>0</v>
      </c>
      <c r="Q201" s="239" t="s">
        <v>413</v>
      </c>
    </row>
    <row r="202" spans="1:17" ht="50.1" hidden="1" customHeight="1" x14ac:dyDescent="0.25">
      <c r="A202" s="87" t="s">
        <v>294</v>
      </c>
      <c r="B202" s="405"/>
      <c r="C202" s="403"/>
      <c r="D202" s="402"/>
      <c r="E202" s="402"/>
      <c r="F202" s="194"/>
      <c r="G202" s="194"/>
      <c r="H202" s="408"/>
      <c r="I202" s="407"/>
      <c r="J202" s="407"/>
      <c r="K202" s="317"/>
      <c r="L202" s="411"/>
      <c r="M202" s="412"/>
      <c r="N202" s="78" t="e">
        <f t="shared" si="10"/>
        <v>#DIV/0!</v>
      </c>
      <c r="O202" s="240">
        <f>FŐLAP!$G$8</f>
        <v>0</v>
      </c>
      <c r="P202" s="239">
        <f>FŐLAP!$C$10</f>
        <v>0</v>
      </c>
      <c r="Q202" s="239" t="s">
        <v>413</v>
      </c>
    </row>
    <row r="203" spans="1:17" ht="50.1" hidden="1" customHeight="1" x14ac:dyDescent="0.25">
      <c r="A203" s="88" t="s">
        <v>295</v>
      </c>
      <c r="B203" s="405"/>
      <c r="C203" s="403"/>
      <c r="D203" s="402"/>
      <c r="E203" s="402"/>
      <c r="F203" s="194"/>
      <c r="G203" s="194"/>
      <c r="H203" s="408"/>
      <c r="I203" s="407"/>
      <c r="J203" s="407"/>
      <c r="K203" s="317"/>
      <c r="L203" s="411"/>
      <c r="M203" s="412"/>
      <c r="N203" s="78" t="e">
        <f t="shared" si="10"/>
        <v>#DIV/0!</v>
      </c>
      <c r="O203" s="240">
        <f>FŐLAP!$G$8</f>
        <v>0</v>
      </c>
      <c r="P203" s="239">
        <f>FŐLAP!$C$10</f>
        <v>0</v>
      </c>
      <c r="Q203" s="239" t="s">
        <v>413</v>
      </c>
    </row>
    <row r="204" spans="1:17" ht="50.1" hidden="1" customHeight="1" x14ac:dyDescent="0.25">
      <c r="A204" s="87" t="s">
        <v>296</v>
      </c>
      <c r="B204" s="405"/>
      <c r="C204" s="403"/>
      <c r="D204" s="402"/>
      <c r="E204" s="402"/>
      <c r="F204" s="194"/>
      <c r="G204" s="194"/>
      <c r="H204" s="408"/>
      <c r="I204" s="407"/>
      <c r="J204" s="407"/>
      <c r="K204" s="317"/>
      <c r="L204" s="411"/>
      <c r="M204" s="412"/>
      <c r="N204" s="78" t="e">
        <f t="shared" si="10"/>
        <v>#DIV/0!</v>
      </c>
      <c r="O204" s="240">
        <f>FŐLAP!$G$8</f>
        <v>0</v>
      </c>
      <c r="P204" s="239">
        <f>FŐLAP!$C$10</f>
        <v>0</v>
      </c>
      <c r="Q204" s="239" t="s">
        <v>413</v>
      </c>
    </row>
    <row r="205" spans="1:17" ht="50.1" hidden="1" customHeight="1" x14ac:dyDescent="0.25">
      <c r="A205" s="87" t="s">
        <v>297</v>
      </c>
      <c r="B205" s="405"/>
      <c r="C205" s="403"/>
      <c r="D205" s="402"/>
      <c r="E205" s="402"/>
      <c r="F205" s="194"/>
      <c r="G205" s="194"/>
      <c r="H205" s="408"/>
      <c r="I205" s="407"/>
      <c r="J205" s="407"/>
      <c r="K205" s="317"/>
      <c r="L205" s="411"/>
      <c r="M205" s="412"/>
      <c r="N205" s="78" t="e">
        <f t="shared" si="10"/>
        <v>#DIV/0!</v>
      </c>
      <c r="O205" s="240">
        <f>FŐLAP!$G$8</f>
        <v>0</v>
      </c>
      <c r="P205" s="239">
        <f>FŐLAP!$C$10</f>
        <v>0</v>
      </c>
      <c r="Q205" s="239" t="s">
        <v>413</v>
      </c>
    </row>
    <row r="206" spans="1:17" ht="50.1" hidden="1" customHeight="1" x14ac:dyDescent="0.25">
      <c r="A206" s="88" t="s">
        <v>298</v>
      </c>
      <c r="B206" s="405"/>
      <c r="C206" s="403"/>
      <c r="D206" s="402"/>
      <c r="E206" s="402"/>
      <c r="F206" s="194"/>
      <c r="G206" s="194"/>
      <c r="H206" s="408"/>
      <c r="I206" s="407"/>
      <c r="J206" s="407"/>
      <c r="K206" s="317"/>
      <c r="L206" s="411"/>
      <c r="M206" s="412"/>
      <c r="N206" s="78" t="e">
        <f t="shared" si="10"/>
        <v>#DIV/0!</v>
      </c>
      <c r="O206" s="240">
        <f>FŐLAP!$G$8</f>
        <v>0</v>
      </c>
      <c r="P206" s="239">
        <f>FŐLAP!$C$10</f>
        <v>0</v>
      </c>
      <c r="Q206" s="239" t="s">
        <v>413</v>
      </c>
    </row>
    <row r="207" spans="1:17" ht="50.1" hidden="1" customHeight="1" collapsed="1" x14ac:dyDescent="0.25">
      <c r="A207" s="87" t="s">
        <v>299</v>
      </c>
      <c r="B207" s="405"/>
      <c r="C207" s="403"/>
      <c r="D207" s="402"/>
      <c r="E207" s="402"/>
      <c r="F207" s="194"/>
      <c r="G207" s="194"/>
      <c r="H207" s="408"/>
      <c r="I207" s="407"/>
      <c r="J207" s="407"/>
      <c r="K207" s="317"/>
      <c r="L207" s="411"/>
      <c r="M207" s="412"/>
      <c r="N207" s="78" t="e">
        <f t="shared" si="10"/>
        <v>#DIV/0!</v>
      </c>
      <c r="O207" s="240">
        <f>FŐLAP!$G$8</f>
        <v>0</v>
      </c>
      <c r="P207" s="239">
        <f>FŐLAP!$C$10</f>
        <v>0</v>
      </c>
      <c r="Q207" s="239" t="s">
        <v>413</v>
      </c>
    </row>
    <row r="208" spans="1:17" ht="50.1" hidden="1" customHeight="1" x14ac:dyDescent="0.25">
      <c r="A208" s="87" t="s">
        <v>300</v>
      </c>
      <c r="B208" s="405"/>
      <c r="C208" s="403"/>
      <c r="D208" s="402"/>
      <c r="E208" s="402"/>
      <c r="F208" s="194"/>
      <c r="G208" s="194"/>
      <c r="H208" s="408"/>
      <c r="I208" s="407"/>
      <c r="J208" s="407"/>
      <c r="K208" s="317"/>
      <c r="L208" s="411"/>
      <c r="M208" s="412"/>
      <c r="N208" s="78" t="e">
        <f t="shared" ref="N208:N228" si="11">IF(M208&lt;0,0,1-(M208/L208))</f>
        <v>#DIV/0!</v>
      </c>
      <c r="O208" s="240">
        <f>FŐLAP!$G$8</f>
        <v>0</v>
      </c>
      <c r="P208" s="239">
        <f>FŐLAP!$C$10</f>
        <v>0</v>
      </c>
      <c r="Q208" s="239" t="s">
        <v>413</v>
      </c>
    </row>
    <row r="209" spans="1:17" ht="50.1" hidden="1" customHeight="1" x14ac:dyDescent="0.25">
      <c r="A209" s="88" t="s">
        <v>301</v>
      </c>
      <c r="B209" s="405"/>
      <c r="C209" s="403"/>
      <c r="D209" s="402"/>
      <c r="E209" s="402"/>
      <c r="F209" s="194"/>
      <c r="G209" s="194"/>
      <c r="H209" s="408"/>
      <c r="I209" s="407"/>
      <c r="J209" s="407"/>
      <c r="K209" s="317"/>
      <c r="L209" s="411"/>
      <c r="M209" s="412"/>
      <c r="N209" s="78" t="e">
        <f t="shared" si="11"/>
        <v>#DIV/0!</v>
      </c>
      <c r="O209" s="240">
        <f>FŐLAP!$G$8</f>
        <v>0</v>
      </c>
      <c r="P209" s="239">
        <f>FŐLAP!$C$10</f>
        <v>0</v>
      </c>
      <c r="Q209" s="239" t="s">
        <v>413</v>
      </c>
    </row>
    <row r="210" spans="1:17" ht="50.1" hidden="1" customHeight="1" x14ac:dyDescent="0.25">
      <c r="A210" s="87" t="s">
        <v>302</v>
      </c>
      <c r="B210" s="405"/>
      <c r="C210" s="403"/>
      <c r="D210" s="402"/>
      <c r="E210" s="402"/>
      <c r="F210" s="194"/>
      <c r="G210" s="194"/>
      <c r="H210" s="408"/>
      <c r="I210" s="407"/>
      <c r="J210" s="407"/>
      <c r="K210" s="317"/>
      <c r="L210" s="411"/>
      <c r="M210" s="412"/>
      <c r="N210" s="78" t="e">
        <f t="shared" si="11"/>
        <v>#DIV/0!</v>
      </c>
      <c r="O210" s="240">
        <f>FŐLAP!$G$8</f>
        <v>0</v>
      </c>
      <c r="P210" s="239">
        <f>FŐLAP!$C$10</f>
        <v>0</v>
      </c>
      <c r="Q210" s="239" t="s">
        <v>413</v>
      </c>
    </row>
    <row r="211" spans="1:17" ht="50.1" hidden="1" customHeight="1" x14ac:dyDescent="0.25">
      <c r="A211" s="87" t="s">
        <v>303</v>
      </c>
      <c r="B211" s="405"/>
      <c r="C211" s="403"/>
      <c r="D211" s="402"/>
      <c r="E211" s="402"/>
      <c r="F211" s="194"/>
      <c r="G211" s="194"/>
      <c r="H211" s="408"/>
      <c r="I211" s="407"/>
      <c r="J211" s="407"/>
      <c r="K211" s="317"/>
      <c r="L211" s="411"/>
      <c r="M211" s="412"/>
      <c r="N211" s="78" t="e">
        <f t="shared" si="11"/>
        <v>#DIV/0!</v>
      </c>
      <c r="O211" s="240">
        <f>FŐLAP!$G$8</f>
        <v>0</v>
      </c>
      <c r="P211" s="239">
        <f>FŐLAP!$C$10</f>
        <v>0</v>
      </c>
      <c r="Q211" s="239" t="s">
        <v>413</v>
      </c>
    </row>
    <row r="212" spans="1:17" ht="50.1" hidden="1" customHeight="1" x14ac:dyDescent="0.25">
      <c r="A212" s="88" t="s">
        <v>304</v>
      </c>
      <c r="B212" s="405"/>
      <c r="C212" s="403"/>
      <c r="D212" s="402"/>
      <c r="E212" s="402"/>
      <c r="F212" s="194"/>
      <c r="G212" s="194"/>
      <c r="H212" s="408"/>
      <c r="I212" s="407"/>
      <c r="J212" s="407"/>
      <c r="K212" s="317"/>
      <c r="L212" s="411"/>
      <c r="M212" s="412"/>
      <c r="N212" s="78" t="e">
        <f t="shared" si="11"/>
        <v>#DIV/0!</v>
      </c>
      <c r="O212" s="240">
        <f>FŐLAP!$G$8</f>
        <v>0</v>
      </c>
      <c r="P212" s="239">
        <f>FŐLAP!$C$10</f>
        <v>0</v>
      </c>
      <c r="Q212" s="239" t="s">
        <v>413</v>
      </c>
    </row>
    <row r="213" spans="1:17" ht="50.1" hidden="1" customHeight="1" x14ac:dyDescent="0.25">
      <c r="A213" s="87" t="s">
        <v>305</v>
      </c>
      <c r="B213" s="405"/>
      <c r="C213" s="403"/>
      <c r="D213" s="402"/>
      <c r="E213" s="402"/>
      <c r="F213" s="194"/>
      <c r="G213" s="194"/>
      <c r="H213" s="408"/>
      <c r="I213" s="407"/>
      <c r="J213" s="407"/>
      <c r="K213" s="317"/>
      <c r="L213" s="411"/>
      <c r="M213" s="412"/>
      <c r="N213" s="78" t="e">
        <f t="shared" si="11"/>
        <v>#DIV/0!</v>
      </c>
      <c r="O213" s="240">
        <f>FŐLAP!$G$8</f>
        <v>0</v>
      </c>
      <c r="P213" s="239">
        <f>FŐLAP!$C$10</f>
        <v>0</v>
      </c>
      <c r="Q213" s="239" t="s">
        <v>413</v>
      </c>
    </row>
    <row r="214" spans="1:17" ht="50.1" hidden="1" customHeight="1" x14ac:dyDescent="0.25">
      <c r="A214" s="87" t="s">
        <v>306</v>
      </c>
      <c r="B214" s="405"/>
      <c r="C214" s="403"/>
      <c r="D214" s="402"/>
      <c r="E214" s="402"/>
      <c r="F214" s="194"/>
      <c r="G214" s="194"/>
      <c r="H214" s="408"/>
      <c r="I214" s="407"/>
      <c r="J214" s="407"/>
      <c r="K214" s="317"/>
      <c r="L214" s="411"/>
      <c r="M214" s="412"/>
      <c r="N214" s="78" t="e">
        <f t="shared" si="11"/>
        <v>#DIV/0!</v>
      </c>
      <c r="O214" s="240">
        <f>FŐLAP!$G$8</f>
        <v>0</v>
      </c>
      <c r="P214" s="239">
        <f>FŐLAP!$C$10</f>
        <v>0</v>
      </c>
      <c r="Q214" s="239" t="s">
        <v>413</v>
      </c>
    </row>
    <row r="215" spans="1:17" ht="50.1" hidden="1" customHeight="1" x14ac:dyDescent="0.25">
      <c r="A215" s="88" t="s">
        <v>307</v>
      </c>
      <c r="B215" s="405"/>
      <c r="C215" s="403"/>
      <c r="D215" s="402"/>
      <c r="E215" s="402"/>
      <c r="F215" s="194"/>
      <c r="G215" s="194"/>
      <c r="H215" s="408"/>
      <c r="I215" s="407"/>
      <c r="J215" s="407"/>
      <c r="K215" s="317"/>
      <c r="L215" s="411"/>
      <c r="M215" s="412"/>
      <c r="N215" s="78" t="e">
        <f t="shared" si="11"/>
        <v>#DIV/0!</v>
      </c>
      <c r="O215" s="240">
        <f>FŐLAP!$G$8</f>
        <v>0</v>
      </c>
      <c r="P215" s="239">
        <f>FŐLAP!$C$10</f>
        <v>0</v>
      </c>
      <c r="Q215" s="239" t="s">
        <v>413</v>
      </c>
    </row>
    <row r="216" spans="1:17" ht="50.1" hidden="1" customHeight="1" x14ac:dyDescent="0.25">
      <c r="A216" s="87" t="s">
        <v>308</v>
      </c>
      <c r="B216" s="405"/>
      <c r="C216" s="403"/>
      <c r="D216" s="402"/>
      <c r="E216" s="402"/>
      <c r="F216" s="194"/>
      <c r="G216" s="194"/>
      <c r="H216" s="408"/>
      <c r="I216" s="407"/>
      <c r="J216" s="407"/>
      <c r="K216" s="317"/>
      <c r="L216" s="411"/>
      <c r="M216" s="412"/>
      <c r="N216" s="78" t="e">
        <f t="shared" si="11"/>
        <v>#DIV/0!</v>
      </c>
      <c r="O216" s="240">
        <f>FŐLAP!$G$8</f>
        <v>0</v>
      </c>
      <c r="P216" s="239">
        <f>FŐLAP!$C$10</f>
        <v>0</v>
      </c>
      <c r="Q216" s="239" t="s">
        <v>413</v>
      </c>
    </row>
    <row r="217" spans="1:17" ht="50.1" hidden="1" customHeight="1" x14ac:dyDescent="0.25">
      <c r="A217" s="87" t="s">
        <v>309</v>
      </c>
      <c r="B217" s="405"/>
      <c r="C217" s="403"/>
      <c r="D217" s="402"/>
      <c r="E217" s="402"/>
      <c r="F217" s="194"/>
      <c r="G217" s="194"/>
      <c r="H217" s="408"/>
      <c r="I217" s="407"/>
      <c r="J217" s="407"/>
      <c r="K217" s="317"/>
      <c r="L217" s="411"/>
      <c r="M217" s="412"/>
      <c r="N217" s="78" t="e">
        <f t="shared" si="11"/>
        <v>#DIV/0!</v>
      </c>
      <c r="O217" s="240">
        <f>FŐLAP!$G$8</f>
        <v>0</v>
      </c>
      <c r="P217" s="239">
        <f>FŐLAP!$C$10</f>
        <v>0</v>
      </c>
      <c r="Q217" s="239" t="s">
        <v>413</v>
      </c>
    </row>
    <row r="218" spans="1:17" ht="50.1" hidden="1" customHeight="1" x14ac:dyDescent="0.25">
      <c r="A218" s="88" t="s">
        <v>310</v>
      </c>
      <c r="B218" s="405"/>
      <c r="C218" s="403"/>
      <c r="D218" s="402"/>
      <c r="E218" s="402"/>
      <c r="F218" s="194"/>
      <c r="G218" s="194"/>
      <c r="H218" s="408"/>
      <c r="I218" s="407"/>
      <c r="J218" s="407"/>
      <c r="K218" s="317"/>
      <c r="L218" s="411"/>
      <c r="M218" s="412"/>
      <c r="N218" s="78" t="e">
        <f t="shared" si="11"/>
        <v>#DIV/0!</v>
      </c>
      <c r="O218" s="240">
        <f>FŐLAP!$G$8</f>
        <v>0</v>
      </c>
      <c r="P218" s="239">
        <f>FŐLAP!$C$10</f>
        <v>0</v>
      </c>
      <c r="Q218" s="239" t="s">
        <v>413</v>
      </c>
    </row>
    <row r="219" spans="1:17" ht="50.1" hidden="1" customHeight="1" x14ac:dyDescent="0.25">
      <c r="A219" s="87" t="s">
        <v>311</v>
      </c>
      <c r="B219" s="405"/>
      <c r="C219" s="403"/>
      <c r="D219" s="402"/>
      <c r="E219" s="402"/>
      <c r="F219" s="194"/>
      <c r="G219" s="194"/>
      <c r="H219" s="408"/>
      <c r="I219" s="407"/>
      <c r="J219" s="407"/>
      <c r="K219" s="317"/>
      <c r="L219" s="411"/>
      <c r="M219" s="412"/>
      <c r="N219" s="78" t="e">
        <f t="shared" si="11"/>
        <v>#DIV/0!</v>
      </c>
      <c r="O219" s="240">
        <f>FŐLAP!$G$8</f>
        <v>0</v>
      </c>
      <c r="P219" s="239">
        <f>FŐLAP!$C$10</f>
        <v>0</v>
      </c>
      <c r="Q219" s="239" t="s">
        <v>413</v>
      </c>
    </row>
    <row r="220" spans="1:17" ht="50.1" hidden="1" customHeight="1" x14ac:dyDescent="0.25">
      <c r="A220" s="87" t="s">
        <v>312</v>
      </c>
      <c r="B220" s="405"/>
      <c r="C220" s="403"/>
      <c r="D220" s="402"/>
      <c r="E220" s="402"/>
      <c r="F220" s="194"/>
      <c r="G220" s="194"/>
      <c r="H220" s="408"/>
      <c r="I220" s="407"/>
      <c r="J220" s="407"/>
      <c r="K220" s="317"/>
      <c r="L220" s="411"/>
      <c r="M220" s="412"/>
      <c r="N220" s="78" t="e">
        <f t="shared" si="11"/>
        <v>#DIV/0!</v>
      </c>
      <c r="O220" s="240">
        <f>FŐLAP!$G$8</f>
        <v>0</v>
      </c>
      <c r="P220" s="239">
        <f>FŐLAP!$C$10</f>
        <v>0</v>
      </c>
      <c r="Q220" s="239" t="s">
        <v>413</v>
      </c>
    </row>
    <row r="221" spans="1:17" ht="50.1" hidden="1" customHeight="1" x14ac:dyDescent="0.25">
      <c r="A221" s="88" t="s">
        <v>313</v>
      </c>
      <c r="B221" s="405"/>
      <c r="C221" s="403"/>
      <c r="D221" s="402"/>
      <c r="E221" s="402"/>
      <c r="F221" s="194"/>
      <c r="G221" s="194"/>
      <c r="H221" s="408"/>
      <c r="I221" s="407"/>
      <c r="J221" s="407"/>
      <c r="K221" s="317"/>
      <c r="L221" s="411"/>
      <c r="M221" s="412"/>
      <c r="N221" s="78" t="e">
        <f t="shared" si="11"/>
        <v>#DIV/0!</v>
      </c>
      <c r="O221" s="240">
        <f>FŐLAP!$G$8</f>
        <v>0</v>
      </c>
      <c r="P221" s="239">
        <f>FŐLAP!$C$10</f>
        <v>0</v>
      </c>
      <c r="Q221" s="239" t="s">
        <v>413</v>
      </c>
    </row>
    <row r="222" spans="1:17" ht="50.1" hidden="1" customHeight="1" x14ac:dyDescent="0.25">
      <c r="A222" s="87" t="s">
        <v>314</v>
      </c>
      <c r="B222" s="405"/>
      <c r="C222" s="403"/>
      <c r="D222" s="402"/>
      <c r="E222" s="402"/>
      <c r="F222" s="194"/>
      <c r="G222" s="194"/>
      <c r="H222" s="408"/>
      <c r="I222" s="407"/>
      <c r="J222" s="407"/>
      <c r="K222" s="317"/>
      <c r="L222" s="411"/>
      <c r="M222" s="412"/>
      <c r="N222" s="78" t="e">
        <f t="shared" si="11"/>
        <v>#DIV/0!</v>
      </c>
      <c r="O222" s="240">
        <f>FŐLAP!$G$8</f>
        <v>0</v>
      </c>
      <c r="P222" s="239">
        <f>FŐLAP!$C$10</f>
        <v>0</v>
      </c>
      <c r="Q222" s="239" t="s">
        <v>413</v>
      </c>
    </row>
    <row r="223" spans="1:17" ht="50.1" hidden="1" customHeight="1" x14ac:dyDescent="0.25">
      <c r="A223" s="87" t="s">
        <v>315</v>
      </c>
      <c r="B223" s="405"/>
      <c r="C223" s="403"/>
      <c r="D223" s="402"/>
      <c r="E223" s="402"/>
      <c r="F223" s="194"/>
      <c r="G223" s="194"/>
      <c r="H223" s="408"/>
      <c r="I223" s="407"/>
      <c r="J223" s="407"/>
      <c r="K223" s="317"/>
      <c r="L223" s="411"/>
      <c r="M223" s="412"/>
      <c r="N223" s="78" t="e">
        <f t="shared" si="11"/>
        <v>#DIV/0!</v>
      </c>
      <c r="O223" s="240">
        <f>FŐLAP!$G$8</f>
        <v>0</v>
      </c>
      <c r="P223" s="239">
        <f>FŐLAP!$C$10</f>
        <v>0</v>
      </c>
      <c r="Q223" s="239" t="s">
        <v>413</v>
      </c>
    </row>
    <row r="224" spans="1:17" ht="50.1" hidden="1" customHeight="1" x14ac:dyDescent="0.25">
      <c r="A224" s="88" t="s">
        <v>316</v>
      </c>
      <c r="B224" s="405"/>
      <c r="C224" s="403"/>
      <c r="D224" s="402"/>
      <c r="E224" s="402"/>
      <c r="F224" s="194"/>
      <c r="G224" s="194"/>
      <c r="H224" s="408"/>
      <c r="I224" s="407"/>
      <c r="J224" s="407"/>
      <c r="K224" s="317"/>
      <c r="L224" s="411"/>
      <c r="M224" s="412"/>
      <c r="N224" s="78" t="e">
        <f t="shared" si="11"/>
        <v>#DIV/0!</v>
      </c>
      <c r="O224" s="240">
        <f>FŐLAP!$G$8</f>
        <v>0</v>
      </c>
      <c r="P224" s="239">
        <f>FŐLAP!$C$10</f>
        <v>0</v>
      </c>
      <c r="Q224" s="239" t="s">
        <v>413</v>
      </c>
    </row>
    <row r="225" spans="1:17" ht="50.1" hidden="1" customHeight="1" x14ac:dyDescent="0.25">
      <c r="A225" s="87" t="s">
        <v>317</v>
      </c>
      <c r="B225" s="405"/>
      <c r="C225" s="403"/>
      <c r="D225" s="402"/>
      <c r="E225" s="402"/>
      <c r="F225" s="194"/>
      <c r="G225" s="194"/>
      <c r="H225" s="408"/>
      <c r="I225" s="407"/>
      <c r="J225" s="407"/>
      <c r="K225" s="317"/>
      <c r="L225" s="411"/>
      <c r="M225" s="412"/>
      <c r="N225" s="78" t="e">
        <f t="shared" si="11"/>
        <v>#DIV/0!</v>
      </c>
      <c r="O225" s="240">
        <f>FŐLAP!$G$8</f>
        <v>0</v>
      </c>
      <c r="P225" s="239">
        <f>FŐLAP!$C$10</f>
        <v>0</v>
      </c>
      <c r="Q225" s="239" t="s">
        <v>413</v>
      </c>
    </row>
    <row r="226" spans="1:17" ht="50.1" hidden="1" customHeight="1" x14ac:dyDescent="0.25">
      <c r="A226" s="87" t="s">
        <v>318</v>
      </c>
      <c r="B226" s="405"/>
      <c r="C226" s="403"/>
      <c r="D226" s="402"/>
      <c r="E226" s="402"/>
      <c r="F226" s="194"/>
      <c r="G226" s="194"/>
      <c r="H226" s="408"/>
      <c r="I226" s="407"/>
      <c r="J226" s="407"/>
      <c r="K226" s="317"/>
      <c r="L226" s="411"/>
      <c r="M226" s="412"/>
      <c r="N226" s="78" t="e">
        <f t="shared" si="11"/>
        <v>#DIV/0!</v>
      </c>
      <c r="O226" s="240">
        <f>FŐLAP!$G$8</f>
        <v>0</v>
      </c>
      <c r="P226" s="239">
        <f>FŐLAP!$C$10</f>
        <v>0</v>
      </c>
      <c r="Q226" s="239" t="s">
        <v>413</v>
      </c>
    </row>
    <row r="227" spans="1:17" ht="50.1" hidden="1" customHeight="1" x14ac:dyDescent="0.25">
      <c r="A227" s="88" t="s">
        <v>319</v>
      </c>
      <c r="B227" s="405"/>
      <c r="C227" s="403"/>
      <c r="D227" s="402"/>
      <c r="E227" s="402"/>
      <c r="F227" s="194"/>
      <c r="G227" s="194"/>
      <c r="H227" s="408"/>
      <c r="I227" s="407"/>
      <c r="J227" s="407"/>
      <c r="K227" s="317"/>
      <c r="L227" s="411"/>
      <c r="M227" s="412"/>
      <c r="N227" s="78" t="e">
        <f t="shared" si="11"/>
        <v>#DIV/0!</v>
      </c>
      <c r="O227" s="240">
        <f>FŐLAP!$G$8</f>
        <v>0</v>
      </c>
      <c r="P227" s="239">
        <f>FŐLAP!$C$10</f>
        <v>0</v>
      </c>
      <c r="Q227" s="239" t="s">
        <v>413</v>
      </c>
    </row>
    <row r="228" spans="1:17" ht="50.1" hidden="1" customHeight="1" collapsed="1" x14ac:dyDescent="0.25">
      <c r="A228" s="87" t="s">
        <v>320</v>
      </c>
      <c r="B228" s="405"/>
      <c r="C228" s="403"/>
      <c r="D228" s="402"/>
      <c r="E228" s="402"/>
      <c r="F228" s="194"/>
      <c r="G228" s="194"/>
      <c r="H228" s="408"/>
      <c r="I228" s="407"/>
      <c r="J228" s="407"/>
      <c r="K228" s="317"/>
      <c r="L228" s="411"/>
      <c r="M228" s="412"/>
      <c r="N228" s="78" t="e">
        <f t="shared" si="11"/>
        <v>#DIV/0!</v>
      </c>
      <c r="O228" s="240">
        <f>FŐLAP!$G$8</f>
        <v>0</v>
      </c>
      <c r="P228" s="239">
        <f>FŐLAP!$C$10</f>
        <v>0</v>
      </c>
      <c r="Q228" s="239" t="s">
        <v>413</v>
      </c>
    </row>
    <row r="229" spans="1:17" ht="50.1" hidden="1" customHeight="1" x14ac:dyDescent="0.25">
      <c r="A229" s="87" t="s">
        <v>321</v>
      </c>
      <c r="B229" s="405"/>
      <c r="C229" s="403"/>
      <c r="D229" s="402"/>
      <c r="E229" s="402"/>
      <c r="F229" s="194"/>
      <c r="G229" s="194"/>
      <c r="H229" s="408"/>
      <c r="I229" s="407"/>
      <c r="J229" s="407"/>
      <c r="K229" s="317"/>
      <c r="L229" s="411"/>
      <c r="M229" s="412"/>
      <c r="N229" s="78" t="e">
        <f t="shared" ref="N229:N249" si="12">IF(M229&lt;0,0,1-(M229/L229))</f>
        <v>#DIV/0!</v>
      </c>
      <c r="O229" s="240">
        <f>FŐLAP!$G$8</f>
        <v>0</v>
      </c>
      <c r="P229" s="239">
        <f>FŐLAP!$C$10</f>
        <v>0</v>
      </c>
      <c r="Q229" s="239" t="s">
        <v>413</v>
      </c>
    </row>
    <row r="230" spans="1:17" ht="50.1" hidden="1" customHeight="1" x14ac:dyDescent="0.25">
      <c r="A230" s="88" t="s">
        <v>322</v>
      </c>
      <c r="B230" s="405"/>
      <c r="C230" s="403"/>
      <c r="D230" s="402"/>
      <c r="E230" s="402"/>
      <c r="F230" s="194"/>
      <c r="G230" s="194"/>
      <c r="H230" s="408"/>
      <c r="I230" s="407"/>
      <c r="J230" s="407"/>
      <c r="K230" s="317"/>
      <c r="L230" s="411"/>
      <c r="M230" s="412"/>
      <c r="N230" s="78" t="e">
        <f t="shared" si="12"/>
        <v>#DIV/0!</v>
      </c>
      <c r="O230" s="240">
        <f>FŐLAP!$G$8</f>
        <v>0</v>
      </c>
      <c r="P230" s="239">
        <f>FŐLAP!$C$10</f>
        <v>0</v>
      </c>
      <c r="Q230" s="239" t="s">
        <v>413</v>
      </c>
    </row>
    <row r="231" spans="1:17" ht="50.1" hidden="1" customHeight="1" x14ac:dyDescent="0.25">
      <c r="A231" s="87" t="s">
        <v>323</v>
      </c>
      <c r="B231" s="405"/>
      <c r="C231" s="403"/>
      <c r="D231" s="402"/>
      <c r="E231" s="402"/>
      <c r="F231" s="194"/>
      <c r="G231" s="194"/>
      <c r="H231" s="408"/>
      <c r="I231" s="407"/>
      <c r="J231" s="407"/>
      <c r="K231" s="317"/>
      <c r="L231" s="411"/>
      <c r="M231" s="412"/>
      <c r="N231" s="78" t="e">
        <f t="shared" si="12"/>
        <v>#DIV/0!</v>
      </c>
      <c r="O231" s="240">
        <f>FŐLAP!$G$8</f>
        <v>0</v>
      </c>
      <c r="P231" s="239">
        <f>FŐLAP!$C$10</f>
        <v>0</v>
      </c>
      <c r="Q231" s="239" t="s">
        <v>413</v>
      </c>
    </row>
    <row r="232" spans="1:17" ht="50.1" hidden="1" customHeight="1" x14ac:dyDescent="0.25">
      <c r="A232" s="87" t="s">
        <v>324</v>
      </c>
      <c r="B232" s="405"/>
      <c r="C232" s="403"/>
      <c r="D232" s="402"/>
      <c r="E232" s="402"/>
      <c r="F232" s="194"/>
      <c r="G232" s="194"/>
      <c r="H232" s="408"/>
      <c r="I232" s="407"/>
      <c r="J232" s="407"/>
      <c r="K232" s="317"/>
      <c r="L232" s="411"/>
      <c r="M232" s="412"/>
      <c r="N232" s="78" t="e">
        <f t="shared" si="12"/>
        <v>#DIV/0!</v>
      </c>
      <c r="O232" s="240">
        <f>FŐLAP!$G$8</f>
        <v>0</v>
      </c>
      <c r="P232" s="239">
        <f>FŐLAP!$C$10</f>
        <v>0</v>
      </c>
      <c r="Q232" s="239" t="s">
        <v>413</v>
      </c>
    </row>
    <row r="233" spans="1:17" ht="50.1" hidden="1" customHeight="1" x14ac:dyDescent="0.25">
      <c r="A233" s="88" t="s">
        <v>325</v>
      </c>
      <c r="B233" s="405"/>
      <c r="C233" s="403"/>
      <c r="D233" s="402"/>
      <c r="E233" s="402"/>
      <c r="F233" s="194"/>
      <c r="G233" s="194"/>
      <c r="H233" s="408"/>
      <c r="I233" s="407"/>
      <c r="J233" s="407"/>
      <c r="K233" s="317"/>
      <c r="L233" s="411"/>
      <c r="M233" s="412"/>
      <c r="N233" s="78" t="e">
        <f t="shared" si="12"/>
        <v>#DIV/0!</v>
      </c>
      <c r="O233" s="240">
        <f>FŐLAP!$G$8</f>
        <v>0</v>
      </c>
      <c r="P233" s="239">
        <f>FŐLAP!$C$10</f>
        <v>0</v>
      </c>
      <c r="Q233" s="239" t="s">
        <v>413</v>
      </c>
    </row>
    <row r="234" spans="1:17" ht="50.1" hidden="1" customHeight="1" x14ac:dyDescent="0.25">
      <c r="A234" s="87" t="s">
        <v>326</v>
      </c>
      <c r="B234" s="405"/>
      <c r="C234" s="403"/>
      <c r="D234" s="402"/>
      <c r="E234" s="402"/>
      <c r="F234" s="194"/>
      <c r="G234" s="194"/>
      <c r="H234" s="408"/>
      <c r="I234" s="407"/>
      <c r="J234" s="407"/>
      <c r="K234" s="317"/>
      <c r="L234" s="411"/>
      <c r="M234" s="412"/>
      <c r="N234" s="78" t="e">
        <f t="shared" si="12"/>
        <v>#DIV/0!</v>
      </c>
      <c r="O234" s="240">
        <f>FŐLAP!$G$8</f>
        <v>0</v>
      </c>
      <c r="P234" s="239">
        <f>FŐLAP!$C$10</f>
        <v>0</v>
      </c>
      <c r="Q234" s="239" t="s">
        <v>413</v>
      </c>
    </row>
    <row r="235" spans="1:17" ht="50.1" hidden="1" customHeight="1" x14ac:dyDescent="0.25">
      <c r="A235" s="87" t="s">
        <v>327</v>
      </c>
      <c r="B235" s="405"/>
      <c r="C235" s="403"/>
      <c r="D235" s="402"/>
      <c r="E235" s="402"/>
      <c r="F235" s="194"/>
      <c r="G235" s="194"/>
      <c r="H235" s="408"/>
      <c r="I235" s="407"/>
      <c r="J235" s="407"/>
      <c r="K235" s="317"/>
      <c r="L235" s="411"/>
      <c r="M235" s="412"/>
      <c r="N235" s="78" t="e">
        <f t="shared" si="12"/>
        <v>#DIV/0!</v>
      </c>
      <c r="O235" s="240">
        <f>FŐLAP!$G$8</f>
        <v>0</v>
      </c>
      <c r="P235" s="239">
        <f>FŐLAP!$C$10</f>
        <v>0</v>
      </c>
      <c r="Q235" s="239" t="s">
        <v>413</v>
      </c>
    </row>
    <row r="236" spans="1:17" ht="50.1" hidden="1" customHeight="1" x14ac:dyDescent="0.25">
      <c r="A236" s="88" t="s">
        <v>328</v>
      </c>
      <c r="B236" s="405"/>
      <c r="C236" s="403"/>
      <c r="D236" s="402"/>
      <c r="E236" s="402"/>
      <c r="F236" s="194"/>
      <c r="G236" s="194"/>
      <c r="H236" s="408"/>
      <c r="I236" s="407"/>
      <c r="J236" s="407"/>
      <c r="K236" s="317"/>
      <c r="L236" s="411"/>
      <c r="M236" s="412"/>
      <c r="N236" s="78" t="e">
        <f t="shared" si="12"/>
        <v>#DIV/0!</v>
      </c>
      <c r="O236" s="240">
        <f>FŐLAP!$G$8</f>
        <v>0</v>
      </c>
      <c r="P236" s="239">
        <f>FŐLAP!$C$10</f>
        <v>0</v>
      </c>
      <c r="Q236" s="239" t="s">
        <v>413</v>
      </c>
    </row>
    <row r="237" spans="1:17" ht="50.1" hidden="1" customHeight="1" x14ac:dyDescent="0.25">
      <c r="A237" s="87" t="s">
        <v>329</v>
      </c>
      <c r="B237" s="405"/>
      <c r="C237" s="403"/>
      <c r="D237" s="402"/>
      <c r="E237" s="402"/>
      <c r="F237" s="194"/>
      <c r="G237" s="194"/>
      <c r="H237" s="408"/>
      <c r="I237" s="407"/>
      <c r="J237" s="407"/>
      <c r="K237" s="317"/>
      <c r="L237" s="411"/>
      <c r="M237" s="412"/>
      <c r="N237" s="78" t="e">
        <f t="shared" si="12"/>
        <v>#DIV/0!</v>
      </c>
      <c r="O237" s="240">
        <f>FŐLAP!$G$8</f>
        <v>0</v>
      </c>
      <c r="P237" s="239">
        <f>FŐLAP!$C$10</f>
        <v>0</v>
      </c>
      <c r="Q237" s="239" t="s">
        <v>413</v>
      </c>
    </row>
    <row r="238" spans="1:17" ht="50.1" hidden="1" customHeight="1" x14ac:dyDescent="0.25">
      <c r="A238" s="87" t="s">
        <v>330</v>
      </c>
      <c r="B238" s="405"/>
      <c r="C238" s="403"/>
      <c r="D238" s="402"/>
      <c r="E238" s="402"/>
      <c r="F238" s="194"/>
      <c r="G238" s="194"/>
      <c r="H238" s="408"/>
      <c r="I238" s="407"/>
      <c r="J238" s="407"/>
      <c r="K238" s="317"/>
      <c r="L238" s="411"/>
      <c r="M238" s="412"/>
      <c r="N238" s="78" t="e">
        <f t="shared" si="12"/>
        <v>#DIV/0!</v>
      </c>
      <c r="O238" s="240">
        <f>FŐLAP!$G$8</f>
        <v>0</v>
      </c>
      <c r="P238" s="239">
        <f>FŐLAP!$C$10</f>
        <v>0</v>
      </c>
      <c r="Q238" s="239" t="s">
        <v>413</v>
      </c>
    </row>
    <row r="239" spans="1:17" ht="50.1" hidden="1" customHeight="1" x14ac:dyDescent="0.25">
      <c r="A239" s="88" t="s">
        <v>331</v>
      </c>
      <c r="B239" s="405"/>
      <c r="C239" s="403"/>
      <c r="D239" s="402"/>
      <c r="E239" s="402"/>
      <c r="F239" s="194"/>
      <c r="G239" s="194"/>
      <c r="H239" s="408"/>
      <c r="I239" s="407"/>
      <c r="J239" s="407"/>
      <c r="K239" s="317"/>
      <c r="L239" s="411"/>
      <c r="M239" s="412"/>
      <c r="N239" s="78" t="e">
        <f t="shared" si="12"/>
        <v>#DIV/0!</v>
      </c>
      <c r="O239" s="240">
        <f>FŐLAP!$G$8</f>
        <v>0</v>
      </c>
      <c r="P239" s="239">
        <f>FŐLAP!$C$10</f>
        <v>0</v>
      </c>
      <c r="Q239" s="239" t="s">
        <v>413</v>
      </c>
    </row>
    <row r="240" spans="1:17" ht="50.1" hidden="1" customHeight="1" x14ac:dyDescent="0.25">
      <c r="A240" s="87" t="s">
        <v>332</v>
      </c>
      <c r="B240" s="405"/>
      <c r="C240" s="403"/>
      <c r="D240" s="402"/>
      <c r="E240" s="402"/>
      <c r="F240" s="194"/>
      <c r="G240" s="194"/>
      <c r="H240" s="408"/>
      <c r="I240" s="407"/>
      <c r="J240" s="407"/>
      <c r="K240" s="317"/>
      <c r="L240" s="411"/>
      <c r="M240" s="412"/>
      <c r="N240" s="78" t="e">
        <f t="shared" si="12"/>
        <v>#DIV/0!</v>
      </c>
      <c r="O240" s="240">
        <f>FŐLAP!$G$8</f>
        <v>0</v>
      </c>
      <c r="P240" s="239">
        <f>FŐLAP!$C$10</f>
        <v>0</v>
      </c>
      <c r="Q240" s="239" t="s">
        <v>413</v>
      </c>
    </row>
    <row r="241" spans="1:17" ht="50.1" hidden="1" customHeight="1" x14ac:dyDescent="0.25">
      <c r="A241" s="87" t="s">
        <v>333</v>
      </c>
      <c r="B241" s="405"/>
      <c r="C241" s="403"/>
      <c r="D241" s="402"/>
      <c r="E241" s="402"/>
      <c r="F241" s="194"/>
      <c r="G241" s="194"/>
      <c r="H241" s="408"/>
      <c r="I241" s="407"/>
      <c r="J241" s="407"/>
      <c r="K241" s="317"/>
      <c r="L241" s="411"/>
      <c r="M241" s="412"/>
      <c r="N241" s="78" t="e">
        <f t="shared" si="12"/>
        <v>#DIV/0!</v>
      </c>
      <c r="O241" s="240">
        <f>FŐLAP!$G$8</f>
        <v>0</v>
      </c>
      <c r="P241" s="239">
        <f>FŐLAP!$C$10</f>
        <v>0</v>
      </c>
      <c r="Q241" s="239" t="s">
        <v>413</v>
      </c>
    </row>
    <row r="242" spans="1:17" ht="50.1" hidden="1" customHeight="1" x14ac:dyDescent="0.25">
      <c r="A242" s="88" t="s">
        <v>334</v>
      </c>
      <c r="B242" s="405"/>
      <c r="C242" s="403"/>
      <c r="D242" s="402"/>
      <c r="E242" s="402"/>
      <c r="F242" s="194"/>
      <c r="G242" s="194"/>
      <c r="H242" s="408"/>
      <c r="I242" s="407"/>
      <c r="J242" s="407"/>
      <c r="K242" s="317"/>
      <c r="L242" s="411"/>
      <c r="M242" s="412"/>
      <c r="N242" s="78" t="e">
        <f t="shared" si="12"/>
        <v>#DIV/0!</v>
      </c>
      <c r="O242" s="240">
        <f>FŐLAP!$G$8</f>
        <v>0</v>
      </c>
      <c r="P242" s="239">
        <f>FŐLAP!$C$10</f>
        <v>0</v>
      </c>
      <c r="Q242" s="239" t="s">
        <v>413</v>
      </c>
    </row>
    <row r="243" spans="1:17" ht="50.1" hidden="1" customHeight="1" x14ac:dyDescent="0.25">
      <c r="A243" s="87" t="s">
        <v>335</v>
      </c>
      <c r="B243" s="405"/>
      <c r="C243" s="403"/>
      <c r="D243" s="402"/>
      <c r="E243" s="402"/>
      <c r="F243" s="194"/>
      <c r="G243" s="194"/>
      <c r="H243" s="408"/>
      <c r="I243" s="407"/>
      <c r="J243" s="407"/>
      <c r="K243" s="317"/>
      <c r="L243" s="411"/>
      <c r="M243" s="412"/>
      <c r="N243" s="78" t="e">
        <f t="shared" si="12"/>
        <v>#DIV/0!</v>
      </c>
      <c r="O243" s="240">
        <f>FŐLAP!$G$8</f>
        <v>0</v>
      </c>
      <c r="P243" s="239">
        <f>FŐLAP!$C$10</f>
        <v>0</v>
      </c>
      <c r="Q243" s="239" t="s">
        <v>413</v>
      </c>
    </row>
    <row r="244" spans="1:17" ht="50.1" hidden="1" customHeight="1" x14ac:dyDescent="0.25">
      <c r="A244" s="87" t="s">
        <v>336</v>
      </c>
      <c r="B244" s="405"/>
      <c r="C244" s="403"/>
      <c r="D244" s="402"/>
      <c r="E244" s="402"/>
      <c r="F244" s="194"/>
      <c r="G244" s="194"/>
      <c r="H244" s="408"/>
      <c r="I244" s="407"/>
      <c r="J244" s="407"/>
      <c r="K244" s="317"/>
      <c r="L244" s="411"/>
      <c r="M244" s="412"/>
      <c r="N244" s="78" t="e">
        <f t="shared" si="12"/>
        <v>#DIV/0!</v>
      </c>
      <c r="O244" s="240">
        <f>FŐLAP!$G$8</f>
        <v>0</v>
      </c>
      <c r="P244" s="239">
        <f>FŐLAP!$C$10</f>
        <v>0</v>
      </c>
      <c r="Q244" s="239" t="s">
        <v>413</v>
      </c>
    </row>
    <row r="245" spans="1:17" ht="50.1" hidden="1" customHeight="1" x14ac:dyDescent="0.25">
      <c r="A245" s="88" t="s">
        <v>337</v>
      </c>
      <c r="B245" s="405"/>
      <c r="C245" s="403"/>
      <c r="D245" s="402"/>
      <c r="E245" s="402"/>
      <c r="F245" s="194"/>
      <c r="G245" s="194"/>
      <c r="H245" s="408"/>
      <c r="I245" s="407"/>
      <c r="J245" s="407"/>
      <c r="K245" s="317"/>
      <c r="L245" s="411"/>
      <c r="M245" s="412"/>
      <c r="N245" s="78" t="e">
        <f t="shared" si="12"/>
        <v>#DIV/0!</v>
      </c>
      <c r="O245" s="240">
        <f>FŐLAP!$G$8</f>
        <v>0</v>
      </c>
      <c r="P245" s="239">
        <f>FŐLAP!$C$10</f>
        <v>0</v>
      </c>
      <c r="Q245" s="239" t="s">
        <v>413</v>
      </c>
    </row>
    <row r="246" spans="1:17" ht="50.1" hidden="1" customHeight="1" x14ac:dyDescent="0.25">
      <c r="A246" s="87" t="s">
        <v>338</v>
      </c>
      <c r="B246" s="405"/>
      <c r="C246" s="403"/>
      <c r="D246" s="402"/>
      <c r="E246" s="402"/>
      <c r="F246" s="194"/>
      <c r="G246" s="194"/>
      <c r="H246" s="408"/>
      <c r="I246" s="407"/>
      <c r="J246" s="407"/>
      <c r="K246" s="317"/>
      <c r="L246" s="411"/>
      <c r="M246" s="412"/>
      <c r="N246" s="78" t="e">
        <f t="shared" si="12"/>
        <v>#DIV/0!</v>
      </c>
      <c r="O246" s="240">
        <f>FŐLAP!$G$8</f>
        <v>0</v>
      </c>
      <c r="P246" s="239">
        <f>FŐLAP!$C$10</f>
        <v>0</v>
      </c>
      <c r="Q246" s="239" t="s">
        <v>413</v>
      </c>
    </row>
    <row r="247" spans="1:17" ht="50.1" hidden="1" customHeight="1" x14ac:dyDescent="0.25">
      <c r="A247" s="87" t="s">
        <v>339</v>
      </c>
      <c r="B247" s="405"/>
      <c r="C247" s="403"/>
      <c r="D247" s="402"/>
      <c r="E247" s="402"/>
      <c r="F247" s="194"/>
      <c r="G247" s="194"/>
      <c r="H247" s="408"/>
      <c r="I247" s="407"/>
      <c r="J247" s="407"/>
      <c r="K247" s="317"/>
      <c r="L247" s="411"/>
      <c r="M247" s="412"/>
      <c r="N247" s="78" t="e">
        <f t="shared" si="12"/>
        <v>#DIV/0!</v>
      </c>
      <c r="O247" s="240">
        <f>FŐLAP!$G$8</f>
        <v>0</v>
      </c>
      <c r="P247" s="239">
        <f>FŐLAP!$C$10</f>
        <v>0</v>
      </c>
      <c r="Q247" s="239" t="s">
        <v>413</v>
      </c>
    </row>
    <row r="248" spans="1:17" ht="50.1" hidden="1" customHeight="1" x14ac:dyDescent="0.25">
      <c r="A248" s="88" t="s">
        <v>340</v>
      </c>
      <c r="B248" s="405"/>
      <c r="C248" s="403"/>
      <c r="D248" s="402"/>
      <c r="E248" s="402"/>
      <c r="F248" s="194"/>
      <c r="G248" s="194"/>
      <c r="H248" s="408"/>
      <c r="I248" s="407"/>
      <c r="J248" s="407"/>
      <c r="K248" s="317"/>
      <c r="L248" s="411"/>
      <c r="M248" s="412"/>
      <c r="N248" s="78" t="e">
        <f t="shared" si="12"/>
        <v>#DIV/0!</v>
      </c>
      <c r="O248" s="240">
        <f>FŐLAP!$G$8</f>
        <v>0</v>
      </c>
      <c r="P248" s="239">
        <f>FŐLAP!$C$10</f>
        <v>0</v>
      </c>
      <c r="Q248" s="239" t="s">
        <v>413</v>
      </c>
    </row>
    <row r="249" spans="1:17" ht="50.1" hidden="1" customHeight="1" collapsed="1" x14ac:dyDescent="0.25">
      <c r="A249" s="87" t="s">
        <v>341</v>
      </c>
      <c r="B249" s="405"/>
      <c r="C249" s="403"/>
      <c r="D249" s="402"/>
      <c r="E249" s="402"/>
      <c r="F249" s="194"/>
      <c r="G249" s="194"/>
      <c r="H249" s="408"/>
      <c r="I249" s="407"/>
      <c r="J249" s="407"/>
      <c r="K249" s="317"/>
      <c r="L249" s="411"/>
      <c r="M249" s="412"/>
      <c r="N249" s="78" t="e">
        <f t="shared" si="12"/>
        <v>#DIV/0!</v>
      </c>
      <c r="O249" s="240">
        <f>FŐLAP!$G$8</f>
        <v>0</v>
      </c>
      <c r="P249" s="239">
        <f>FŐLAP!$C$10</f>
        <v>0</v>
      </c>
      <c r="Q249" s="239" t="s">
        <v>413</v>
      </c>
    </row>
    <row r="250" spans="1:17" ht="50.1" hidden="1" customHeight="1" x14ac:dyDescent="0.25">
      <c r="A250" s="87" t="s">
        <v>342</v>
      </c>
      <c r="B250" s="405"/>
      <c r="C250" s="403"/>
      <c r="D250" s="402"/>
      <c r="E250" s="402"/>
      <c r="F250" s="194"/>
      <c r="G250" s="194"/>
      <c r="H250" s="408"/>
      <c r="I250" s="407"/>
      <c r="J250" s="407"/>
      <c r="K250" s="317"/>
      <c r="L250" s="411"/>
      <c r="M250" s="412"/>
      <c r="N250" s="86" t="e">
        <f t="shared" ref="N250:N254" si="13">IF(M250&lt;0,0,1-(M250/L250))</f>
        <v>#DIV/0!</v>
      </c>
      <c r="O250" s="240">
        <f>FŐLAP!$G$8</f>
        <v>0</v>
      </c>
      <c r="P250" s="239">
        <f>FŐLAP!$C$10</f>
        <v>0</v>
      </c>
      <c r="Q250" s="239" t="s">
        <v>413</v>
      </c>
    </row>
    <row r="251" spans="1:17" ht="50.1" hidden="1" customHeight="1" x14ac:dyDescent="0.25">
      <c r="A251" s="88" t="s">
        <v>343</v>
      </c>
      <c r="B251" s="405"/>
      <c r="C251" s="403"/>
      <c r="D251" s="402"/>
      <c r="E251" s="402"/>
      <c r="F251" s="194"/>
      <c r="G251" s="194"/>
      <c r="H251" s="408"/>
      <c r="I251" s="407"/>
      <c r="J251" s="407"/>
      <c r="K251" s="317"/>
      <c r="L251" s="411"/>
      <c r="M251" s="412"/>
      <c r="N251" s="86" t="e">
        <f t="shared" si="13"/>
        <v>#DIV/0!</v>
      </c>
      <c r="O251" s="240">
        <f>FŐLAP!$G$8</f>
        <v>0</v>
      </c>
      <c r="P251" s="239">
        <f>FŐLAP!$C$10</f>
        <v>0</v>
      </c>
      <c r="Q251" s="239" t="s">
        <v>413</v>
      </c>
    </row>
    <row r="252" spans="1:17" ht="50.1" hidden="1" customHeight="1" x14ac:dyDescent="0.25">
      <c r="A252" s="87" t="s">
        <v>344</v>
      </c>
      <c r="B252" s="405"/>
      <c r="C252" s="403"/>
      <c r="D252" s="402"/>
      <c r="E252" s="402"/>
      <c r="F252" s="194"/>
      <c r="G252" s="194"/>
      <c r="H252" s="408"/>
      <c r="I252" s="407"/>
      <c r="J252" s="407"/>
      <c r="K252" s="317"/>
      <c r="L252" s="411"/>
      <c r="M252" s="412"/>
      <c r="N252" s="86" t="e">
        <f t="shared" si="13"/>
        <v>#DIV/0!</v>
      </c>
      <c r="O252" s="240">
        <f>FŐLAP!$G$8</f>
        <v>0</v>
      </c>
      <c r="P252" s="239">
        <f>FŐLAP!$C$10</f>
        <v>0</v>
      </c>
      <c r="Q252" s="239" t="s">
        <v>413</v>
      </c>
    </row>
    <row r="253" spans="1:17" ht="50.1" hidden="1" customHeight="1" x14ac:dyDescent="0.25">
      <c r="A253" s="87" t="s">
        <v>345</v>
      </c>
      <c r="B253" s="405"/>
      <c r="C253" s="403"/>
      <c r="D253" s="402"/>
      <c r="E253" s="402"/>
      <c r="F253" s="194"/>
      <c r="G253" s="194"/>
      <c r="H253" s="408"/>
      <c r="I253" s="407"/>
      <c r="J253" s="407"/>
      <c r="K253" s="317"/>
      <c r="L253" s="411"/>
      <c r="M253" s="412"/>
      <c r="N253" s="86" t="e">
        <f t="shared" si="13"/>
        <v>#DIV/0!</v>
      </c>
      <c r="O253" s="240">
        <f>FŐLAP!$G$8</f>
        <v>0</v>
      </c>
      <c r="P253" s="239">
        <f>FŐLAP!$C$10</f>
        <v>0</v>
      </c>
      <c r="Q253" s="239" t="s">
        <v>413</v>
      </c>
    </row>
    <row r="254" spans="1:17" ht="50.1" hidden="1" customHeight="1" x14ac:dyDescent="0.25">
      <c r="A254" s="88" t="s">
        <v>346</v>
      </c>
      <c r="B254" s="405"/>
      <c r="C254" s="403"/>
      <c r="D254" s="402"/>
      <c r="E254" s="402"/>
      <c r="F254" s="194"/>
      <c r="G254" s="194"/>
      <c r="H254" s="408"/>
      <c r="I254" s="407"/>
      <c r="J254" s="407"/>
      <c r="K254" s="317"/>
      <c r="L254" s="411"/>
      <c r="M254" s="412"/>
      <c r="N254" s="86" t="e">
        <f t="shared" si="13"/>
        <v>#DIV/0!</v>
      </c>
      <c r="O254" s="240">
        <f>FŐLAP!$G$8</f>
        <v>0</v>
      </c>
      <c r="P254" s="239">
        <f>FŐLAP!$C$10</f>
        <v>0</v>
      </c>
      <c r="Q254" s="239" t="s">
        <v>413</v>
      </c>
    </row>
    <row r="255" spans="1:17" ht="50.1" hidden="1" customHeight="1" x14ac:dyDescent="0.25">
      <c r="A255" s="87" t="s">
        <v>347</v>
      </c>
      <c r="B255" s="405"/>
      <c r="C255" s="403"/>
      <c r="D255" s="402"/>
      <c r="E255" s="402"/>
      <c r="F255" s="194"/>
      <c r="G255" s="194"/>
      <c r="H255" s="408"/>
      <c r="I255" s="407"/>
      <c r="J255" s="407"/>
      <c r="K255" s="317"/>
      <c r="L255" s="411"/>
      <c r="M255" s="412"/>
      <c r="N255" s="86" t="e">
        <f t="shared" ref="N255:N257" si="14">IF(M255&lt;0,0,1-(M255/L255))</f>
        <v>#DIV/0!</v>
      </c>
      <c r="O255" s="240">
        <f>FŐLAP!$G$8</f>
        <v>0</v>
      </c>
      <c r="P255" s="239">
        <f>FŐLAP!$C$10</f>
        <v>0</v>
      </c>
      <c r="Q255" s="239" t="s">
        <v>413</v>
      </c>
    </row>
    <row r="256" spans="1:17" ht="50.1" hidden="1" customHeight="1" x14ac:dyDescent="0.25">
      <c r="A256" s="87" t="s">
        <v>348</v>
      </c>
      <c r="B256" s="405"/>
      <c r="C256" s="403"/>
      <c r="D256" s="402"/>
      <c r="E256" s="402"/>
      <c r="F256" s="194"/>
      <c r="G256" s="194"/>
      <c r="H256" s="408"/>
      <c r="I256" s="407"/>
      <c r="J256" s="407"/>
      <c r="K256" s="317"/>
      <c r="L256" s="411"/>
      <c r="M256" s="412"/>
      <c r="N256" s="86" t="e">
        <f t="shared" si="14"/>
        <v>#DIV/0!</v>
      </c>
      <c r="O256" s="240">
        <f>FŐLAP!$G$8</f>
        <v>0</v>
      </c>
      <c r="P256" s="239">
        <f>FŐLAP!$C$10</f>
        <v>0</v>
      </c>
      <c r="Q256" s="239" t="s">
        <v>413</v>
      </c>
    </row>
    <row r="257" spans="1:17" ht="50.1" hidden="1" customHeight="1" x14ac:dyDescent="0.25">
      <c r="A257" s="88" t="s">
        <v>349</v>
      </c>
      <c r="B257" s="405"/>
      <c r="C257" s="403"/>
      <c r="D257" s="402"/>
      <c r="E257" s="402"/>
      <c r="F257" s="194"/>
      <c r="G257" s="194"/>
      <c r="H257" s="408"/>
      <c r="I257" s="407"/>
      <c r="J257" s="407"/>
      <c r="K257" s="317"/>
      <c r="L257" s="411"/>
      <c r="M257" s="412"/>
      <c r="N257" s="86" t="e">
        <f t="shared" si="14"/>
        <v>#DIV/0!</v>
      </c>
      <c r="O257" s="240">
        <f>FŐLAP!$G$8</f>
        <v>0</v>
      </c>
      <c r="P257" s="239">
        <f>FŐLAP!$C$10</f>
        <v>0</v>
      </c>
      <c r="Q257" s="239" t="s">
        <v>413</v>
      </c>
    </row>
    <row r="258" spans="1:17" ht="50.1" hidden="1" customHeight="1" x14ac:dyDescent="0.25">
      <c r="A258" s="87" t="s">
        <v>350</v>
      </c>
      <c r="B258" s="405"/>
      <c r="C258" s="403"/>
      <c r="D258" s="402"/>
      <c r="E258" s="402"/>
      <c r="F258" s="194"/>
      <c r="G258" s="194"/>
      <c r="H258" s="408"/>
      <c r="I258" s="407"/>
      <c r="J258" s="407"/>
      <c r="K258" s="317"/>
      <c r="L258" s="411"/>
      <c r="M258" s="412"/>
      <c r="N258" s="86" t="e">
        <f t="shared" ref="N258:N260" si="15">IF(M258&lt;0,0,1-(M258/L258))</f>
        <v>#DIV/0!</v>
      </c>
      <c r="O258" s="240">
        <f>FŐLAP!$G$8</f>
        <v>0</v>
      </c>
      <c r="P258" s="239">
        <f>FŐLAP!$C$10</f>
        <v>0</v>
      </c>
      <c r="Q258" s="239" t="s">
        <v>413</v>
      </c>
    </row>
    <row r="259" spans="1:17" ht="50.1" hidden="1" customHeight="1" x14ac:dyDescent="0.25">
      <c r="A259" s="87" t="s">
        <v>351</v>
      </c>
      <c r="B259" s="405"/>
      <c r="C259" s="403"/>
      <c r="D259" s="402"/>
      <c r="E259" s="402"/>
      <c r="F259" s="194"/>
      <c r="G259" s="194"/>
      <c r="H259" s="408"/>
      <c r="I259" s="407"/>
      <c r="J259" s="407"/>
      <c r="K259" s="317"/>
      <c r="L259" s="411"/>
      <c r="M259" s="412"/>
      <c r="N259" s="86" t="e">
        <f t="shared" si="15"/>
        <v>#DIV/0!</v>
      </c>
      <c r="O259" s="240">
        <f>FŐLAP!$G$8</f>
        <v>0</v>
      </c>
      <c r="P259" s="239">
        <f>FŐLAP!$C$10</f>
        <v>0</v>
      </c>
      <c r="Q259" s="239" t="s">
        <v>413</v>
      </c>
    </row>
    <row r="260" spans="1:17" ht="50.1" hidden="1" customHeight="1" x14ac:dyDescent="0.25">
      <c r="A260" s="88" t="s">
        <v>352</v>
      </c>
      <c r="B260" s="405"/>
      <c r="C260" s="403"/>
      <c r="D260" s="402"/>
      <c r="E260" s="402"/>
      <c r="F260" s="194"/>
      <c r="G260" s="194"/>
      <c r="H260" s="408"/>
      <c r="I260" s="407"/>
      <c r="J260" s="407"/>
      <c r="K260" s="317"/>
      <c r="L260" s="411"/>
      <c r="M260" s="412"/>
      <c r="N260" s="86" t="e">
        <f t="shared" si="15"/>
        <v>#DIV/0!</v>
      </c>
      <c r="O260" s="240">
        <f>FŐLAP!$G$8</f>
        <v>0</v>
      </c>
      <c r="P260" s="239">
        <f>FŐLAP!$C$10</f>
        <v>0</v>
      </c>
      <c r="Q260" s="239" t="s">
        <v>413</v>
      </c>
    </row>
    <row r="261" spans="1:17" ht="50.1" hidden="1" customHeight="1" x14ac:dyDescent="0.25">
      <c r="A261" s="87" t="s">
        <v>353</v>
      </c>
      <c r="B261" s="405"/>
      <c r="C261" s="403"/>
      <c r="D261" s="402"/>
      <c r="E261" s="402"/>
      <c r="F261" s="194"/>
      <c r="G261" s="194"/>
      <c r="H261" s="408"/>
      <c r="I261" s="407"/>
      <c r="J261" s="407"/>
      <c r="K261" s="317"/>
      <c r="L261" s="411"/>
      <c r="M261" s="412"/>
      <c r="N261" s="86" t="e">
        <f t="shared" ref="N261:N278" si="16">IF(M261&lt;0,0,1-(M261/L261))</f>
        <v>#DIV/0!</v>
      </c>
      <c r="O261" s="240">
        <f>FŐLAP!$G$8</f>
        <v>0</v>
      </c>
      <c r="P261" s="239">
        <f>FŐLAP!$C$10</f>
        <v>0</v>
      </c>
      <c r="Q261" s="239" t="s">
        <v>413</v>
      </c>
    </row>
    <row r="262" spans="1:17" ht="50.1" hidden="1" customHeight="1" x14ac:dyDescent="0.25">
      <c r="A262" s="87" t="s">
        <v>354</v>
      </c>
      <c r="B262" s="405"/>
      <c r="C262" s="403"/>
      <c r="D262" s="402"/>
      <c r="E262" s="402"/>
      <c r="F262" s="194"/>
      <c r="G262" s="194"/>
      <c r="H262" s="408"/>
      <c r="I262" s="407"/>
      <c r="J262" s="407"/>
      <c r="K262" s="317"/>
      <c r="L262" s="411"/>
      <c r="M262" s="412"/>
      <c r="N262" s="86" t="e">
        <f t="shared" si="16"/>
        <v>#DIV/0!</v>
      </c>
      <c r="O262" s="240">
        <f>FŐLAP!$G$8</f>
        <v>0</v>
      </c>
      <c r="P262" s="239">
        <f>FŐLAP!$C$10</f>
        <v>0</v>
      </c>
      <c r="Q262" s="239" t="s">
        <v>413</v>
      </c>
    </row>
    <row r="263" spans="1:17" ht="50.1" hidden="1" customHeight="1" x14ac:dyDescent="0.25">
      <c r="A263" s="88" t="s">
        <v>355</v>
      </c>
      <c r="B263" s="405"/>
      <c r="C263" s="403"/>
      <c r="D263" s="402"/>
      <c r="E263" s="402"/>
      <c r="F263" s="194"/>
      <c r="G263" s="194"/>
      <c r="H263" s="408"/>
      <c r="I263" s="407"/>
      <c r="J263" s="407"/>
      <c r="K263" s="317"/>
      <c r="L263" s="411"/>
      <c r="M263" s="412"/>
      <c r="N263" s="86" t="e">
        <f t="shared" si="16"/>
        <v>#DIV/0!</v>
      </c>
      <c r="O263" s="240">
        <f>FŐLAP!$G$8</f>
        <v>0</v>
      </c>
      <c r="P263" s="239">
        <f>FŐLAP!$C$10</f>
        <v>0</v>
      </c>
      <c r="Q263" s="239" t="s">
        <v>413</v>
      </c>
    </row>
    <row r="264" spans="1:17" ht="50.1" hidden="1" customHeight="1" x14ac:dyDescent="0.25">
      <c r="A264" s="87" t="s">
        <v>356</v>
      </c>
      <c r="B264" s="405"/>
      <c r="C264" s="403"/>
      <c r="D264" s="402"/>
      <c r="E264" s="402"/>
      <c r="F264" s="194"/>
      <c r="G264" s="194"/>
      <c r="H264" s="408"/>
      <c r="I264" s="407"/>
      <c r="J264" s="407"/>
      <c r="K264" s="317"/>
      <c r="L264" s="411"/>
      <c r="M264" s="412"/>
      <c r="N264" s="86" t="e">
        <f t="shared" si="16"/>
        <v>#DIV/0!</v>
      </c>
      <c r="O264" s="240">
        <f>FŐLAP!$G$8</f>
        <v>0</v>
      </c>
      <c r="P264" s="239">
        <f>FŐLAP!$C$10</f>
        <v>0</v>
      </c>
      <c r="Q264" s="239" t="s">
        <v>413</v>
      </c>
    </row>
    <row r="265" spans="1:17" ht="50.1" hidden="1" customHeight="1" x14ac:dyDescent="0.25">
      <c r="A265" s="87" t="s">
        <v>357</v>
      </c>
      <c r="B265" s="405"/>
      <c r="C265" s="403"/>
      <c r="D265" s="402"/>
      <c r="E265" s="402"/>
      <c r="F265" s="194"/>
      <c r="G265" s="194"/>
      <c r="H265" s="408"/>
      <c r="I265" s="407"/>
      <c r="J265" s="407"/>
      <c r="K265" s="317"/>
      <c r="L265" s="411"/>
      <c r="M265" s="412"/>
      <c r="N265" s="86" t="e">
        <f t="shared" si="16"/>
        <v>#DIV/0!</v>
      </c>
      <c r="O265" s="240">
        <f>FŐLAP!$G$8</f>
        <v>0</v>
      </c>
      <c r="P265" s="239">
        <f>FŐLAP!$C$10</f>
        <v>0</v>
      </c>
      <c r="Q265" s="239" t="s">
        <v>413</v>
      </c>
    </row>
    <row r="266" spans="1:17" ht="50.1" hidden="1" customHeight="1" x14ac:dyDescent="0.25">
      <c r="A266" s="88" t="s">
        <v>358</v>
      </c>
      <c r="B266" s="405"/>
      <c r="C266" s="403"/>
      <c r="D266" s="402"/>
      <c r="E266" s="402"/>
      <c r="F266" s="194"/>
      <c r="G266" s="194"/>
      <c r="H266" s="408"/>
      <c r="I266" s="407"/>
      <c r="J266" s="407"/>
      <c r="K266" s="317"/>
      <c r="L266" s="411"/>
      <c r="M266" s="412"/>
      <c r="N266" s="86" t="e">
        <f t="shared" si="16"/>
        <v>#DIV/0!</v>
      </c>
      <c r="O266" s="240">
        <f>FŐLAP!$G$8</f>
        <v>0</v>
      </c>
      <c r="P266" s="239">
        <f>FŐLAP!$C$10</f>
        <v>0</v>
      </c>
      <c r="Q266" s="239" t="s">
        <v>413</v>
      </c>
    </row>
    <row r="267" spans="1:17" ht="50.1" hidden="1" customHeight="1" x14ac:dyDescent="0.25">
      <c r="A267" s="87" t="s">
        <v>359</v>
      </c>
      <c r="B267" s="405"/>
      <c r="C267" s="403"/>
      <c r="D267" s="402"/>
      <c r="E267" s="402"/>
      <c r="F267" s="194"/>
      <c r="G267" s="194"/>
      <c r="H267" s="408"/>
      <c r="I267" s="407"/>
      <c r="J267" s="407"/>
      <c r="K267" s="317"/>
      <c r="L267" s="411"/>
      <c r="M267" s="412"/>
      <c r="N267" s="86" t="e">
        <f t="shared" si="16"/>
        <v>#DIV/0!</v>
      </c>
      <c r="O267" s="240">
        <f>FŐLAP!$G$8</f>
        <v>0</v>
      </c>
      <c r="P267" s="239">
        <f>FŐLAP!$C$10</f>
        <v>0</v>
      </c>
      <c r="Q267" s="239" t="s">
        <v>413</v>
      </c>
    </row>
    <row r="268" spans="1:17" ht="50.1" hidden="1" customHeight="1" x14ac:dyDescent="0.25">
      <c r="A268" s="87" t="s">
        <v>360</v>
      </c>
      <c r="B268" s="405"/>
      <c r="C268" s="403"/>
      <c r="D268" s="402"/>
      <c r="E268" s="402"/>
      <c r="F268" s="194"/>
      <c r="G268" s="194"/>
      <c r="H268" s="408"/>
      <c r="I268" s="407"/>
      <c r="J268" s="407"/>
      <c r="K268" s="317"/>
      <c r="L268" s="411"/>
      <c r="M268" s="412"/>
      <c r="N268" s="86" t="e">
        <f t="shared" si="16"/>
        <v>#DIV/0!</v>
      </c>
      <c r="O268" s="240">
        <f>FŐLAP!$G$8</f>
        <v>0</v>
      </c>
      <c r="P268" s="239">
        <f>FŐLAP!$C$10</f>
        <v>0</v>
      </c>
      <c r="Q268" s="239" t="s">
        <v>413</v>
      </c>
    </row>
    <row r="269" spans="1:17" ht="50.1" hidden="1" customHeight="1" x14ac:dyDescent="0.25">
      <c r="A269" s="88" t="s">
        <v>361</v>
      </c>
      <c r="B269" s="405"/>
      <c r="C269" s="403"/>
      <c r="D269" s="402"/>
      <c r="E269" s="402"/>
      <c r="F269" s="194"/>
      <c r="G269" s="194"/>
      <c r="H269" s="408"/>
      <c r="I269" s="407"/>
      <c r="J269" s="407"/>
      <c r="K269" s="317"/>
      <c r="L269" s="411"/>
      <c r="M269" s="412"/>
      <c r="N269" s="86" t="e">
        <f t="shared" si="16"/>
        <v>#DIV/0!</v>
      </c>
      <c r="O269" s="240">
        <f>FŐLAP!$G$8</f>
        <v>0</v>
      </c>
      <c r="P269" s="239">
        <f>FŐLAP!$C$10</f>
        <v>0</v>
      </c>
      <c r="Q269" s="239" t="s">
        <v>413</v>
      </c>
    </row>
    <row r="270" spans="1:17" ht="50.1" hidden="1" customHeight="1" x14ac:dyDescent="0.25">
      <c r="A270" s="87" t="s">
        <v>362</v>
      </c>
      <c r="B270" s="405"/>
      <c r="C270" s="403"/>
      <c r="D270" s="402"/>
      <c r="E270" s="402"/>
      <c r="F270" s="194"/>
      <c r="G270" s="194"/>
      <c r="H270" s="408"/>
      <c r="I270" s="407"/>
      <c r="J270" s="407"/>
      <c r="K270" s="317"/>
      <c r="L270" s="411"/>
      <c r="M270" s="412"/>
      <c r="N270" s="86" t="e">
        <f t="shared" si="16"/>
        <v>#DIV/0!</v>
      </c>
      <c r="O270" s="240">
        <f>FŐLAP!$G$8</f>
        <v>0</v>
      </c>
      <c r="P270" s="239">
        <f>FŐLAP!$C$10</f>
        <v>0</v>
      </c>
      <c r="Q270" s="239" t="s">
        <v>413</v>
      </c>
    </row>
    <row r="271" spans="1:17" ht="50.1" hidden="1" customHeight="1" x14ac:dyDescent="0.25">
      <c r="A271" s="87" t="s">
        <v>363</v>
      </c>
      <c r="B271" s="405"/>
      <c r="C271" s="403"/>
      <c r="D271" s="402"/>
      <c r="E271" s="402"/>
      <c r="F271" s="194"/>
      <c r="G271" s="194"/>
      <c r="H271" s="408"/>
      <c r="I271" s="407"/>
      <c r="J271" s="407"/>
      <c r="K271" s="317"/>
      <c r="L271" s="411"/>
      <c r="M271" s="412"/>
      <c r="N271" s="86" t="e">
        <f t="shared" si="16"/>
        <v>#DIV/0!</v>
      </c>
      <c r="O271" s="240">
        <f>FŐLAP!$G$8</f>
        <v>0</v>
      </c>
      <c r="P271" s="239">
        <f>FŐLAP!$C$10</f>
        <v>0</v>
      </c>
      <c r="Q271" s="239" t="s">
        <v>413</v>
      </c>
    </row>
    <row r="272" spans="1:17" ht="50.1" hidden="1" customHeight="1" x14ac:dyDescent="0.25">
      <c r="A272" s="88" t="s">
        <v>364</v>
      </c>
      <c r="B272" s="405"/>
      <c r="C272" s="403"/>
      <c r="D272" s="402"/>
      <c r="E272" s="402"/>
      <c r="F272" s="194"/>
      <c r="G272" s="194"/>
      <c r="H272" s="408"/>
      <c r="I272" s="407"/>
      <c r="J272" s="407"/>
      <c r="K272" s="317"/>
      <c r="L272" s="411"/>
      <c r="M272" s="412"/>
      <c r="N272" s="86" t="e">
        <f t="shared" si="16"/>
        <v>#DIV/0!</v>
      </c>
      <c r="O272" s="240">
        <f>FŐLAP!$G$8</f>
        <v>0</v>
      </c>
      <c r="P272" s="239">
        <f>FŐLAP!$C$10</f>
        <v>0</v>
      </c>
      <c r="Q272" s="239" t="s">
        <v>413</v>
      </c>
    </row>
    <row r="273" spans="1:17" ht="50.1" hidden="1" customHeight="1" x14ac:dyDescent="0.25">
      <c r="A273" s="87" t="s">
        <v>365</v>
      </c>
      <c r="B273" s="405"/>
      <c r="C273" s="403"/>
      <c r="D273" s="402"/>
      <c r="E273" s="402"/>
      <c r="F273" s="194"/>
      <c r="G273" s="194"/>
      <c r="H273" s="408"/>
      <c r="I273" s="407"/>
      <c r="J273" s="407"/>
      <c r="K273" s="317"/>
      <c r="L273" s="411"/>
      <c r="M273" s="412"/>
      <c r="N273" s="86" t="e">
        <f t="shared" si="16"/>
        <v>#DIV/0!</v>
      </c>
      <c r="O273" s="240">
        <f>FŐLAP!$G$8</f>
        <v>0</v>
      </c>
      <c r="P273" s="239">
        <f>FŐLAP!$C$10</f>
        <v>0</v>
      </c>
      <c r="Q273" s="239" t="s">
        <v>413</v>
      </c>
    </row>
    <row r="274" spans="1:17" ht="50.1" hidden="1" customHeight="1" x14ac:dyDescent="0.25">
      <c r="A274" s="87" t="s">
        <v>366</v>
      </c>
      <c r="B274" s="405"/>
      <c r="C274" s="403"/>
      <c r="D274" s="402"/>
      <c r="E274" s="402"/>
      <c r="F274" s="194"/>
      <c r="G274" s="194"/>
      <c r="H274" s="408"/>
      <c r="I274" s="407"/>
      <c r="J274" s="407"/>
      <c r="K274" s="317"/>
      <c r="L274" s="411"/>
      <c r="M274" s="412"/>
      <c r="N274" s="86" t="e">
        <f t="shared" si="16"/>
        <v>#DIV/0!</v>
      </c>
      <c r="O274" s="240">
        <f>FŐLAP!$G$8</f>
        <v>0</v>
      </c>
      <c r="P274" s="239">
        <f>FŐLAP!$C$10</f>
        <v>0</v>
      </c>
      <c r="Q274" s="239" t="s">
        <v>413</v>
      </c>
    </row>
    <row r="275" spans="1:17" ht="50.1" hidden="1" customHeight="1" x14ac:dyDescent="0.25">
      <c r="A275" s="88" t="s">
        <v>367</v>
      </c>
      <c r="B275" s="405"/>
      <c r="C275" s="403"/>
      <c r="D275" s="402"/>
      <c r="E275" s="402"/>
      <c r="F275" s="194"/>
      <c r="G275" s="194"/>
      <c r="H275" s="408"/>
      <c r="I275" s="407"/>
      <c r="J275" s="407"/>
      <c r="K275" s="317"/>
      <c r="L275" s="411"/>
      <c r="M275" s="412"/>
      <c r="N275" s="86" t="e">
        <f t="shared" si="16"/>
        <v>#DIV/0!</v>
      </c>
      <c r="O275" s="240">
        <f>FŐLAP!$G$8</f>
        <v>0</v>
      </c>
      <c r="P275" s="239">
        <f>FŐLAP!$C$10</f>
        <v>0</v>
      </c>
      <c r="Q275" s="239" t="s">
        <v>413</v>
      </c>
    </row>
    <row r="276" spans="1:17" ht="50.1" hidden="1" customHeight="1" x14ac:dyDescent="0.25">
      <c r="A276" s="87" t="s">
        <v>368</v>
      </c>
      <c r="B276" s="405"/>
      <c r="C276" s="403"/>
      <c r="D276" s="402"/>
      <c r="E276" s="402"/>
      <c r="F276" s="194"/>
      <c r="G276" s="194"/>
      <c r="H276" s="408"/>
      <c r="I276" s="407"/>
      <c r="J276" s="407"/>
      <c r="K276" s="317"/>
      <c r="L276" s="411"/>
      <c r="M276" s="412"/>
      <c r="N276" s="86" t="e">
        <f t="shared" si="16"/>
        <v>#DIV/0!</v>
      </c>
      <c r="O276" s="240">
        <f>FŐLAP!$G$8</f>
        <v>0</v>
      </c>
      <c r="P276" s="239">
        <f>FŐLAP!$C$10</f>
        <v>0</v>
      </c>
      <c r="Q276" s="239" t="s">
        <v>413</v>
      </c>
    </row>
    <row r="277" spans="1:17" ht="50.1" hidden="1" customHeight="1" x14ac:dyDescent="0.25">
      <c r="A277" s="87" t="s">
        <v>369</v>
      </c>
      <c r="B277" s="405"/>
      <c r="C277" s="403"/>
      <c r="D277" s="402"/>
      <c r="E277" s="402"/>
      <c r="F277" s="194"/>
      <c r="G277" s="194"/>
      <c r="H277" s="408"/>
      <c r="I277" s="407"/>
      <c r="J277" s="407"/>
      <c r="K277" s="317"/>
      <c r="L277" s="411"/>
      <c r="M277" s="412"/>
      <c r="N277" s="86" t="e">
        <f t="shared" si="16"/>
        <v>#DIV/0!</v>
      </c>
      <c r="O277" s="240">
        <f>FŐLAP!$G$8</f>
        <v>0</v>
      </c>
      <c r="P277" s="239">
        <f>FŐLAP!$C$10</f>
        <v>0</v>
      </c>
      <c r="Q277" s="239" t="s">
        <v>413</v>
      </c>
    </row>
    <row r="278" spans="1:17" ht="50.1" hidden="1" customHeight="1" x14ac:dyDescent="0.25">
      <c r="A278" s="88" t="s">
        <v>370</v>
      </c>
      <c r="B278" s="405"/>
      <c r="C278" s="403"/>
      <c r="D278" s="402"/>
      <c r="E278" s="402"/>
      <c r="F278" s="194"/>
      <c r="G278" s="194"/>
      <c r="H278" s="408"/>
      <c r="I278" s="407"/>
      <c r="J278" s="407"/>
      <c r="K278" s="317"/>
      <c r="L278" s="411"/>
      <c r="M278" s="412"/>
      <c r="N278" s="86" t="e">
        <f t="shared" si="16"/>
        <v>#DIV/0!</v>
      </c>
      <c r="O278" s="240">
        <f>FŐLAP!$G$8</f>
        <v>0</v>
      </c>
      <c r="P278" s="239">
        <f>FŐLAP!$C$10</f>
        <v>0</v>
      </c>
      <c r="Q278" s="239" t="s">
        <v>413</v>
      </c>
    </row>
    <row r="279" spans="1:17" ht="50.1" hidden="1" customHeight="1" x14ac:dyDescent="0.25">
      <c r="A279" s="87" t="s">
        <v>371</v>
      </c>
      <c r="B279" s="405"/>
      <c r="C279" s="403"/>
      <c r="D279" s="402"/>
      <c r="E279" s="402"/>
      <c r="F279" s="194"/>
      <c r="G279" s="194"/>
      <c r="H279" s="408"/>
      <c r="I279" s="407"/>
      <c r="J279" s="407"/>
      <c r="K279" s="317"/>
      <c r="L279" s="411"/>
      <c r="M279" s="412"/>
      <c r="N279" s="86" t="e">
        <f t="shared" ref="N279:N294" si="17">IF(M279&lt;0,0,1-(M279/L279))</f>
        <v>#DIV/0!</v>
      </c>
      <c r="O279" s="240">
        <f>FŐLAP!$G$8</f>
        <v>0</v>
      </c>
      <c r="P279" s="239">
        <f>FŐLAP!$C$10</f>
        <v>0</v>
      </c>
      <c r="Q279" s="239" t="s">
        <v>413</v>
      </c>
    </row>
    <row r="280" spans="1:17" ht="50.1" hidden="1" customHeight="1" x14ac:dyDescent="0.25">
      <c r="A280" s="87" t="s">
        <v>372</v>
      </c>
      <c r="B280" s="405"/>
      <c r="C280" s="403"/>
      <c r="D280" s="402"/>
      <c r="E280" s="402"/>
      <c r="F280" s="194"/>
      <c r="G280" s="194"/>
      <c r="H280" s="408"/>
      <c r="I280" s="407"/>
      <c r="J280" s="407"/>
      <c r="K280" s="317"/>
      <c r="L280" s="411"/>
      <c r="M280" s="412"/>
      <c r="N280" s="86" t="e">
        <f t="shared" si="17"/>
        <v>#DIV/0!</v>
      </c>
      <c r="O280" s="240">
        <f>FŐLAP!$G$8</f>
        <v>0</v>
      </c>
      <c r="P280" s="239">
        <f>FŐLAP!$C$10</f>
        <v>0</v>
      </c>
      <c r="Q280" s="239" t="s">
        <v>413</v>
      </c>
    </row>
    <row r="281" spans="1:17" ht="50.1" hidden="1" customHeight="1" x14ac:dyDescent="0.25">
      <c r="A281" s="88" t="s">
        <v>373</v>
      </c>
      <c r="B281" s="405"/>
      <c r="C281" s="403"/>
      <c r="D281" s="402"/>
      <c r="E281" s="402"/>
      <c r="F281" s="194"/>
      <c r="G281" s="194"/>
      <c r="H281" s="408"/>
      <c r="I281" s="407"/>
      <c r="J281" s="407"/>
      <c r="K281" s="317"/>
      <c r="L281" s="411"/>
      <c r="M281" s="412"/>
      <c r="N281" s="86" t="e">
        <f t="shared" si="17"/>
        <v>#DIV/0!</v>
      </c>
      <c r="O281" s="240">
        <f>FŐLAP!$G$8</f>
        <v>0</v>
      </c>
      <c r="P281" s="239">
        <f>FŐLAP!$C$10</f>
        <v>0</v>
      </c>
      <c r="Q281" s="239" t="s">
        <v>413</v>
      </c>
    </row>
    <row r="282" spans="1:17" ht="50.1" hidden="1" customHeight="1" x14ac:dyDescent="0.25">
      <c r="A282" s="87" t="s">
        <v>374</v>
      </c>
      <c r="B282" s="405"/>
      <c r="C282" s="403"/>
      <c r="D282" s="402"/>
      <c r="E282" s="402"/>
      <c r="F282" s="194"/>
      <c r="G282" s="194"/>
      <c r="H282" s="408"/>
      <c r="I282" s="407"/>
      <c r="J282" s="407"/>
      <c r="K282" s="317"/>
      <c r="L282" s="411"/>
      <c r="M282" s="412"/>
      <c r="N282" s="86" t="e">
        <f t="shared" si="17"/>
        <v>#DIV/0!</v>
      </c>
      <c r="O282" s="240">
        <f>FŐLAP!$G$8</f>
        <v>0</v>
      </c>
      <c r="P282" s="239">
        <f>FŐLAP!$C$10</f>
        <v>0</v>
      </c>
      <c r="Q282" s="239" t="s">
        <v>413</v>
      </c>
    </row>
    <row r="283" spans="1:17" ht="50.1" hidden="1" customHeight="1" x14ac:dyDescent="0.25">
      <c r="A283" s="87" t="s">
        <v>375</v>
      </c>
      <c r="B283" s="405"/>
      <c r="C283" s="403"/>
      <c r="D283" s="402"/>
      <c r="E283" s="402"/>
      <c r="F283" s="194"/>
      <c r="G283" s="194"/>
      <c r="H283" s="408"/>
      <c r="I283" s="407"/>
      <c r="J283" s="407"/>
      <c r="K283" s="317"/>
      <c r="L283" s="411"/>
      <c r="M283" s="412"/>
      <c r="N283" s="86" t="e">
        <f t="shared" si="17"/>
        <v>#DIV/0!</v>
      </c>
      <c r="O283" s="240">
        <f>FŐLAP!$G$8</f>
        <v>0</v>
      </c>
      <c r="P283" s="239">
        <f>FŐLAP!$C$10</f>
        <v>0</v>
      </c>
      <c r="Q283" s="239" t="s">
        <v>413</v>
      </c>
    </row>
    <row r="284" spans="1:17" ht="50.1" hidden="1" customHeight="1" x14ac:dyDescent="0.25">
      <c r="A284" s="88" t="s">
        <v>376</v>
      </c>
      <c r="B284" s="405"/>
      <c r="C284" s="403"/>
      <c r="D284" s="402"/>
      <c r="E284" s="402"/>
      <c r="F284" s="194"/>
      <c r="G284" s="194"/>
      <c r="H284" s="408"/>
      <c r="I284" s="407"/>
      <c r="J284" s="407"/>
      <c r="K284" s="317"/>
      <c r="L284" s="411"/>
      <c r="M284" s="412"/>
      <c r="N284" s="86" t="e">
        <f t="shared" si="17"/>
        <v>#DIV/0!</v>
      </c>
      <c r="O284" s="240">
        <f>FŐLAP!$G$8</f>
        <v>0</v>
      </c>
      <c r="P284" s="239">
        <f>FŐLAP!$C$10</f>
        <v>0</v>
      </c>
      <c r="Q284" s="239" t="s">
        <v>413</v>
      </c>
    </row>
    <row r="285" spans="1:17" ht="50.1" hidden="1" customHeight="1" x14ac:dyDescent="0.25">
      <c r="A285" s="87" t="s">
        <v>377</v>
      </c>
      <c r="B285" s="405"/>
      <c r="C285" s="403"/>
      <c r="D285" s="402"/>
      <c r="E285" s="402"/>
      <c r="F285" s="194"/>
      <c r="G285" s="194"/>
      <c r="H285" s="408"/>
      <c r="I285" s="407"/>
      <c r="J285" s="407"/>
      <c r="K285" s="317"/>
      <c r="L285" s="411"/>
      <c r="M285" s="412"/>
      <c r="N285" s="86" t="e">
        <f t="shared" si="17"/>
        <v>#DIV/0!</v>
      </c>
      <c r="O285" s="240">
        <f>FŐLAP!$G$8</f>
        <v>0</v>
      </c>
      <c r="P285" s="239">
        <f>FŐLAP!$C$10</f>
        <v>0</v>
      </c>
      <c r="Q285" s="239" t="s">
        <v>413</v>
      </c>
    </row>
    <row r="286" spans="1:17" ht="50.1" hidden="1" customHeight="1" x14ac:dyDescent="0.25">
      <c r="A286" s="87" t="s">
        <v>378</v>
      </c>
      <c r="B286" s="405"/>
      <c r="C286" s="403"/>
      <c r="D286" s="402"/>
      <c r="E286" s="402"/>
      <c r="F286" s="194"/>
      <c r="G286" s="194"/>
      <c r="H286" s="408"/>
      <c r="I286" s="407"/>
      <c r="J286" s="407"/>
      <c r="K286" s="317"/>
      <c r="L286" s="411"/>
      <c r="M286" s="412"/>
      <c r="N286" s="86" t="e">
        <f t="shared" si="17"/>
        <v>#DIV/0!</v>
      </c>
      <c r="O286" s="240">
        <f>FŐLAP!$G$8</f>
        <v>0</v>
      </c>
      <c r="P286" s="239">
        <f>FŐLAP!$C$10</f>
        <v>0</v>
      </c>
      <c r="Q286" s="239" t="s">
        <v>413</v>
      </c>
    </row>
    <row r="287" spans="1:17" ht="50.1" hidden="1" customHeight="1" x14ac:dyDescent="0.25">
      <c r="A287" s="88" t="s">
        <v>379</v>
      </c>
      <c r="B287" s="405"/>
      <c r="C287" s="403"/>
      <c r="D287" s="402"/>
      <c r="E287" s="402"/>
      <c r="F287" s="194"/>
      <c r="G287" s="194"/>
      <c r="H287" s="408"/>
      <c r="I287" s="407"/>
      <c r="J287" s="407"/>
      <c r="K287" s="317"/>
      <c r="L287" s="411"/>
      <c r="M287" s="412"/>
      <c r="N287" s="86" t="e">
        <f t="shared" si="17"/>
        <v>#DIV/0!</v>
      </c>
      <c r="O287" s="240">
        <f>FŐLAP!$G$8</f>
        <v>0</v>
      </c>
      <c r="P287" s="239">
        <f>FŐLAP!$C$10</f>
        <v>0</v>
      </c>
      <c r="Q287" s="239" t="s">
        <v>413</v>
      </c>
    </row>
    <row r="288" spans="1:17" ht="50.1" hidden="1" customHeight="1" x14ac:dyDescent="0.25">
      <c r="A288" s="87" t="s">
        <v>380</v>
      </c>
      <c r="B288" s="405"/>
      <c r="C288" s="403"/>
      <c r="D288" s="402"/>
      <c r="E288" s="402"/>
      <c r="F288" s="194"/>
      <c r="G288" s="194"/>
      <c r="H288" s="408"/>
      <c r="I288" s="407"/>
      <c r="J288" s="407"/>
      <c r="K288" s="317"/>
      <c r="L288" s="411"/>
      <c r="M288" s="412"/>
      <c r="N288" s="86" t="e">
        <f t="shared" si="17"/>
        <v>#DIV/0!</v>
      </c>
      <c r="O288" s="240">
        <f>FŐLAP!$G$8</f>
        <v>0</v>
      </c>
      <c r="P288" s="239">
        <f>FŐLAP!$C$10</f>
        <v>0</v>
      </c>
      <c r="Q288" s="239" t="s">
        <v>413</v>
      </c>
    </row>
    <row r="289" spans="1:17" ht="50.1" hidden="1" customHeight="1" x14ac:dyDescent="0.25">
      <c r="A289" s="87" t="s">
        <v>381</v>
      </c>
      <c r="B289" s="405"/>
      <c r="C289" s="403"/>
      <c r="D289" s="402"/>
      <c r="E289" s="402"/>
      <c r="F289" s="194"/>
      <c r="G289" s="194"/>
      <c r="H289" s="408"/>
      <c r="I289" s="407"/>
      <c r="J289" s="407"/>
      <c r="K289" s="317"/>
      <c r="L289" s="411"/>
      <c r="M289" s="412"/>
      <c r="N289" s="86" t="e">
        <f t="shared" si="17"/>
        <v>#DIV/0!</v>
      </c>
      <c r="O289" s="240">
        <f>FŐLAP!$G$8</f>
        <v>0</v>
      </c>
      <c r="P289" s="239">
        <f>FŐLAP!$C$10</f>
        <v>0</v>
      </c>
      <c r="Q289" s="239" t="s">
        <v>413</v>
      </c>
    </row>
    <row r="290" spans="1:17" ht="50.1" hidden="1" customHeight="1" x14ac:dyDescent="0.25">
      <c r="A290" s="88" t="s">
        <v>382</v>
      </c>
      <c r="B290" s="405"/>
      <c r="C290" s="403"/>
      <c r="D290" s="402"/>
      <c r="E290" s="402"/>
      <c r="F290" s="194"/>
      <c r="G290" s="194"/>
      <c r="H290" s="408"/>
      <c r="I290" s="407"/>
      <c r="J290" s="407"/>
      <c r="K290" s="317"/>
      <c r="L290" s="411"/>
      <c r="M290" s="412"/>
      <c r="N290" s="86" t="e">
        <f t="shared" si="17"/>
        <v>#DIV/0!</v>
      </c>
      <c r="O290" s="240">
        <f>FŐLAP!$G$8</f>
        <v>0</v>
      </c>
      <c r="P290" s="239">
        <f>FŐLAP!$C$10</f>
        <v>0</v>
      </c>
      <c r="Q290" s="239" t="s">
        <v>413</v>
      </c>
    </row>
    <row r="291" spans="1:17" ht="50.1" hidden="1" customHeight="1" x14ac:dyDescent="0.25">
      <c r="A291" s="87" t="s">
        <v>383</v>
      </c>
      <c r="B291" s="405"/>
      <c r="C291" s="403"/>
      <c r="D291" s="402"/>
      <c r="E291" s="402"/>
      <c r="F291" s="194"/>
      <c r="G291" s="194"/>
      <c r="H291" s="408"/>
      <c r="I291" s="407"/>
      <c r="J291" s="407"/>
      <c r="K291" s="317"/>
      <c r="L291" s="411"/>
      <c r="M291" s="412"/>
      <c r="N291" s="86" t="e">
        <f t="shared" si="17"/>
        <v>#DIV/0!</v>
      </c>
      <c r="O291" s="240">
        <f>FŐLAP!$G$8</f>
        <v>0</v>
      </c>
      <c r="P291" s="239">
        <f>FŐLAP!$C$10</f>
        <v>0</v>
      </c>
      <c r="Q291" s="239" t="s">
        <v>413</v>
      </c>
    </row>
    <row r="292" spans="1:17" ht="50.1" hidden="1" customHeight="1" x14ac:dyDescent="0.25">
      <c r="A292" s="87" t="s">
        <v>384</v>
      </c>
      <c r="B292" s="405"/>
      <c r="C292" s="403"/>
      <c r="D292" s="402"/>
      <c r="E292" s="402"/>
      <c r="F292" s="194"/>
      <c r="G292" s="194"/>
      <c r="H292" s="408"/>
      <c r="I292" s="407"/>
      <c r="J292" s="407"/>
      <c r="K292" s="317"/>
      <c r="L292" s="411"/>
      <c r="M292" s="412"/>
      <c r="N292" s="86" t="e">
        <f t="shared" si="17"/>
        <v>#DIV/0!</v>
      </c>
      <c r="O292" s="240">
        <f>FŐLAP!$G$8</f>
        <v>0</v>
      </c>
      <c r="P292" s="239">
        <f>FŐLAP!$C$10</f>
        <v>0</v>
      </c>
      <c r="Q292" s="239" t="s">
        <v>413</v>
      </c>
    </row>
    <row r="293" spans="1:17" ht="50.1" hidden="1" customHeight="1" x14ac:dyDescent="0.25">
      <c r="A293" s="88" t="s">
        <v>385</v>
      </c>
      <c r="B293" s="405"/>
      <c r="C293" s="403"/>
      <c r="D293" s="402"/>
      <c r="E293" s="402"/>
      <c r="F293" s="194"/>
      <c r="G293" s="194"/>
      <c r="H293" s="408"/>
      <c r="I293" s="407"/>
      <c r="J293" s="407"/>
      <c r="K293" s="317"/>
      <c r="L293" s="411"/>
      <c r="M293" s="412"/>
      <c r="N293" s="86" t="e">
        <f t="shared" si="17"/>
        <v>#DIV/0!</v>
      </c>
      <c r="O293" s="240">
        <f>FŐLAP!$G$8</f>
        <v>0</v>
      </c>
      <c r="P293" s="239">
        <f>FŐLAP!$C$10</f>
        <v>0</v>
      </c>
      <c r="Q293" s="239" t="s">
        <v>413</v>
      </c>
    </row>
    <row r="294" spans="1:17" ht="50.1" hidden="1" customHeight="1" x14ac:dyDescent="0.25">
      <c r="A294" s="87" t="s">
        <v>386</v>
      </c>
      <c r="B294" s="405"/>
      <c r="C294" s="403"/>
      <c r="D294" s="402"/>
      <c r="E294" s="402"/>
      <c r="F294" s="194"/>
      <c r="G294" s="194"/>
      <c r="H294" s="408"/>
      <c r="I294" s="407"/>
      <c r="J294" s="407"/>
      <c r="K294" s="317"/>
      <c r="L294" s="411"/>
      <c r="M294" s="412"/>
      <c r="N294" s="86" t="e">
        <f t="shared" si="17"/>
        <v>#DIV/0!</v>
      </c>
      <c r="O294" s="240">
        <f>FŐLAP!$G$8</f>
        <v>0</v>
      </c>
      <c r="P294" s="239">
        <f>FŐLAP!$C$10</f>
        <v>0</v>
      </c>
      <c r="Q294" s="239" t="s">
        <v>413</v>
      </c>
    </row>
    <row r="295" spans="1:17" ht="50.1" hidden="1" customHeight="1" x14ac:dyDescent="0.25">
      <c r="A295" s="87" t="s">
        <v>387</v>
      </c>
      <c r="B295" s="405"/>
      <c r="C295" s="403"/>
      <c r="D295" s="402"/>
      <c r="E295" s="402"/>
      <c r="F295" s="194"/>
      <c r="G295" s="194"/>
      <c r="H295" s="408"/>
      <c r="I295" s="407"/>
      <c r="J295" s="407"/>
      <c r="K295" s="317"/>
      <c r="L295" s="411"/>
      <c r="M295" s="412"/>
      <c r="N295" s="86" t="e">
        <f t="shared" ref="N295:N358" si="18">IF(M295&lt;0,0,1-(M295/L295))</f>
        <v>#DIV/0!</v>
      </c>
      <c r="O295" s="240">
        <f>FŐLAP!$G$8</f>
        <v>0</v>
      </c>
      <c r="P295" s="239">
        <f>FŐLAP!$C$10</f>
        <v>0</v>
      </c>
      <c r="Q295" s="239" t="s">
        <v>413</v>
      </c>
    </row>
    <row r="296" spans="1:17" ht="50.1" hidden="1" customHeight="1" x14ac:dyDescent="0.25">
      <c r="A296" s="88" t="s">
        <v>388</v>
      </c>
      <c r="B296" s="405"/>
      <c r="C296" s="403"/>
      <c r="D296" s="402"/>
      <c r="E296" s="402"/>
      <c r="F296" s="194"/>
      <c r="G296" s="194"/>
      <c r="H296" s="408"/>
      <c r="I296" s="407"/>
      <c r="J296" s="407"/>
      <c r="K296" s="317"/>
      <c r="L296" s="411"/>
      <c r="M296" s="412"/>
      <c r="N296" s="86" t="e">
        <f t="shared" si="18"/>
        <v>#DIV/0!</v>
      </c>
      <c r="O296" s="240">
        <f>FŐLAP!$G$8</f>
        <v>0</v>
      </c>
      <c r="P296" s="239">
        <f>FŐLAP!$C$10</f>
        <v>0</v>
      </c>
      <c r="Q296" s="239" t="s">
        <v>413</v>
      </c>
    </row>
    <row r="297" spans="1:17" ht="50.1" hidden="1" customHeight="1" x14ac:dyDescent="0.25">
      <c r="A297" s="87" t="s">
        <v>389</v>
      </c>
      <c r="B297" s="405"/>
      <c r="C297" s="403"/>
      <c r="D297" s="402"/>
      <c r="E297" s="402"/>
      <c r="F297" s="194"/>
      <c r="G297" s="194"/>
      <c r="H297" s="408"/>
      <c r="I297" s="407"/>
      <c r="J297" s="407"/>
      <c r="K297" s="317"/>
      <c r="L297" s="411"/>
      <c r="M297" s="412"/>
      <c r="N297" s="86" t="e">
        <f t="shared" si="18"/>
        <v>#DIV/0!</v>
      </c>
      <c r="O297" s="240">
        <f>FŐLAP!$G$8</f>
        <v>0</v>
      </c>
      <c r="P297" s="239">
        <f>FŐLAP!$C$10</f>
        <v>0</v>
      </c>
      <c r="Q297" s="239" t="s">
        <v>413</v>
      </c>
    </row>
    <row r="298" spans="1:17" ht="50.1" hidden="1" customHeight="1" x14ac:dyDescent="0.25">
      <c r="A298" s="87" t="s">
        <v>390</v>
      </c>
      <c r="B298" s="405"/>
      <c r="C298" s="403"/>
      <c r="D298" s="402"/>
      <c r="E298" s="402"/>
      <c r="F298" s="194"/>
      <c r="G298" s="194"/>
      <c r="H298" s="408"/>
      <c r="I298" s="407"/>
      <c r="J298" s="407"/>
      <c r="K298" s="317"/>
      <c r="L298" s="411"/>
      <c r="M298" s="412"/>
      <c r="N298" s="86" t="e">
        <f t="shared" si="18"/>
        <v>#DIV/0!</v>
      </c>
      <c r="O298" s="240">
        <f>FŐLAP!$G$8</f>
        <v>0</v>
      </c>
      <c r="P298" s="239">
        <f>FŐLAP!$C$10</f>
        <v>0</v>
      </c>
      <c r="Q298" s="239" t="s">
        <v>413</v>
      </c>
    </row>
    <row r="299" spans="1:17" ht="50.1" hidden="1" customHeight="1" x14ac:dyDescent="0.25">
      <c r="A299" s="88" t="s">
        <v>391</v>
      </c>
      <c r="B299" s="405"/>
      <c r="C299" s="403"/>
      <c r="D299" s="402"/>
      <c r="E299" s="402"/>
      <c r="F299" s="194"/>
      <c r="G299" s="194"/>
      <c r="H299" s="408"/>
      <c r="I299" s="407"/>
      <c r="J299" s="407"/>
      <c r="K299" s="317"/>
      <c r="L299" s="411"/>
      <c r="M299" s="412"/>
      <c r="N299" s="86" t="e">
        <f t="shared" si="18"/>
        <v>#DIV/0!</v>
      </c>
      <c r="O299" s="240">
        <f>FŐLAP!$G$8</f>
        <v>0</v>
      </c>
      <c r="P299" s="239">
        <f>FŐLAP!$C$10</f>
        <v>0</v>
      </c>
      <c r="Q299" s="239" t="s">
        <v>413</v>
      </c>
    </row>
    <row r="300" spans="1:17" ht="50.1" hidden="1" customHeight="1" x14ac:dyDescent="0.25">
      <c r="A300" s="87" t="s">
        <v>392</v>
      </c>
      <c r="B300" s="405"/>
      <c r="C300" s="403"/>
      <c r="D300" s="402"/>
      <c r="E300" s="402"/>
      <c r="F300" s="194"/>
      <c r="G300" s="194"/>
      <c r="H300" s="408"/>
      <c r="I300" s="407"/>
      <c r="J300" s="407"/>
      <c r="K300" s="317"/>
      <c r="L300" s="411"/>
      <c r="M300" s="412"/>
      <c r="N300" s="86" t="e">
        <f t="shared" si="18"/>
        <v>#DIV/0!</v>
      </c>
      <c r="O300" s="240">
        <f>FŐLAP!$G$8</f>
        <v>0</v>
      </c>
      <c r="P300" s="239">
        <f>FŐLAP!$C$10</f>
        <v>0</v>
      </c>
      <c r="Q300" s="239" t="s">
        <v>413</v>
      </c>
    </row>
    <row r="301" spans="1:17" ht="50.1" hidden="1" customHeight="1" x14ac:dyDescent="0.25">
      <c r="A301" s="87" t="s">
        <v>393</v>
      </c>
      <c r="B301" s="405"/>
      <c r="C301" s="403"/>
      <c r="D301" s="402"/>
      <c r="E301" s="402"/>
      <c r="F301" s="194"/>
      <c r="G301" s="194"/>
      <c r="H301" s="408"/>
      <c r="I301" s="407"/>
      <c r="J301" s="407"/>
      <c r="K301" s="317"/>
      <c r="L301" s="411"/>
      <c r="M301" s="412"/>
      <c r="N301" s="86" t="e">
        <f t="shared" si="18"/>
        <v>#DIV/0!</v>
      </c>
      <c r="O301" s="240">
        <f>FŐLAP!$G$8</f>
        <v>0</v>
      </c>
      <c r="P301" s="239">
        <f>FŐLAP!$C$10</f>
        <v>0</v>
      </c>
      <c r="Q301" s="239" t="s">
        <v>413</v>
      </c>
    </row>
    <row r="302" spans="1:17" ht="50.1" hidden="1" customHeight="1" x14ac:dyDescent="0.25">
      <c r="A302" s="88" t="s">
        <v>394</v>
      </c>
      <c r="B302" s="405"/>
      <c r="C302" s="403"/>
      <c r="D302" s="402"/>
      <c r="E302" s="402"/>
      <c r="F302" s="194"/>
      <c r="G302" s="194"/>
      <c r="H302" s="408"/>
      <c r="I302" s="407"/>
      <c r="J302" s="407"/>
      <c r="K302" s="317"/>
      <c r="L302" s="411"/>
      <c r="M302" s="412"/>
      <c r="N302" s="86" t="e">
        <f t="shared" si="18"/>
        <v>#DIV/0!</v>
      </c>
      <c r="O302" s="240">
        <f>FŐLAP!$G$8</f>
        <v>0</v>
      </c>
      <c r="P302" s="239">
        <f>FŐLAP!$C$10</f>
        <v>0</v>
      </c>
      <c r="Q302" s="239" t="s">
        <v>413</v>
      </c>
    </row>
    <row r="303" spans="1:17" ht="50.1" hidden="1" customHeight="1" x14ac:dyDescent="0.25">
      <c r="A303" s="87" t="s">
        <v>395</v>
      </c>
      <c r="B303" s="405"/>
      <c r="C303" s="403"/>
      <c r="D303" s="402"/>
      <c r="E303" s="402"/>
      <c r="F303" s="194"/>
      <c r="G303" s="194"/>
      <c r="H303" s="408"/>
      <c r="I303" s="407"/>
      <c r="J303" s="407"/>
      <c r="K303" s="317"/>
      <c r="L303" s="411"/>
      <c r="M303" s="412"/>
      <c r="N303" s="86" t="e">
        <f t="shared" si="18"/>
        <v>#DIV/0!</v>
      </c>
      <c r="O303" s="240">
        <f>FŐLAP!$G$8</f>
        <v>0</v>
      </c>
      <c r="P303" s="239">
        <f>FŐLAP!$C$10</f>
        <v>0</v>
      </c>
      <c r="Q303" s="239" t="s">
        <v>413</v>
      </c>
    </row>
    <row r="304" spans="1:17" ht="50.1" hidden="1" customHeight="1" x14ac:dyDescent="0.25">
      <c r="A304" s="87" t="s">
        <v>396</v>
      </c>
      <c r="B304" s="405"/>
      <c r="C304" s="403"/>
      <c r="D304" s="402"/>
      <c r="E304" s="402"/>
      <c r="F304" s="194"/>
      <c r="G304" s="194"/>
      <c r="H304" s="408"/>
      <c r="I304" s="407"/>
      <c r="J304" s="407"/>
      <c r="K304" s="317"/>
      <c r="L304" s="411"/>
      <c r="M304" s="412"/>
      <c r="N304" s="86" t="e">
        <f t="shared" si="18"/>
        <v>#DIV/0!</v>
      </c>
      <c r="O304" s="240">
        <f>FŐLAP!$G$8</f>
        <v>0</v>
      </c>
      <c r="P304" s="239">
        <f>FŐLAP!$C$10</f>
        <v>0</v>
      </c>
      <c r="Q304" s="239" t="s">
        <v>413</v>
      </c>
    </row>
    <row r="305" spans="1:17" ht="50.1" hidden="1" customHeight="1" x14ac:dyDescent="0.25">
      <c r="A305" s="88" t="s">
        <v>397</v>
      </c>
      <c r="B305" s="405"/>
      <c r="C305" s="403"/>
      <c r="D305" s="402"/>
      <c r="E305" s="402"/>
      <c r="F305" s="194"/>
      <c r="G305" s="194"/>
      <c r="H305" s="408"/>
      <c r="I305" s="407"/>
      <c r="J305" s="407"/>
      <c r="K305" s="317"/>
      <c r="L305" s="411"/>
      <c r="M305" s="412"/>
      <c r="N305" s="86" t="e">
        <f t="shared" si="18"/>
        <v>#DIV/0!</v>
      </c>
      <c r="O305" s="240">
        <f>FŐLAP!$G$8</f>
        <v>0</v>
      </c>
      <c r="P305" s="239">
        <f>FŐLAP!$C$10</f>
        <v>0</v>
      </c>
      <c r="Q305" s="239" t="s">
        <v>413</v>
      </c>
    </row>
    <row r="306" spans="1:17" ht="50.1" hidden="1" customHeight="1" x14ac:dyDescent="0.25">
      <c r="A306" s="87" t="s">
        <v>398</v>
      </c>
      <c r="B306" s="405"/>
      <c r="C306" s="403"/>
      <c r="D306" s="402"/>
      <c r="E306" s="402"/>
      <c r="F306" s="194"/>
      <c r="G306" s="194"/>
      <c r="H306" s="408"/>
      <c r="I306" s="407"/>
      <c r="J306" s="407"/>
      <c r="K306" s="317"/>
      <c r="L306" s="411"/>
      <c r="M306" s="412"/>
      <c r="N306" s="86" t="e">
        <f t="shared" si="18"/>
        <v>#DIV/0!</v>
      </c>
      <c r="O306" s="240">
        <f>FŐLAP!$G$8</f>
        <v>0</v>
      </c>
      <c r="P306" s="239">
        <f>FŐLAP!$C$10</f>
        <v>0</v>
      </c>
      <c r="Q306" s="239" t="s">
        <v>413</v>
      </c>
    </row>
    <row r="307" spans="1:17" ht="50.1" hidden="1" customHeight="1" x14ac:dyDescent="0.25">
      <c r="A307" s="87" t="s">
        <v>399</v>
      </c>
      <c r="B307" s="405"/>
      <c r="C307" s="403"/>
      <c r="D307" s="402"/>
      <c r="E307" s="402"/>
      <c r="F307" s="194"/>
      <c r="G307" s="194"/>
      <c r="H307" s="408"/>
      <c r="I307" s="407"/>
      <c r="J307" s="407"/>
      <c r="K307" s="317"/>
      <c r="L307" s="411"/>
      <c r="M307" s="412"/>
      <c r="N307" s="86" t="e">
        <f t="shared" si="18"/>
        <v>#DIV/0!</v>
      </c>
      <c r="O307" s="240">
        <f>FŐLAP!$G$8</f>
        <v>0</v>
      </c>
      <c r="P307" s="239">
        <f>FŐLAP!$C$10</f>
        <v>0</v>
      </c>
      <c r="Q307" s="239" t="s">
        <v>413</v>
      </c>
    </row>
    <row r="308" spans="1:17" ht="50.1" hidden="1" customHeight="1" x14ac:dyDescent="0.25">
      <c r="A308" s="88" t="s">
        <v>400</v>
      </c>
      <c r="B308" s="405"/>
      <c r="C308" s="403"/>
      <c r="D308" s="402"/>
      <c r="E308" s="402"/>
      <c r="F308" s="194"/>
      <c r="G308" s="194"/>
      <c r="H308" s="408"/>
      <c r="I308" s="407"/>
      <c r="J308" s="407"/>
      <c r="K308" s="317"/>
      <c r="L308" s="411"/>
      <c r="M308" s="412"/>
      <c r="N308" s="86" t="e">
        <f t="shared" si="18"/>
        <v>#DIV/0!</v>
      </c>
      <c r="O308" s="240">
        <f>FŐLAP!$G$8</f>
        <v>0</v>
      </c>
      <c r="P308" s="239">
        <f>FŐLAP!$C$10</f>
        <v>0</v>
      </c>
      <c r="Q308" s="239" t="s">
        <v>413</v>
      </c>
    </row>
    <row r="309" spans="1:17" ht="50.1" hidden="1" customHeight="1" x14ac:dyDescent="0.25">
      <c r="A309" s="87" t="s">
        <v>631</v>
      </c>
      <c r="B309" s="405"/>
      <c r="C309" s="403"/>
      <c r="D309" s="402"/>
      <c r="E309" s="402"/>
      <c r="F309" s="194"/>
      <c r="G309" s="194"/>
      <c r="H309" s="408"/>
      <c r="I309" s="407"/>
      <c r="J309" s="407"/>
      <c r="K309" s="317"/>
      <c r="L309" s="411"/>
      <c r="M309" s="412"/>
      <c r="N309" s="86" t="e">
        <f t="shared" si="18"/>
        <v>#DIV/0!</v>
      </c>
      <c r="O309" s="240">
        <f>FŐLAP!$G$8</f>
        <v>0</v>
      </c>
      <c r="P309" s="239">
        <f>FŐLAP!$C$10</f>
        <v>0</v>
      </c>
      <c r="Q309" s="239" t="s">
        <v>413</v>
      </c>
    </row>
    <row r="310" spans="1:17" ht="50.1" hidden="1" customHeight="1" x14ac:dyDescent="0.25">
      <c r="A310" s="87" t="s">
        <v>632</v>
      </c>
      <c r="B310" s="405"/>
      <c r="C310" s="403"/>
      <c r="D310" s="402"/>
      <c r="E310" s="402"/>
      <c r="F310" s="194"/>
      <c r="G310" s="194"/>
      <c r="H310" s="408"/>
      <c r="I310" s="407"/>
      <c r="J310" s="407"/>
      <c r="K310" s="317"/>
      <c r="L310" s="411"/>
      <c r="M310" s="412"/>
      <c r="N310" s="86" t="e">
        <f t="shared" si="18"/>
        <v>#DIV/0!</v>
      </c>
      <c r="O310" s="240">
        <f>FŐLAP!$G$8</f>
        <v>0</v>
      </c>
      <c r="P310" s="239">
        <f>FŐLAP!$C$10</f>
        <v>0</v>
      </c>
      <c r="Q310" s="239" t="s">
        <v>413</v>
      </c>
    </row>
    <row r="311" spans="1:17" ht="50.1" hidden="1" customHeight="1" x14ac:dyDescent="0.25">
      <c r="A311" s="88" t="s">
        <v>633</v>
      </c>
      <c r="B311" s="405"/>
      <c r="C311" s="403"/>
      <c r="D311" s="402"/>
      <c r="E311" s="402"/>
      <c r="F311" s="194"/>
      <c r="G311" s="194"/>
      <c r="H311" s="408"/>
      <c r="I311" s="407"/>
      <c r="J311" s="407"/>
      <c r="K311" s="317"/>
      <c r="L311" s="411"/>
      <c r="M311" s="412"/>
      <c r="N311" s="86" t="e">
        <f t="shared" si="18"/>
        <v>#DIV/0!</v>
      </c>
      <c r="O311" s="240">
        <f>FŐLAP!$G$8</f>
        <v>0</v>
      </c>
      <c r="P311" s="239">
        <f>FŐLAP!$C$10</f>
        <v>0</v>
      </c>
      <c r="Q311" s="239" t="s">
        <v>413</v>
      </c>
    </row>
    <row r="312" spans="1:17" ht="50.1" hidden="1" customHeight="1" x14ac:dyDescent="0.25">
      <c r="A312" s="87" t="s">
        <v>634</v>
      </c>
      <c r="B312" s="405"/>
      <c r="C312" s="403"/>
      <c r="D312" s="402"/>
      <c r="E312" s="402"/>
      <c r="F312" s="194"/>
      <c r="G312" s="194"/>
      <c r="H312" s="408"/>
      <c r="I312" s="407"/>
      <c r="J312" s="407"/>
      <c r="K312" s="317"/>
      <c r="L312" s="411"/>
      <c r="M312" s="412"/>
      <c r="N312" s="86" t="e">
        <f t="shared" si="18"/>
        <v>#DIV/0!</v>
      </c>
      <c r="O312" s="240">
        <f>FŐLAP!$G$8</f>
        <v>0</v>
      </c>
      <c r="P312" s="239">
        <f>FŐLAP!$C$10</f>
        <v>0</v>
      </c>
      <c r="Q312" s="239" t="s">
        <v>413</v>
      </c>
    </row>
    <row r="313" spans="1:17" ht="50.1" hidden="1" customHeight="1" x14ac:dyDescent="0.25">
      <c r="A313" s="87" t="s">
        <v>635</v>
      </c>
      <c r="B313" s="405"/>
      <c r="C313" s="403"/>
      <c r="D313" s="402"/>
      <c r="E313" s="402"/>
      <c r="F313" s="194"/>
      <c r="G313" s="194"/>
      <c r="H313" s="408"/>
      <c r="I313" s="407"/>
      <c r="J313" s="407"/>
      <c r="K313" s="317"/>
      <c r="L313" s="411"/>
      <c r="M313" s="412"/>
      <c r="N313" s="86" t="e">
        <f t="shared" si="18"/>
        <v>#DIV/0!</v>
      </c>
      <c r="O313" s="240">
        <f>FŐLAP!$G$8</f>
        <v>0</v>
      </c>
      <c r="P313" s="239">
        <f>FŐLAP!$C$10</f>
        <v>0</v>
      </c>
      <c r="Q313" s="239" t="s">
        <v>413</v>
      </c>
    </row>
    <row r="314" spans="1:17" ht="50.1" hidden="1" customHeight="1" x14ac:dyDescent="0.25">
      <c r="A314" s="88" t="s">
        <v>636</v>
      </c>
      <c r="B314" s="405"/>
      <c r="C314" s="403"/>
      <c r="D314" s="402"/>
      <c r="E314" s="402"/>
      <c r="F314" s="194"/>
      <c r="G314" s="194"/>
      <c r="H314" s="408"/>
      <c r="I314" s="407"/>
      <c r="J314" s="407"/>
      <c r="K314" s="317"/>
      <c r="L314" s="411"/>
      <c r="M314" s="412"/>
      <c r="N314" s="86" t="e">
        <f t="shared" si="18"/>
        <v>#DIV/0!</v>
      </c>
      <c r="O314" s="240">
        <f>FŐLAP!$G$8</f>
        <v>0</v>
      </c>
      <c r="P314" s="239">
        <f>FŐLAP!$C$10</f>
        <v>0</v>
      </c>
      <c r="Q314" s="239" t="s">
        <v>413</v>
      </c>
    </row>
    <row r="315" spans="1:17" ht="50.1" hidden="1" customHeight="1" x14ac:dyDescent="0.25">
      <c r="A315" s="87" t="s">
        <v>637</v>
      </c>
      <c r="B315" s="405"/>
      <c r="C315" s="403"/>
      <c r="D315" s="402"/>
      <c r="E315" s="402"/>
      <c r="F315" s="194"/>
      <c r="G315" s="194"/>
      <c r="H315" s="408"/>
      <c r="I315" s="407"/>
      <c r="J315" s="407"/>
      <c r="K315" s="317"/>
      <c r="L315" s="411"/>
      <c r="M315" s="412"/>
      <c r="N315" s="86" t="e">
        <f t="shared" si="18"/>
        <v>#DIV/0!</v>
      </c>
      <c r="O315" s="240">
        <f>FŐLAP!$G$8</f>
        <v>0</v>
      </c>
      <c r="P315" s="239">
        <f>FŐLAP!$C$10</f>
        <v>0</v>
      </c>
      <c r="Q315" s="239" t="s">
        <v>413</v>
      </c>
    </row>
    <row r="316" spans="1:17" ht="50.1" hidden="1" customHeight="1" x14ac:dyDescent="0.25">
      <c r="A316" s="87" t="s">
        <v>638</v>
      </c>
      <c r="B316" s="405"/>
      <c r="C316" s="403"/>
      <c r="D316" s="402"/>
      <c r="E316" s="402"/>
      <c r="F316" s="194"/>
      <c r="G316" s="194"/>
      <c r="H316" s="408"/>
      <c r="I316" s="407"/>
      <c r="J316" s="407"/>
      <c r="K316" s="317"/>
      <c r="L316" s="411"/>
      <c r="M316" s="412"/>
      <c r="N316" s="86" t="e">
        <f t="shared" si="18"/>
        <v>#DIV/0!</v>
      </c>
      <c r="O316" s="240">
        <f>FŐLAP!$G$8</f>
        <v>0</v>
      </c>
      <c r="P316" s="239">
        <f>FŐLAP!$C$10</f>
        <v>0</v>
      </c>
      <c r="Q316" s="239" t="s">
        <v>413</v>
      </c>
    </row>
    <row r="317" spans="1:17" ht="50.1" hidden="1" customHeight="1" x14ac:dyDescent="0.25">
      <c r="A317" s="88" t="s">
        <v>639</v>
      </c>
      <c r="B317" s="405"/>
      <c r="C317" s="403"/>
      <c r="D317" s="402"/>
      <c r="E317" s="402"/>
      <c r="F317" s="194"/>
      <c r="G317" s="194"/>
      <c r="H317" s="408"/>
      <c r="I317" s="407"/>
      <c r="J317" s="407"/>
      <c r="K317" s="317"/>
      <c r="L317" s="411"/>
      <c r="M317" s="412"/>
      <c r="N317" s="86" t="e">
        <f t="shared" si="18"/>
        <v>#DIV/0!</v>
      </c>
      <c r="O317" s="240">
        <f>FŐLAP!$G$8</f>
        <v>0</v>
      </c>
      <c r="P317" s="239">
        <f>FŐLAP!$C$10</f>
        <v>0</v>
      </c>
      <c r="Q317" s="239" t="s">
        <v>413</v>
      </c>
    </row>
    <row r="318" spans="1:17" ht="50.1" hidden="1" customHeight="1" x14ac:dyDescent="0.25">
      <c r="A318" s="87" t="s">
        <v>640</v>
      </c>
      <c r="B318" s="405"/>
      <c r="C318" s="403"/>
      <c r="D318" s="402"/>
      <c r="E318" s="402"/>
      <c r="F318" s="194"/>
      <c r="G318" s="194"/>
      <c r="H318" s="408"/>
      <c r="I318" s="407"/>
      <c r="J318" s="407"/>
      <c r="K318" s="317"/>
      <c r="L318" s="411"/>
      <c r="M318" s="412"/>
      <c r="N318" s="86" t="e">
        <f t="shared" si="18"/>
        <v>#DIV/0!</v>
      </c>
      <c r="O318" s="240">
        <f>FŐLAP!$G$8</f>
        <v>0</v>
      </c>
      <c r="P318" s="239">
        <f>FŐLAP!$C$10</f>
        <v>0</v>
      </c>
      <c r="Q318" s="239" t="s">
        <v>413</v>
      </c>
    </row>
    <row r="319" spans="1:17" ht="50.1" hidden="1" customHeight="1" x14ac:dyDescent="0.25">
      <c r="A319" s="87" t="s">
        <v>641</v>
      </c>
      <c r="B319" s="405"/>
      <c r="C319" s="403"/>
      <c r="D319" s="402"/>
      <c r="E319" s="402"/>
      <c r="F319" s="194"/>
      <c r="G319" s="194"/>
      <c r="H319" s="408"/>
      <c r="I319" s="407"/>
      <c r="J319" s="407"/>
      <c r="K319" s="317"/>
      <c r="L319" s="411"/>
      <c r="M319" s="412"/>
      <c r="N319" s="86" t="e">
        <f t="shared" si="18"/>
        <v>#DIV/0!</v>
      </c>
      <c r="O319" s="240">
        <f>FŐLAP!$G$8</f>
        <v>0</v>
      </c>
      <c r="P319" s="239">
        <f>FŐLAP!$C$10</f>
        <v>0</v>
      </c>
      <c r="Q319" s="239" t="s">
        <v>413</v>
      </c>
    </row>
    <row r="320" spans="1:17" ht="50.1" hidden="1" customHeight="1" x14ac:dyDescent="0.25">
      <c r="A320" s="88" t="s">
        <v>642</v>
      </c>
      <c r="B320" s="405"/>
      <c r="C320" s="403"/>
      <c r="D320" s="402"/>
      <c r="E320" s="402"/>
      <c r="F320" s="194"/>
      <c r="G320" s="194"/>
      <c r="H320" s="408"/>
      <c r="I320" s="407"/>
      <c r="J320" s="407"/>
      <c r="K320" s="317"/>
      <c r="L320" s="411"/>
      <c r="M320" s="412"/>
      <c r="N320" s="86" t="e">
        <f t="shared" si="18"/>
        <v>#DIV/0!</v>
      </c>
      <c r="O320" s="240">
        <f>FŐLAP!$G$8</f>
        <v>0</v>
      </c>
      <c r="P320" s="239">
        <f>FŐLAP!$C$10</f>
        <v>0</v>
      </c>
      <c r="Q320" s="239" t="s">
        <v>413</v>
      </c>
    </row>
    <row r="321" spans="1:17" ht="50.1" hidden="1" customHeight="1" x14ac:dyDescent="0.25">
      <c r="A321" s="87" t="s">
        <v>643</v>
      </c>
      <c r="B321" s="405"/>
      <c r="C321" s="403"/>
      <c r="D321" s="402"/>
      <c r="E321" s="402"/>
      <c r="F321" s="194"/>
      <c r="G321" s="194"/>
      <c r="H321" s="408"/>
      <c r="I321" s="407"/>
      <c r="J321" s="407"/>
      <c r="K321" s="317"/>
      <c r="L321" s="411"/>
      <c r="M321" s="412"/>
      <c r="N321" s="86" t="e">
        <f t="shared" si="18"/>
        <v>#DIV/0!</v>
      </c>
      <c r="O321" s="240">
        <f>FŐLAP!$G$8</f>
        <v>0</v>
      </c>
      <c r="P321" s="239">
        <f>FŐLAP!$C$10</f>
        <v>0</v>
      </c>
      <c r="Q321" s="239" t="s">
        <v>413</v>
      </c>
    </row>
    <row r="322" spans="1:17" ht="50.1" hidden="1" customHeight="1" x14ac:dyDescent="0.25">
      <c r="A322" s="87" t="s">
        <v>644</v>
      </c>
      <c r="B322" s="405"/>
      <c r="C322" s="403"/>
      <c r="D322" s="402"/>
      <c r="E322" s="402"/>
      <c r="F322" s="194"/>
      <c r="G322" s="194"/>
      <c r="H322" s="408"/>
      <c r="I322" s="407"/>
      <c r="J322" s="407"/>
      <c r="K322" s="317"/>
      <c r="L322" s="411"/>
      <c r="M322" s="412"/>
      <c r="N322" s="86" t="e">
        <f t="shared" si="18"/>
        <v>#DIV/0!</v>
      </c>
      <c r="O322" s="240">
        <f>FŐLAP!$G$8</f>
        <v>0</v>
      </c>
      <c r="P322" s="239">
        <f>FŐLAP!$C$10</f>
        <v>0</v>
      </c>
      <c r="Q322" s="239" t="s">
        <v>413</v>
      </c>
    </row>
    <row r="323" spans="1:17" ht="50.1" hidden="1" customHeight="1" x14ac:dyDescent="0.25">
      <c r="A323" s="88" t="s">
        <v>645</v>
      </c>
      <c r="B323" s="405"/>
      <c r="C323" s="403"/>
      <c r="D323" s="402"/>
      <c r="E323" s="402"/>
      <c r="F323" s="194"/>
      <c r="G323" s="194"/>
      <c r="H323" s="408"/>
      <c r="I323" s="407"/>
      <c r="J323" s="407"/>
      <c r="K323" s="317"/>
      <c r="L323" s="411"/>
      <c r="M323" s="412"/>
      <c r="N323" s="86" t="e">
        <f t="shared" si="18"/>
        <v>#DIV/0!</v>
      </c>
      <c r="O323" s="240">
        <f>FŐLAP!$G$8</f>
        <v>0</v>
      </c>
      <c r="P323" s="239">
        <f>FŐLAP!$C$10</f>
        <v>0</v>
      </c>
      <c r="Q323" s="239" t="s">
        <v>413</v>
      </c>
    </row>
    <row r="324" spans="1:17" ht="50.1" hidden="1" customHeight="1" x14ac:dyDescent="0.25">
      <c r="A324" s="87" t="s">
        <v>646</v>
      </c>
      <c r="B324" s="405"/>
      <c r="C324" s="403"/>
      <c r="D324" s="402"/>
      <c r="E324" s="402"/>
      <c r="F324" s="194"/>
      <c r="G324" s="194"/>
      <c r="H324" s="408"/>
      <c r="I324" s="407"/>
      <c r="J324" s="407"/>
      <c r="K324" s="317"/>
      <c r="L324" s="411"/>
      <c r="M324" s="412"/>
      <c r="N324" s="86" t="e">
        <f t="shared" si="18"/>
        <v>#DIV/0!</v>
      </c>
      <c r="O324" s="240">
        <f>FŐLAP!$G$8</f>
        <v>0</v>
      </c>
      <c r="P324" s="239">
        <f>FŐLAP!$C$10</f>
        <v>0</v>
      </c>
      <c r="Q324" s="239" t="s">
        <v>413</v>
      </c>
    </row>
    <row r="325" spans="1:17" ht="50.1" hidden="1" customHeight="1" x14ac:dyDescent="0.25">
      <c r="A325" s="87" t="s">
        <v>647</v>
      </c>
      <c r="B325" s="405"/>
      <c r="C325" s="403"/>
      <c r="D325" s="402"/>
      <c r="E325" s="402"/>
      <c r="F325" s="194"/>
      <c r="G325" s="194"/>
      <c r="H325" s="408"/>
      <c r="I325" s="407"/>
      <c r="J325" s="407"/>
      <c r="K325" s="317"/>
      <c r="L325" s="411"/>
      <c r="M325" s="412"/>
      <c r="N325" s="86" t="e">
        <f t="shared" si="18"/>
        <v>#DIV/0!</v>
      </c>
      <c r="O325" s="240">
        <f>FŐLAP!$G$8</f>
        <v>0</v>
      </c>
      <c r="P325" s="239">
        <f>FŐLAP!$C$10</f>
        <v>0</v>
      </c>
      <c r="Q325" s="239" t="s">
        <v>413</v>
      </c>
    </row>
    <row r="326" spans="1:17" ht="50.1" hidden="1" customHeight="1" x14ac:dyDescent="0.25">
      <c r="A326" s="88" t="s">
        <v>648</v>
      </c>
      <c r="B326" s="405"/>
      <c r="C326" s="403"/>
      <c r="D326" s="402"/>
      <c r="E326" s="402"/>
      <c r="F326" s="194"/>
      <c r="G326" s="194"/>
      <c r="H326" s="408"/>
      <c r="I326" s="407"/>
      <c r="J326" s="407"/>
      <c r="K326" s="317"/>
      <c r="L326" s="411"/>
      <c r="M326" s="412"/>
      <c r="N326" s="86" t="e">
        <f t="shared" si="18"/>
        <v>#DIV/0!</v>
      </c>
      <c r="O326" s="240">
        <f>FŐLAP!$G$8</f>
        <v>0</v>
      </c>
      <c r="P326" s="239">
        <f>FŐLAP!$C$10</f>
        <v>0</v>
      </c>
      <c r="Q326" s="239" t="s">
        <v>413</v>
      </c>
    </row>
    <row r="327" spans="1:17" ht="50.1" hidden="1" customHeight="1" x14ac:dyDescent="0.25">
      <c r="A327" s="87" t="s">
        <v>649</v>
      </c>
      <c r="B327" s="405"/>
      <c r="C327" s="403"/>
      <c r="D327" s="402"/>
      <c r="E327" s="402"/>
      <c r="F327" s="194"/>
      <c r="G327" s="194"/>
      <c r="H327" s="408"/>
      <c r="I327" s="407"/>
      <c r="J327" s="407"/>
      <c r="K327" s="317"/>
      <c r="L327" s="411"/>
      <c r="M327" s="412"/>
      <c r="N327" s="86" t="e">
        <f t="shared" si="18"/>
        <v>#DIV/0!</v>
      </c>
      <c r="O327" s="240">
        <f>FŐLAP!$G$8</f>
        <v>0</v>
      </c>
      <c r="P327" s="239">
        <f>FŐLAP!$C$10</f>
        <v>0</v>
      </c>
      <c r="Q327" s="239" t="s">
        <v>413</v>
      </c>
    </row>
    <row r="328" spans="1:17" ht="50.1" hidden="1" customHeight="1" x14ac:dyDescent="0.25">
      <c r="A328" s="87" t="s">
        <v>650</v>
      </c>
      <c r="B328" s="405"/>
      <c r="C328" s="403"/>
      <c r="D328" s="402"/>
      <c r="E328" s="402"/>
      <c r="F328" s="194"/>
      <c r="G328" s="194"/>
      <c r="H328" s="408"/>
      <c r="I328" s="407"/>
      <c r="J328" s="407"/>
      <c r="K328" s="317"/>
      <c r="L328" s="411"/>
      <c r="M328" s="412"/>
      <c r="N328" s="86" t="e">
        <f t="shared" si="18"/>
        <v>#DIV/0!</v>
      </c>
      <c r="O328" s="240">
        <f>FŐLAP!$G$8</f>
        <v>0</v>
      </c>
      <c r="P328" s="239">
        <f>FŐLAP!$C$10</f>
        <v>0</v>
      </c>
      <c r="Q328" s="239" t="s">
        <v>413</v>
      </c>
    </row>
    <row r="329" spans="1:17" ht="50.1" hidden="1" customHeight="1" x14ac:dyDescent="0.25">
      <c r="A329" s="88" t="s">
        <v>651</v>
      </c>
      <c r="B329" s="405"/>
      <c r="C329" s="403"/>
      <c r="D329" s="402"/>
      <c r="E329" s="402"/>
      <c r="F329" s="194"/>
      <c r="G329" s="194"/>
      <c r="H329" s="408"/>
      <c r="I329" s="407"/>
      <c r="J329" s="407"/>
      <c r="K329" s="317"/>
      <c r="L329" s="411"/>
      <c r="M329" s="412"/>
      <c r="N329" s="86" t="e">
        <f t="shared" si="18"/>
        <v>#DIV/0!</v>
      </c>
      <c r="O329" s="240">
        <f>FŐLAP!$G$8</f>
        <v>0</v>
      </c>
      <c r="P329" s="239">
        <f>FŐLAP!$C$10</f>
        <v>0</v>
      </c>
      <c r="Q329" s="239" t="s">
        <v>413</v>
      </c>
    </row>
    <row r="330" spans="1:17" ht="50.1" hidden="1" customHeight="1" x14ac:dyDescent="0.25">
      <c r="A330" s="87" t="s">
        <v>652</v>
      </c>
      <c r="B330" s="405"/>
      <c r="C330" s="403"/>
      <c r="D330" s="402"/>
      <c r="E330" s="402"/>
      <c r="F330" s="194"/>
      <c r="G330" s="194"/>
      <c r="H330" s="408"/>
      <c r="I330" s="407"/>
      <c r="J330" s="407"/>
      <c r="K330" s="317"/>
      <c r="L330" s="411"/>
      <c r="M330" s="412"/>
      <c r="N330" s="86" t="e">
        <f t="shared" si="18"/>
        <v>#DIV/0!</v>
      </c>
      <c r="O330" s="240">
        <f>FŐLAP!$G$8</f>
        <v>0</v>
      </c>
      <c r="P330" s="239">
        <f>FŐLAP!$C$10</f>
        <v>0</v>
      </c>
      <c r="Q330" s="239" t="s">
        <v>413</v>
      </c>
    </row>
    <row r="331" spans="1:17" ht="50.1" hidden="1" customHeight="1" x14ac:dyDescent="0.25">
      <c r="A331" s="87" t="s">
        <v>653</v>
      </c>
      <c r="B331" s="405"/>
      <c r="C331" s="403"/>
      <c r="D331" s="402"/>
      <c r="E331" s="402"/>
      <c r="F331" s="194"/>
      <c r="G331" s="194"/>
      <c r="H331" s="408"/>
      <c r="I331" s="407"/>
      <c r="J331" s="407"/>
      <c r="K331" s="317"/>
      <c r="L331" s="411"/>
      <c r="M331" s="412"/>
      <c r="N331" s="86" t="e">
        <f t="shared" si="18"/>
        <v>#DIV/0!</v>
      </c>
      <c r="O331" s="240">
        <f>FŐLAP!$G$8</f>
        <v>0</v>
      </c>
      <c r="P331" s="239">
        <f>FŐLAP!$C$10</f>
        <v>0</v>
      </c>
      <c r="Q331" s="239" t="s">
        <v>413</v>
      </c>
    </row>
    <row r="332" spans="1:17" ht="50.1" hidden="1" customHeight="1" x14ac:dyDescent="0.25">
      <c r="A332" s="88" t="s">
        <v>654</v>
      </c>
      <c r="B332" s="405"/>
      <c r="C332" s="403"/>
      <c r="D332" s="402"/>
      <c r="E332" s="402"/>
      <c r="F332" s="194"/>
      <c r="G332" s="194"/>
      <c r="H332" s="408"/>
      <c r="I332" s="407"/>
      <c r="J332" s="407"/>
      <c r="K332" s="317"/>
      <c r="L332" s="411"/>
      <c r="M332" s="412"/>
      <c r="N332" s="86" t="e">
        <f t="shared" si="18"/>
        <v>#DIV/0!</v>
      </c>
      <c r="O332" s="240">
        <f>FŐLAP!$G$8</f>
        <v>0</v>
      </c>
      <c r="P332" s="239">
        <f>FŐLAP!$C$10</f>
        <v>0</v>
      </c>
      <c r="Q332" s="239" t="s">
        <v>413</v>
      </c>
    </row>
    <row r="333" spans="1:17" ht="50.1" hidden="1" customHeight="1" x14ac:dyDescent="0.25">
      <c r="A333" s="87" t="s">
        <v>655</v>
      </c>
      <c r="B333" s="405"/>
      <c r="C333" s="403"/>
      <c r="D333" s="402"/>
      <c r="E333" s="402"/>
      <c r="F333" s="194"/>
      <c r="G333" s="194"/>
      <c r="H333" s="408"/>
      <c r="I333" s="407"/>
      <c r="J333" s="407"/>
      <c r="K333" s="317"/>
      <c r="L333" s="411"/>
      <c r="M333" s="412"/>
      <c r="N333" s="86" t="e">
        <f t="shared" si="18"/>
        <v>#DIV/0!</v>
      </c>
      <c r="O333" s="240">
        <f>FŐLAP!$G$8</f>
        <v>0</v>
      </c>
      <c r="P333" s="239">
        <f>FŐLAP!$C$10</f>
        <v>0</v>
      </c>
      <c r="Q333" s="239" t="s">
        <v>413</v>
      </c>
    </row>
    <row r="334" spans="1:17" ht="50.1" hidden="1" customHeight="1" x14ac:dyDescent="0.25">
      <c r="A334" s="87" t="s">
        <v>656</v>
      </c>
      <c r="B334" s="405"/>
      <c r="C334" s="403"/>
      <c r="D334" s="402"/>
      <c r="E334" s="402"/>
      <c r="F334" s="194"/>
      <c r="G334" s="194"/>
      <c r="H334" s="408"/>
      <c r="I334" s="407"/>
      <c r="J334" s="407"/>
      <c r="K334" s="317"/>
      <c r="L334" s="411"/>
      <c r="M334" s="412"/>
      <c r="N334" s="86" t="e">
        <f t="shared" si="18"/>
        <v>#DIV/0!</v>
      </c>
      <c r="O334" s="240">
        <f>FŐLAP!$G$8</f>
        <v>0</v>
      </c>
      <c r="P334" s="239">
        <f>FŐLAP!$C$10</f>
        <v>0</v>
      </c>
      <c r="Q334" s="239" t="s">
        <v>413</v>
      </c>
    </row>
    <row r="335" spans="1:17" ht="50.1" hidden="1" customHeight="1" x14ac:dyDescent="0.25">
      <c r="A335" s="88" t="s">
        <v>657</v>
      </c>
      <c r="B335" s="405"/>
      <c r="C335" s="403"/>
      <c r="D335" s="402"/>
      <c r="E335" s="402"/>
      <c r="F335" s="194"/>
      <c r="G335" s="194"/>
      <c r="H335" s="408"/>
      <c r="I335" s="407"/>
      <c r="J335" s="407"/>
      <c r="K335" s="317"/>
      <c r="L335" s="411"/>
      <c r="M335" s="412"/>
      <c r="N335" s="86" t="e">
        <f t="shared" si="18"/>
        <v>#DIV/0!</v>
      </c>
      <c r="O335" s="240">
        <f>FŐLAP!$G$8</f>
        <v>0</v>
      </c>
      <c r="P335" s="239">
        <f>FŐLAP!$C$10</f>
        <v>0</v>
      </c>
      <c r="Q335" s="239" t="s">
        <v>413</v>
      </c>
    </row>
    <row r="336" spans="1:17" ht="50.1" hidden="1" customHeight="1" x14ac:dyDescent="0.25">
      <c r="A336" s="87" t="s">
        <v>658</v>
      </c>
      <c r="B336" s="405"/>
      <c r="C336" s="403"/>
      <c r="D336" s="402"/>
      <c r="E336" s="402"/>
      <c r="F336" s="194"/>
      <c r="G336" s="194"/>
      <c r="H336" s="408"/>
      <c r="I336" s="407"/>
      <c r="J336" s="407"/>
      <c r="K336" s="317"/>
      <c r="L336" s="411"/>
      <c r="M336" s="412"/>
      <c r="N336" s="86" t="e">
        <f t="shared" si="18"/>
        <v>#DIV/0!</v>
      </c>
      <c r="O336" s="240">
        <f>FŐLAP!$G$8</f>
        <v>0</v>
      </c>
      <c r="P336" s="239">
        <f>FŐLAP!$C$10</f>
        <v>0</v>
      </c>
      <c r="Q336" s="239" t="s">
        <v>413</v>
      </c>
    </row>
    <row r="337" spans="1:17" ht="50.1" hidden="1" customHeight="1" x14ac:dyDescent="0.25">
      <c r="A337" s="87" t="s">
        <v>659</v>
      </c>
      <c r="B337" s="405"/>
      <c r="C337" s="403"/>
      <c r="D337" s="402"/>
      <c r="E337" s="402"/>
      <c r="F337" s="194"/>
      <c r="G337" s="194"/>
      <c r="H337" s="408"/>
      <c r="I337" s="407"/>
      <c r="J337" s="407"/>
      <c r="K337" s="317"/>
      <c r="L337" s="411"/>
      <c r="M337" s="412"/>
      <c r="N337" s="86" t="e">
        <f t="shared" si="18"/>
        <v>#DIV/0!</v>
      </c>
      <c r="O337" s="240">
        <f>FŐLAP!$G$8</f>
        <v>0</v>
      </c>
      <c r="P337" s="239">
        <f>FŐLAP!$C$10</f>
        <v>0</v>
      </c>
      <c r="Q337" s="239" t="s">
        <v>413</v>
      </c>
    </row>
    <row r="338" spans="1:17" ht="50.1" hidden="1" customHeight="1" x14ac:dyDescent="0.25">
      <c r="A338" s="88" t="s">
        <v>660</v>
      </c>
      <c r="B338" s="405"/>
      <c r="C338" s="403"/>
      <c r="D338" s="402"/>
      <c r="E338" s="402"/>
      <c r="F338" s="194"/>
      <c r="G338" s="194"/>
      <c r="H338" s="408"/>
      <c r="I338" s="407"/>
      <c r="J338" s="407"/>
      <c r="K338" s="317"/>
      <c r="L338" s="411"/>
      <c r="M338" s="412"/>
      <c r="N338" s="86" t="e">
        <f t="shared" si="18"/>
        <v>#DIV/0!</v>
      </c>
      <c r="O338" s="240">
        <f>FŐLAP!$G$8</f>
        <v>0</v>
      </c>
      <c r="P338" s="239">
        <f>FŐLAP!$C$10</f>
        <v>0</v>
      </c>
      <c r="Q338" s="239" t="s">
        <v>413</v>
      </c>
    </row>
    <row r="339" spans="1:17" ht="50.1" hidden="1" customHeight="1" x14ac:dyDescent="0.25">
      <c r="A339" s="87" t="s">
        <v>661</v>
      </c>
      <c r="B339" s="405"/>
      <c r="C339" s="403"/>
      <c r="D339" s="402"/>
      <c r="E339" s="402"/>
      <c r="F339" s="194"/>
      <c r="G339" s="194"/>
      <c r="H339" s="408"/>
      <c r="I339" s="407"/>
      <c r="J339" s="407"/>
      <c r="K339" s="317"/>
      <c r="L339" s="411"/>
      <c r="M339" s="412"/>
      <c r="N339" s="86" t="e">
        <f t="shared" si="18"/>
        <v>#DIV/0!</v>
      </c>
      <c r="O339" s="240">
        <f>FŐLAP!$G$8</f>
        <v>0</v>
      </c>
      <c r="P339" s="239">
        <f>FŐLAP!$C$10</f>
        <v>0</v>
      </c>
      <c r="Q339" s="239" t="s">
        <v>413</v>
      </c>
    </row>
    <row r="340" spans="1:17" ht="50.1" hidden="1" customHeight="1" x14ac:dyDescent="0.25">
      <c r="A340" s="87" t="s">
        <v>662</v>
      </c>
      <c r="B340" s="405"/>
      <c r="C340" s="403"/>
      <c r="D340" s="402"/>
      <c r="E340" s="402"/>
      <c r="F340" s="194"/>
      <c r="G340" s="194"/>
      <c r="H340" s="408"/>
      <c r="I340" s="407"/>
      <c r="J340" s="407"/>
      <c r="K340" s="317"/>
      <c r="L340" s="411"/>
      <c r="M340" s="412"/>
      <c r="N340" s="86" t="e">
        <f t="shared" si="18"/>
        <v>#DIV/0!</v>
      </c>
      <c r="O340" s="240">
        <f>FŐLAP!$G$8</f>
        <v>0</v>
      </c>
      <c r="P340" s="239">
        <f>FŐLAP!$C$10</f>
        <v>0</v>
      </c>
      <c r="Q340" s="239" t="s">
        <v>413</v>
      </c>
    </row>
    <row r="341" spans="1:17" ht="50.1" hidden="1" customHeight="1" x14ac:dyDescent="0.25">
      <c r="A341" s="88" t="s">
        <v>663</v>
      </c>
      <c r="B341" s="405"/>
      <c r="C341" s="403"/>
      <c r="D341" s="402"/>
      <c r="E341" s="402"/>
      <c r="F341" s="194"/>
      <c r="G341" s="194"/>
      <c r="H341" s="408"/>
      <c r="I341" s="407"/>
      <c r="J341" s="407"/>
      <c r="K341" s="317"/>
      <c r="L341" s="411"/>
      <c r="M341" s="412"/>
      <c r="N341" s="86" t="e">
        <f t="shared" si="18"/>
        <v>#DIV/0!</v>
      </c>
      <c r="O341" s="240">
        <f>FŐLAP!$G$8</f>
        <v>0</v>
      </c>
      <c r="P341" s="239">
        <f>FŐLAP!$C$10</f>
        <v>0</v>
      </c>
      <c r="Q341" s="239" t="s">
        <v>413</v>
      </c>
    </row>
    <row r="342" spans="1:17" ht="50.1" hidden="1" customHeight="1" x14ac:dyDescent="0.25">
      <c r="A342" s="87" t="s">
        <v>664</v>
      </c>
      <c r="B342" s="405"/>
      <c r="C342" s="403"/>
      <c r="D342" s="402"/>
      <c r="E342" s="402"/>
      <c r="F342" s="194"/>
      <c r="G342" s="194"/>
      <c r="H342" s="408"/>
      <c r="I342" s="407"/>
      <c r="J342" s="407"/>
      <c r="K342" s="317"/>
      <c r="L342" s="411"/>
      <c r="M342" s="412"/>
      <c r="N342" s="86" t="e">
        <f t="shared" si="18"/>
        <v>#DIV/0!</v>
      </c>
      <c r="O342" s="240">
        <f>FŐLAP!$G$8</f>
        <v>0</v>
      </c>
      <c r="P342" s="239">
        <f>FŐLAP!$C$10</f>
        <v>0</v>
      </c>
      <c r="Q342" s="239" t="s">
        <v>413</v>
      </c>
    </row>
    <row r="343" spans="1:17" ht="50.1" hidden="1" customHeight="1" x14ac:dyDescent="0.25">
      <c r="A343" s="87" t="s">
        <v>665</v>
      </c>
      <c r="B343" s="405"/>
      <c r="C343" s="403"/>
      <c r="D343" s="402"/>
      <c r="E343" s="402"/>
      <c r="F343" s="194"/>
      <c r="G343" s="194"/>
      <c r="H343" s="408"/>
      <c r="I343" s="407"/>
      <c r="J343" s="407"/>
      <c r="K343" s="317"/>
      <c r="L343" s="411"/>
      <c r="M343" s="412"/>
      <c r="N343" s="86" t="e">
        <f t="shared" si="18"/>
        <v>#DIV/0!</v>
      </c>
      <c r="O343" s="240">
        <f>FŐLAP!$G$8</f>
        <v>0</v>
      </c>
      <c r="P343" s="239">
        <f>FŐLAP!$C$10</f>
        <v>0</v>
      </c>
      <c r="Q343" s="239" t="s">
        <v>413</v>
      </c>
    </row>
    <row r="344" spans="1:17" ht="50.1" hidden="1" customHeight="1" x14ac:dyDescent="0.25">
      <c r="A344" s="88" t="s">
        <v>666</v>
      </c>
      <c r="B344" s="405"/>
      <c r="C344" s="403"/>
      <c r="D344" s="402"/>
      <c r="E344" s="402"/>
      <c r="F344" s="194"/>
      <c r="G344" s="194"/>
      <c r="H344" s="408"/>
      <c r="I344" s="407"/>
      <c r="J344" s="407"/>
      <c r="K344" s="317"/>
      <c r="L344" s="411"/>
      <c r="M344" s="412"/>
      <c r="N344" s="86" t="e">
        <f t="shared" si="18"/>
        <v>#DIV/0!</v>
      </c>
      <c r="O344" s="240">
        <f>FŐLAP!$G$8</f>
        <v>0</v>
      </c>
      <c r="P344" s="239">
        <f>FŐLAP!$C$10</f>
        <v>0</v>
      </c>
      <c r="Q344" s="239" t="s">
        <v>413</v>
      </c>
    </row>
    <row r="345" spans="1:17" ht="50.1" hidden="1" customHeight="1" x14ac:dyDescent="0.25">
      <c r="A345" s="87" t="s">
        <v>667</v>
      </c>
      <c r="B345" s="405"/>
      <c r="C345" s="403"/>
      <c r="D345" s="402"/>
      <c r="E345" s="402"/>
      <c r="F345" s="194"/>
      <c r="G345" s="194"/>
      <c r="H345" s="408"/>
      <c r="I345" s="407"/>
      <c r="J345" s="407"/>
      <c r="K345" s="317"/>
      <c r="L345" s="411"/>
      <c r="M345" s="412"/>
      <c r="N345" s="86" t="e">
        <f t="shared" si="18"/>
        <v>#DIV/0!</v>
      </c>
      <c r="O345" s="240">
        <f>FŐLAP!$G$8</f>
        <v>0</v>
      </c>
      <c r="P345" s="239">
        <f>FŐLAP!$C$10</f>
        <v>0</v>
      </c>
      <c r="Q345" s="239" t="s">
        <v>413</v>
      </c>
    </row>
    <row r="346" spans="1:17" ht="50.1" hidden="1" customHeight="1" x14ac:dyDescent="0.25">
      <c r="A346" s="87" t="s">
        <v>668</v>
      </c>
      <c r="B346" s="405"/>
      <c r="C346" s="403"/>
      <c r="D346" s="402"/>
      <c r="E346" s="402"/>
      <c r="F346" s="194"/>
      <c r="G346" s="194"/>
      <c r="H346" s="408"/>
      <c r="I346" s="407"/>
      <c r="J346" s="407"/>
      <c r="K346" s="317"/>
      <c r="L346" s="411"/>
      <c r="M346" s="412"/>
      <c r="N346" s="86" t="e">
        <f t="shared" si="18"/>
        <v>#DIV/0!</v>
      </c>
      <c r="O346" s="240">
        <f>FŐLAP!$G$8</f>
        <v>0</v>
      </c>
      <c r="P346" s="239">
        <f>FŐLAP!$C$10</f>
        <v>0</v>
      </c>
      <c r="Q346" s="239" t="s">
        <v>413</v>
      </c>
    </row>
    <row r="347" spans="1:17" ht="50.1" hidden="1" customHeight="1" x14ac:dyDescent="0.25">
      <c r="A347" s="88" t="s">
        <v>669</v>
      </c>
      <c r="B347" s="405"/>
      <c r="C347" s="403"/>
      <c r="D347" s="402"/>
      <c r="E347" s="402"/>
      <c r="F347" s="194"/>
      <c r="G347" s="194"/>
      <c r="H347" s="408"/>
      <c r="I347" s="407"/>
      <c r="J347" s="407"/>
      <c r="K347" s="317"/>
      <c r="L347" s="411"/>
      <c r="M347" s="412"/>
      <c r="N347" s="86" t="e">
        <f t="shared" si="18"/>
        <v>#DIV/0!</v>
      </c>
      <c r="O347" s="240">
        <f>FŐLAP!$G$8</f>
        <v>0</v>
      </c>
      <c r="P347" s="239">
        <f>FŐLAP!$C$10</f>
        <v>0</v>
      </c>
      <c r="Q347" s="239" t="s">
        <v>413</v>
      </c>
    </row>
    <row r="348" spans="1:17" ht="50.1" hidden="1" customHeight="1" x14ac:dyDescent="0.25">
      <c r="A348" s="87" t="s">
        <v>670</v>
      </c>
      <c r="B348" s="405"/>
      <c r="C348" s="403"/>
      <c r="D348" s="402"/>
      <c r="E348" s="402"/>
      <c r="F348" s="194"/>
      <c r="G348" s="194"/>
      <c r="H348" s="408"/>
      <c r="I348" s="407"/>
      <c r="J348" s="407"/>
      <c r="K348" s="317"/>
      <c r="L348" s="411"/>
      <c r="M348" s="412"/>
      <c r="N348" s="86" t="e">
        <f t="shared" si="18"/>
        <v>#DIV/0!</v>
      </c>
      <c r="O348" s="240">
        <f>FŐLAP!$G$8</f>
        <v>0</v>
      </c>
      <c r="P348" s="239">
        <f>FŐLAP!$C$10</f>
        <v>0</v>
      </c>
      <c r="Q348" s="239" t="s">
        <v>413</v>
      </c>
    </row>
    <row r="349" spans="1:17" ht="50.1" hidden="1" customHeight="1" x14ac:dyDescent="0.25">
      <c r="A349" s="87" t="s">
        <v>671</v>
      </c>
      <c r="B349" s="405"/>
      <c r="C349" s="403"/>
      <c r="D349" s="402"/>
      <c r="E349" s="402"/>
      <c r="F349" s="194"/>
      <c r="G349" s="194"/>
      <c r="H349" s="408"/>
      <c r="I349" s="407"/>
      <c r="J349" s="407"/>
      <c r="K349" s="317"/>
      <c r="L349" s="411"/>
      <c r="M349" s="412"/>
      <c r="N349" s="86" t="e">
        <f t="shared" si="18"/>
        <v>#DIV/0!</v>
      </c>
      <c r="O349" s="240">
        <f>FŐLAP!$G$8</f>
        <v>0</v>
      </c>
      <c r="P349" s="239">
        <f>FŐLAP!$C$10</f>
        <v>0</v>
      </c>
      <c r="Q349" s="239" t="s">
        <v>413</v>
      </c>
    </row>
    <row r="350" spans="1:17" ht="50.1" hidden="1" customHeight="1" x14ac:dyDescent="0.25">
      <c r="A350" s="88" t="s">
        <v>672</v>
      </c>
      <c r="B350" s="405"/>
      <c r="C350" s="403"/>
      <c r="D350" s="402"/>
      <c r="E350" s="402"/>
      <c r="F350" s="194"/>
      <c r="G350" s="194"/>
      <c r="H350" s="408"/>
      <c r="I350" s="407"/>
      <c r="J350" s="407"/>
      <c r="K350" s="317"/>
      <c r="L350" s="411"/>
      <c r="M350" s="412"/>
      <c r="N350" s="86" t="e">
        <f t="shared" si="18"/>
        <v>#DIV/0!</v>
      </c>
      <c r="O350" s="240">
        <f>FŐLAP!$G$8</f>
        <v>0</v>
      </c>
      <c r="P350" s="239">
        <f>FŐLAP!$C$10</f>
        <v>0</v>
      </c>
      <c r="Q350" s="239" t="s">
        <v>413</v>
      </c>
    </row>
    <row r="351" spans="1:17" ht="50.1" hidden="1" customHeight="1" x14ac:dyDescent="0.25">
      <c r="A351" s="87" t="s">
        <v>673</v>
      </c>
      <c r="B351" s="405"/>
      <c r="C351" s="403"/>
      <c r="D351" s="402"/>
      <c r="E351" s="402"/>
      <c r="F351" s="194"/>
      <c r="G351" s="194"/>
      <c r="H351" s="408"/>
      <c r="I351" s="407"/>
      <c r="J351" s="407"/>
      <c r="K351" s="317"/>
      <c r="L351" s="411"/>
      <c r="M351" s="412"/>
      <c r="N351" s="86" t="e">
        <f t="shared" si="18"/>
        <v>#DIV/0!</v>
      </c>
      <c r="O351" s="240">
        <f>FŐLAP!$G$8</f>
        <v>0</v>
      </c>
      <c r="P351" s="239">
        <f>FŐLAP!$C$10</f>
        <v>0</v>
      </c>
      <c r="Q351" s="239" t="s">
        <v>413</v>
      </c>
    </row>
    <row r="352" spans="1:17" ht="50.1" hidden="1" customHeight="1" x14ac:dyDescent="0.25">
      <c r="A352" s="87" t="s">
        <v>674</v>
      </c>
      <c r="B352" s="405"/>
      <c r="C352" s="403"/>
      <c r="D352" s="402"/>
      <c r="E352" s="402"/>
      <c r="F352" s="194"/>
      <c r="G352" s="194"/>
      <c r="H352" s="408"/>
      <c r="I352" s="407"/>
      <c r="J352" s="407"/>
      <c r="K352" s="317"/>
      <c r="L352" s="411"/>
      <c r="M352" s="412"/>
      <c r="N352" s="86" t="e">
        <f t="shared" si="18"/>
        <v>#DIV/0!</v>
      </c>
      <c r="O352" s="240">
        <f>FŐLAP!$G$8</f>
        <v>0</v>
      </c>
      <c r="P352" s="239">
        <f>FŐLAP!$C$10</f>
        <v>0</v>
      </c>
      <c r="Q352" s="239" t="s">
        <v>413</v>
      </c>
    </row>
    <row r="353" spans="1:17" ht="50.1" hidden="1" customHeight="1" x14ac:dyDescent="0.25">
      <c r="A353" s="88" t="s">
        <v>675</v>
      </c>
      <c r="B353" s="405"/>
      <c r="C353" s="403"/>
      <c r="D353" s="402"/>
      <c r="E353" s="402"/>
      <c r="F353" s="194"/>
      <c r="G353" s="194"/>
      <c r="H353" s="408"/>
      <c r="I353" s="407"/>
      <c r="J353" s="407"/>
      <c r="K353" s="317"/>
      <c r="L353" s="411"/>
      <c r="M353" s="412"/>
      <c r="N353" s="86" t="e">
        <f t="shared" si="18"/>
        <v>#DIV/0!</v>
      </c>
      <c r="O353" s="240">
        <f>FŐLAP!$G$8</f>
        <v>0</v>
      </c>
      <c r="P353" s="239">
        <f>FŐLAP!$C$10</f>
        <v>0</v>
      </c>
      <c r="Q353" s="239" t="s">
        <v>413</v>
      </c>
    </row>
    <row r="354" spans="1:17" ht="50.1" hidden="1" customHeight="1" x14ac:dyDescent="0.25">
      <c r="A354" s="87" t="s">
        <v>676</v>
      </c>
      <c r="B354" s="405"/>
      <c r="C354" s="403"/>
      <c r="D354" s="402"/>
      <c r="E354" s="402"/>
      <c r="F354" s="194"/>
      <c r="G354" s="194"/>
      <c r="H354" s="408"/>
      <c r="I354" s="407"/>
      <c r="J354" s="407"/>
      <c r="K354" s="317"/>
      <c r="L354" s="411"/>
      <c r="M354" s="412"/>
      <c r="N354" s="86" t="e">
        <f t="shared" si="18"/>
        <v>#DIV/0!</v>
      </c>
      <c r="O354" s="240">
        <f>FŐLAP!$G$8</f>
        <v>0</v>
      </c>
      <c r="P354" s="239">
        <f>FŐLAP!$C$10</f>
        <v>0</v>
      </c>
      <c r="Q354" s="239" t="s">
        <v>413</v>
      </c>
    </row>
    <row r="355" spans="1:17" ht="50.1" hidden="1" customHeight="1" x14ac:dyDescent="0.25">
      <c r="A355" s="87" t="s">
        <v>677</v>
      </c>
      <c r="B355" s="405"/>
      <c r="C355" s="403"/>
      <c r="D355" s="402"/>
      <c r="E355" s="402"/>
      <c r="F355" s="194"/>
      <c r="G355" s="194"/>
      <c r="H355" s="408"/>
      <c r="I355" s="407"/>
      <c r="J355" s="407"/>
      <c r="K355" s="317"/>
      <c r="L355" s="411"/>
      <c r="M355" s="412"/>
      <c r="N355" s="86" t="e">
        <f t="shared" si="18"/>
        <v>#DIV/0!</v>
      </c>
      <c r="O355" s="240">
        <f>FŐLAP!$G$8</f>
        <v>0</v>
      </c>
      <c r="P355" s="239">
        <f>FŐLAP!$C$10</f>
        <v>0</v>
      </c>
      <c r="Q355" s="239" t="s">
        <v>413</v>
      </c>
    </row>
    <row r="356" spans="1:17" ht="50.1" hidden="1" customHeight="1" x14ac:dyDescent="0.25">
      <c r="A356" s="88" t="s">
        <v>678</v>
      </c>
      <c r="B356" s="405"/>
      <c r="C356" s="403"/>
      <c r="D356" s="402"/>
      <c r="E356" s="402"/>
      <c r="F356" s="194"/>
      <c r="G356" s="194"/>
      <c r="H356" s="408"/>
      <c r="I356" s="407"/>
      <c r="J356" s="407"/>
      <c r="K356" s="317"/>
      <c r="L356" s="411"/>
      <c r="M356" s="412"/>
      <c r="N356" s="86" t="e">
        <f t="shared" si="18"/>
        <v>#DIV/0!</v>
      </c>
      <c r="O356" s="240">
        <f>FŐLAP!$G$8</f>
        <v>0</v>
      </c>
      <c r="P356" s="239">
        <f>FŐLAP!$C$10</f>
        <v>0</v>
      </c>
      <c r="Q356" s="239" t="s">
        <v>413</v>
      </c>
    </row>
    <row r="357" spans="1:17" ht="50.1" hidden="1" customHeight="1" x14ac:dyDescent="0.25">
      <c r="A357" s="87" t="s">
        <v>679</v>
      </c>
      <c r="B357" s="405"/>
      <c r="C357" s="403"/>
      <c r="D357" s="402"/>
      <c r="E357" s="402"/>
      <c r="F357" s="194"/>
      <c r="G357" s="194"/>
      <c r="H357" s="408"/>
      <c r="I357" s="407"/>
      <c r="J357" s="407"/>
      <c r="K357" s="317"/>
      <c r="L357" s="411"/>
      <c r="M357" s="412"/>
      <c r="N357" s="86" t="e">
        <f t="shared" si="18"/>
        <v>#DIV/0!</v>
      </c>
      <c r="O357" s="240">
        <f>FŐLAP!$G$8</f>
        <v>0</v>
      </c>
      <c r="P357" s="239">
        <f>FŐLAP!$C$10</f>
        <v>0</v>
      </c>
      <c r="Q357" s="239" t="s">
        <v>413</v>
      </c>
    </row>
    <row r="358" spans="1:17" ht="50.1" hidden="1" customHeight="1" x14ac:dyDescent="0.25">
      <c r="A358" s="87" t="s">
        <v>680</v>
      </c>
      <c r="B358" s="405"/>
      <c r="C358" s="403"/>
      <c r="D358" s="402"/>
      <c r="E358" s="402"/>
      <c r="F358" s="194"/>
      <c r="G358" s="194"/>
      <c r="H358" s="408"/>
      <c r="I358" s="407"/>
      <c r="J358" s="407"/>
      <c r="K358" s="317"/>
      <c r="L358" s="411"/>
      <c r="M358" s="412"/>
      <c r="N358" s="86" t="e">
        <f t="shared" si="18"/>
        <v>#DIV/0!</v>
      </c>
      <c r="O358" s="240">
        <f>FŐLAP!$G$8</f>
        <v>0</v>
      </c>
      <c r="P358" s="239">
        <f>FŐLAP!$C$10</f>
        <v>0</v>
      </c>
      <c r="Q358" s="239" t="s">
        <v>413</v>
      </c>
    </row>
    <row r="359" spans="1:17" ht="50.1" hidden="1" customHeight="1" x14ac:dyDescent="0.25">
      <c r="A359" s="88" t="s">
        <v>681</v>
      </c>
      <c r="B359" s="405"/>
      <c r="C359" s="403"/>
      <c r="D359" s="402"/>
      <c r="E359" s="402"/>
      <c r="F359" s="194"/>
      <c r="G359" s="194"/>
      <c r="H359" s="408"/>
      <c r="I359" s="407"/>
      <c r="J359" s="407"/>
      <c r="K359" s="317"/>
      <c r="L359" s="411"/>
      <c r="M359" s="412"/>
      <c r="N359" s="86" t="e">
        <f t="shared" ref="N359:N422" si="19">IF(M359&lt;0,0,1-(M359/L359))</f>
        <v>#DIV/0!</v>
      </c>
      <c r="O359" s="240">
        <f>FŐLAP!$G$8</f>
        <v>0</v>
      </c>
      <c r="P359" s="239">
        <f>FŐLAP!$C$10</f>
        <v>0</v>
      </c>
      <c r="Q359" s="239" t="s">
        <v>413</v>
      </c>
    </row>
    <row r="360" spans="1:17" ht="50.1" hidden="1" customHeight="1" x14ac:dyDescent="0.25">
      <c r="A360" s="87" t="s">
        <v>682</v>
      </c>
      <c r="B360" s="405"/>
      <c r="C360" s="403"/>
      <c r="D360" s="402"/>
      <c r="E360" s="402"/>
      <c r="F360" s="194"/>
      <c r="G360" s="194"/>
      <c r="H360" s="408"/>
      <c r="I360" s="407"/>
      <c r="J360" s="407"/>
      <c r="K360" s="317"/>
      <c r="L360" s="411"/>
      <c r="M360" s="412"/>
      <c r="N360" s="86" t="e">
        <f t="shared" si="19"/>
        <v>#DIV/0!</v>
      </c>
      <c r="O360" s="240">
        <f>FŐLAP!$G$8</f>
        <v>0</v>
      </c>
      <c r="P360" s="239">
        <f>FŐLAP!$C$10</f>
        <v>0</v>
      </c>
      <c r="Q360" s="239" t="s">
        <v>413</v>
      </c>
    </row>
    <row r="361" spans="1:17" ht="50.1" hidden="1" customHeight="1" x14ac:dyDescent="0.25">
      <c r="A361" s="87" t="s">
        <v>683</v>
      </c>
      <c r="B361" s="405"/>
      <c r="C361" s="403"/>
      <c r="D361" s="402"/>
      <c r="E361" s="402"/>
      <c r="F361" s="194"/>
      <c r="G361" s="194"/>
      <c r="H361" s="408"/>
      <c r="I361" s="407"/>
      <c r="J361" s="407"/>
      <c r="K361" s="317"/>
      <c r="L361" s="411"/>
      <c r="M361" s="412"/>
      <c r="N361" s="86" t="e">
        <f t="shared" si="19"/>
        <v>#DIV/0!</v>
      </c>
      <c r="O361" s="240">
        <f>FŐLAP!$G$8</f>
        <v>0</v>
      </c>
      <c r="P361" s="239">
        <f>FŐLAP!$C$10</f>
        <v>0</v>
      </c>
      <c r="Q361" s="239" t="s">
        <v>413</v>
      </c>
    </row>
    <row r="362" spans="1:17" ht="50.1" hidden="1" customHeight="1" x14ac:dyDescent="0.25">
      <c r="A362" s="88" t="s">
        <v>684</v>
      </c>
      <c r="B362" s="405"/>
      <c r="C362" s="403"/>
      <c r="D362" s="402"/>
      <c r="E362" s="402"/>
      <c r="F362" s="194"/>
      <c r="G362" s="194"/>
      <c r="H362" s="408"/>
      <c r="I362" s="407"/>
      <c r="J362" s="407"/>
      <c r="K362" s="317"/>
      <c r="L362" s="411"/>
      <c r="M362" s="412"/>
      <c r="N362" s="86" t="e">
        <f t="shared" si="19"/>
        <v>#DIV/0!</v>
      </c>
      <c r="O362" s="240">
        <f>FŐLAP!$G$8</f>
        <v>0</v>
      </c>
      <c r="P362" s="239">
        <f>FŐLAP!$C$10</f>
        <v>0</v>
      </c>
      <c r="Q362" s="239" t="s">
        <v>413</v>
      </c>
    </row>
    <row r="363" spans="1:17" ht="50.1" hidden="1" customHeight="1" x14ac:dyDescent="0.25">
      <c r="A363" s="87" t="s">
        <v>685</v>
      </c>
      <c r="B363" s="405"/>
      <c r="C363" s="403"/>
      <c r="D363" s="402"/>
      <c r="E363" s="402"/>
      <c r="F363" s="194"/>
      <c r="G363" s="194"/>
      <c r="H363" s="408"/>
      <c r="I363" s="407"/>
      <c r="J363" s="407"/>
      <c r="K363" s="317"/>
      <c r="L363" s="411"/>
      <c r="M363" s="412"/>
      <c r="N363" s="86" t="e">
        <f t="shared" si="19"/>
        <v>#DIV/0!</v>
      </c>
      <c r="O363" s="240">
        <f>FŐLAP!$G$8</f>
        <v>0</v>
      </c>
      <c r="P363" s="239">
        <f>FŐLAP!$C$10</f>
        <v>0</v>
      </c>
      <c r="Q363" s="239" t="s">
        <v>413</v>
      </c>
    </row>
    <row r="364" spans="1:17" ht="50.1" hidden="1" customHeight="1" x14ac:dyDescent="0.25">
      <c r="A364" s="87" t="s">
        <v>686</v>
      </c>
      <c r="B364" s="405"/>
      <c r="C364" s="403"/>
      <c r="D364" s="402"/>
      <c r="E364" s="402"/>
      <c r="F364" s="194"/>
      <c r="G364" s="194"/>
      <c r="H364" s="408"/>
      <c r="I364" s="407"/>
      <c r="J364" s="407"/>
      <c r="K364" s="317"/>
      <c r="L364" s="411"/>
      <c r="M364" s="412"/>
      <c r="N364" s="86" t="e">
        <f t="shared" si="19"/>
        <v>#DIV/0!</v>
      </c>
      <c r="O364" s="240">
        <f>FŐLAP!$G$8</f>
        <v>0</v>
      </c>
      <c r="P364" s="239">
        <f>FŐLAP!$C$10</f>
        <v>0</v>
      </c>
      <c r="Q364" s="239" t="s">
        <v>413</v>
      </c>
    </row>
    <row r="365" spans="1:17" ht="50.1" hidden="1" customHeight="1" x14ac:dyDescent="0.25">
      <c r="A365" s="88" t="s">
        <v>687</v>
      </c>
      <c r="B365" s="405"/>
      <c r="C365" s="403"/>
      <c r="D365" s="402"/>
      <c r="E365" s="402"/>
      <c r="F365" s="194"/>
      <c r="G365" s="194"/>
      <c r="H365" s="408"/>
      <c r="I365" s="407"/>
      <c r="J365" s="407"/>
      <c r="K365" s="317"/>
      <c r="L365" s="411"/>
      <c r="M365" s="412"/>
      <c r="N365" s="86" t="e">
        <f t="shared" si="19"/>
        <v>#DIV/0!</v>
      </c>
      <c r="O365" s="240">
        <f>FŐLAP!$G$8</f>
        <v>0</v>
      </c>
      <c r="P365" s="239">
        <f>FŐLAP!$C$10</f>
        <v>0</v>
      </c>
      <c r="Q365" s="239" t="s">
        <v>413</v>
      </c>
    </row>
    <row r="366" spans="1:17" ht="50.1" hidden="1" customHeight="1" x14ac:dyDescent="0.25">
      <c r="A366" s="87" t="s">
        <v>688</v>
      </c>
      <c r="B366" s="405"/>
      <c r="C366" s="403"/>
      <c r="D366" s="402"/>
      <c r="E366" s="402"/>
      <c r="F366" s="194"/>
      <c r="G366" s="194"/>
      <c r="H366" s="408"/>
      <c r="I366" s="407"/>
      <c r="J366" s="407"/>
      <c r="K366" s="317"/>
      <c r="L366" s="411"/>
      <c r="M366" s="412"/>
      <c r="N366" s="86" t="e">
        <f t="shared" si="19"/>
        <v>#DIV/0!</v>
      </c>
      <c r="O366" s="240">
        <f>FŐLAP!$G$8</f>
        <v>0</v>
      </c>
      <c r="P366" s="239">
        <f>FŐLAP!$C$10</f>
        <v>0</v>
      </c>
      <c r="Q366" s="239" t="s">
        <v>413</v>
      </c>
    </row>
    <row r="367" spans="1:17" ht="50.1" hidden="1" customHeight="1" x14ac:dyDescent="0.25">
      <c r="A367" s="87" t="s">
        <v>689</v>
      </c>
      <c r="B367" s="405"/>
      <c r="C367" s="403"/>
      <c r="D367" s="402"/>
      <c r="E367" s="402"/>
      <c r="F367" s="194"/>
      <c r="G367" s="194"/>
      <c r="H367" s="408"/>
      <c r="I367" s="407"/>
      <c r="J367" s="407"/>
      <c r="K367" s="317"/>
      <c r="L367" s="411"/>
      <c r="M367" s="412"/>
      <c r="N367" s="86" t="e">
        <f t="shared" si="19"/>
        <v>#DIV/0!</v>
      </c>
      <c r="O367" s="240">
        <f>FŐLAP!$G$8</f>
        <v>0</v>
      </c>
      <c r="P367" s="239">
        <f>FŐLAP!$C$10</f>
        <v>0</v>
      </c>
      <c r="Q367" s="239" t="s">
        <v>413</v>
      </c>
    </row>
    <row r="368" spans="1:17" ht="50.1" hidden="1" customHeight="1" x14ac:dyDescent="0.25">
      <c r="A368" s="88" t="s">
        <v>690</v>
      </c>
      <c r="B368" s="405"/>
      <c r="C368" s="403"/>
      <c r="D368" s="402"/>
      <c r="E368" s="402"/>
      <c r="F368" s="194"/>
      <c r="G368" s="194"/>
      <c r="H368" s="408"/>
      <c r="I368" s="407"/>
      <c r="J368" s="407"/>
      <c r="K368" s="317"/>
      <c r="L368" s="411"/>
      <c r="M368" s="412"/>
      <c r="N368" s="86" t="e">
        <f t="shared" si="19"/>
        <v>#DIV/0!</v>
      </c>
      <c r="O368" s="240">
        <f>FŐLAP!$G$8</f>
        <v>0</v>
      </c>
      <c r="P368" s="239">
        <f>FŐLAP!$C$10</f>
        <v>0</v>
      </c>
      <c r="Q368" s="239" t="s">
        <v>413</v>
      </c>
    </row>
    <row r="369" spans="1:17" ht="50.1" hidden="1" customHeight="1" x14ac:dyDescent="0.25">
      <c r="A369" s="87" t="s">
        <v>691</v>
      </c>
      <c r="B369" s="405"/>
      <c r="C369" s="403"/>
      <c r="D369" s="402"/>
      <c r="E369" s="402"/>
      <c r="F369" s="194"/>
      <c r="G369" s="194"/>
      <c r="H369" s="408"/>
      <c r="I369" s="407"/>
      <c r="J369" s="407"/>
      <c r="K369" s="317"/>
      <c r="L369" s="411"/>
      <c r="M369" s="412"/>
      <c r="N369" s="86" t="e">
        <f t="shared" si="19"/>
        <v>#DIV/0!</v>
      </c>
      <c r="O369" s="240">
        <f>FŐLAP!$G$8</f>
        <v>0</v>
      </c>
      <c r="P369" s="239">
        <f>FŐLAP!$C$10</f>
        <v>0</v>
      </c>
      <c r="Q369" s="239" t="s">
        <v>413</v>
      </c>
    </row>
    <row r="370" spans="1:17" ht="50.1" hidden="1" customHeight="1" x14ac:dyDescent="0.25">
      <c r="A370" s="87" t="s">
        <v>692</v>
      </c>
      <c r="B370" s="405"/>
      <c r="C370" s="403"/>
      <c r="D370" s="402"/>
      <c r="E370" s="402"/>
      <c r="F370" s="194"/>
      <c r="G370" s="194"/>
      <c r="H370" s="408"/>
      <c r="I370" s="407"/>
      <c r="J370" s="407"/>
      <c r="K370" s="317"/>
      <c r="L370" s="411"/>
      <c r="M370" s="412"/>
      <c r="N370" s="86" t="e">
        <f t="shared" si="19"/>
        <v>#DIV/0!</v>
      </c>
      <c r="O370" s="240">
        <f>FŐLAP!$G$8</f>
        <v>0</v>
      </c>
      <c r="P370" s="239">
        <f>FŐLAP!$C$10</f>
        <v>0</v>
      </c>
      <c r="Q370" s="239" t="s">
        <v>413</v>
      </c>
    </row>
    <row r="371" spans="1:17" ht="50.1" hidden="1" customHeight="1" x14ac:dyDescent="0.25">
      <c r="A371" s="88" t="s">
        <v>693</v>
      </c>
      <c r="B371" s="405"/>
      <c r="C371" s="403"/>
      <c r="D371" s="402"/>
      <c r="E371" s="402"/>
      <c r="F371" s="194"/>
      <c r="G371" s="194"/>
      <c r="H371" s="408"/>
      <c r="I371" s="407"/>
      <c r="J371" s="407"/>
      <c r="K371" s="317"/>
      <c r="L371" s="411"/>
      <c r="M371" s="412"/>
      <c r="N371" s="86" t="e">
        <f t="shared" si="19"/>
        <v>#DIV/0!</v>
      </c>
      <c r="O371" s="240">
        <f>FŐLAP!$G$8</f>
        <v>0</v>
      </c>
      <c r="P371" s="239">
        <f>FŐLAP!$C$10</f>
        <v>0</v>
      </c>
      <c r="Q371" s="239" t="s">
        <v>413</v>
      </c>
    </row>
    <row r="372" spans="1:17" ht="50.1" hidden="1" customHeight="1" x14ac:dyDescent="0.25">
      <c r="A372" s="87" t="s">
        <v>694</v>
      </c>
      <c r="B372" s="405"/>
      <c r="C372" s="403"/>
      <c r="D372" s="402"/>
      <c r="E372" s="402"/>
      <c r="F372" s="194"/>
      <c r="G372" s="194"/>
      <c r="H372" s="408"/>
      <c r="I372" s="407"/>
      <c r="J372" s="407"/>
      <c r="K372" s="317"/>
      <c r="L372" s="411"/>
      <c r="M372" s="412"/>
      <c r="N372" s="86" t="e">
        <f t="shared" si="19"/>
        <v>#DIV/0!</v>
      </c>
      <c r="O372" s="240">
        <f>FŐLAP!$G$8</f>
        <v>0</v>
      </c>
      <c r="P372" s="239">
        <f>FŐLAP!$C$10</f>
        <v>0</v>
      </c>
      <c r="Q372" s="239" t="s">
        <v>413</v>
      </c>
    </row>
    <row r="373" spans="1:17" ht="50.1" hidden="1" customHeight="1" x14ac:dyDescent="0.25">
      <c r="A373" s="87" t="s">
        <v>695</v>
      </c>
      <c r="B373" s="405"/>
      <c r="C373" s="403"/>
      <c r="D373" s="402"/>
      <c r="E373" s="402"/>
      <c r="F373" s="194"/>
      <c r="G373" s="194"/>
      <c r="H373" s="408"/>
      <c r="I373" s="407"/>
      <c r="J373" s="407"/>
      <c r="K373" s="317"/>
      <c r="L373" s="411"/>
      <c r="M373" s="412"/>
      <c r="N373" s="86" t="e">
        <f t="shared" si="19"/>
        <v>#DIV/0!</v>
      </c>
      <c r="O373" s="240">
        <f>FŐLAP!$G$8</f>
        <v>0</v>
      </c>
      <c r="P373" s="239">
        <f>FŐLAP!$C$10</f>
        <v>0</v>
      </c>
      <c r="Q373" s="239" t="s">
        <v>413</v>
      </c>
    </row>
    <row r="374" spans="1:17" ht="50.1" hidden="1" customHeight="1" x14ac:dyDescent="0.25">
      <c r="A374" s="88" t="s">
        <v>696</v>
      </c>
      <c r="B374" s="405"/>
      <c r="C374" s="403"/>
      <c r="D374" s="402"/>
      <c r="E374" s="402"/>
      <c r="F374" s="194"/>
      <c r="G374" s="194"/>
      <c r="H374" s="408"/>
      <c r="I374" s="407"/>
      <c r="J374" s="407"/>
      <c r="K374" s="317"/>
      <c r="L374" s="411"/>
      <c r="M374" s="412"/>
      <c r="N374" s="86" t="e">
        <f t="shared" si="19"/>
        <v>#DIV/0!</v>
      </c>
      <c r="O374" s="240">
        <f>FŐLAP!$G$8</f>
        <v>0</v>
      </c>
      <c r="P374" s="239">
        <f>FŐLAP!$C$10</f>
        <v>0</v>
      </c>
      <c r="Q374" s="239" t="s">
        <v>413</v>
      </c>
    </row>
    <row r="375" spans="1:17" ht="50.1" hidden="1" customHeight="1" x14ac:dyDescent="0.25">
      <c r="A375" s="87" t="s">
        <v>697</v>
      </c>
      <c r="B375" s="405"/>
      <c r="C375" s="403"/>
      <c r="D375" s="402"/>
      <c r="E375" s="402"/>
      <c r="F375" s="194"/>
      <c r="G375" s="194"/>
      <c r="H375" s="408"/>
      <c r="I375" s="407"/>
      <c r="J375" s="407"/>
      <c r="K375" s="317"/>
      <c r="L375" s="411"/>
      <c r="M375" s="412"/>
      <c r="N375" s="86" t="e">
        <f t="shared" si="19"/>
        <v>#DIV/0!</v>
      </c>
      <c r="O375" s="240">
        <f>FŐLAP!$G$8</f>
        <v>0</v>
      </c>
      <c r="P375" s="239">
        <f>FŐLAP!$C$10</f>
        <v>0</v>
      </c>
      <c r="Q375" s="239" t="s">
        <v>413</v>
      </c>
    </row>
    <row r="376" spans="1:17" ht="50.1" hidden="1" customHeight="1" x14ac:dyDescent="0.25">
      <c r="A376" s="87" t="s">
        <v>698</v>
      </c>
      <c r="B376" s="405"/>
      <c r="C376" s="403"/>
      <c r="D376" s="402"/>
      <c r="E376" s="402"/>
      <c r="F376" s="194"/>
      <c r="G376" s="194"/>
      <c r="H376" s="408"/>
      <c r="I376" s="407"/>
      <c r="J376" s="407"/>
      <c r="K376" s="317"/>
      <c r="L376" s="411"/>
      <c r="M376" s="412"/>
      <c r="N376" s="86" t="e">
        <f t="shared" si="19"/>
        <v>#DIV/0!</v>
      </c>
      <c r="O376" s="240">
        <f>FŐLAP!$G$8</f>
        <v>0</v>
      </c>
      <c r="P376" s="239">
        <f>FŐLAP!$C$10</f>
        <v>0</v>
      </c>
      <c r="Q376" s="239" t="s">
        <v>413</v>
      </c>
    </row>
    <row r="377" spans="1:17" ht="50.1" hidden="1" customHeight="1" x14ac:dyDescent="0.25">
      <c r="A377" s="88" t="s">
        <v>699</v>
      </c>
      <c r="B377" s="405"/>
      <c r="C377" s="403"/>
      <c r="D377" s="402"/>
      <c r="E377" s="402"/>
      <c r="F377" s="194"/>
      <c r="G377" s="194"/>
      <c r="H377" s="408"/>
      <c r="I377" s="407"/>
      <c r="J377" s="407"/>
      <c r="K377" s="317"/>
      <c r="L377" s="411"/>
      <c r="M377" s="412"/>
      <c r="N377" s="86" t="e">
        <f t="shared" si="19"/>
        <v>#DIV/0!</v>
      </c>
      <c r="O377" s="240">
        <f>FŐLAP!$G$8</f>
        <v>0</v>
      </c>
      <c r="P377" s="239">
        <f>FŐLAP!$C$10</f>
        <v>0</v>
      </c>
      <c r="Q377" s="239" t="s">
        <v>413</v>
      </c>
    </row>
    <row r="378" spans="1:17" ht="50.1" hidden="1" customHeight="1" x14ac:dyDescent="0.25">
      <c r="A378" s="87" t="s">
        <v>700</v>
      </c>
      <c r="B378" s="405"/>
      <c r="C378" s="403"/>
      <c r="D378" s="402"/>
      <c r="E378" s="402"/>
      <c r="F378" s="194"/>
      <c r="G378" s="194"/>
      <c r="H378" s="408"/>
      <c r="I378" s="407"/>
      <c r="J378" s="407"/>
      <c r="K378" s="317"/>
      <c r="L378" s="411"/>
      <c r="M378" s="412"/>
      <c r="N378" s="86" t="e">
        <f t="shared" si="19"/>
        <v>#DIV/0!</v>
      </c>
      <c r="O378" s="240">
        <f>FŐLAP!$G$8</f>
        <v>0</v>
      </c>
      <c r="P378" s="239">
        <f>FŐLAP!$C$10</f>
        <v>0</v>
      </c>
      <c r="Q378" s="239" t="s">
        <v>413</v>
      </c>
    </row>
    <row r="379" spans="1:17" ht="50.1" hidden="1" customHeight="1" x14ac:dyDescent="0.25">
      <c r="A379" s="87" t="s">
        <v>701</v>
      </c>
      <c r="B379" s="405"/>
      <c r="C379" s="403"/>
      <c r="D379" s="402"/>
      <c r="E379" s="402"/>
      <c r="F379" s="194"/>
      <c r="G379" s="194"/>
      <c r="H379" s="408"/>
      <c r="I379" s="407"/>
      <c r="J379" s="407"/>
      <c r="K379" s="317"/>
      <c r="L379" s="411"/>
      <c r="M379" s="412"/>
      <c r="N379" s="86" t="e">
        <f t="shared" si="19"/>
        <v>#DIV/0!</v>
      </c>
      <c r="O379" s="240">
        <f>FŐLAP!$G$8</f>
        <v>0</v>
      </c>
      <c r="P379" s="239">
        <f>FŐLAP!$C$10</f>
        <v>0</v>
      </c>
      <c r="Q379" s="239" t="s">
        <v>413</v>
      </c>
    </row>
    <row r="380" spans="1:17" ht="50.1" hidden="1" customHeight="1" x14ac:dyDescent="0.25">
      <c r="A380" s="88" t="s">
        <v>702</v>
      </c>
      <c r="B380" s="405"/>
      <c r="C380" s="403"/>
      <c r="D380" s="402"/>
      <c r="E380" s="402"/>
      <c r="F380" s="194"/>
      <c r="G380" s="194"/>
      <c r="H380" s="408"/>
      <c r="I380" s="407"/>
      <c r="J380" s="407"/>
      <c r="K380" s="317"/>
      <c r="L380" s="411"/>
      <c r="M380" s="412"/>
      <c r="N380" s="86" t="e">
        <f t="shared" si="19"/>
        <v>#DIV/0!</v>
      </c>
      <c r="O380" s="240">
        <f>FŐLAP!$G$8</f>
        <v>0</v>
      </c>
      <c r="P380" s="239">
        <f>FŐLAP!$C$10</f>
        <v>0</v>
      </c>
      <c r="Q380" s="239" t="s">
        <v>413</v>
      </c>
    </row>
    <row r="381" spans="1:17" ht="50.1" hidden="1" customHeight="1" x14ac:dyDescent="0.25">
      <c r="A381" s="87" t="s">
        <v>703</v>
      </c>
      <c r="B381" s="405"/>
      <c r="C381" s="403"/>
      <c r="D381" s="402"/>
      <c r="E381" s="402"/>
      <c r="F381" s="194"/>
      <c r="G381" s="194"/>
      <c r="H381" s="408"/>
      <c r="I381" s="407"/>
      <c r="J381" s="407"/>
      <c r="K381" s="317"/>
      <c r="L381" s="411"/>
      <c r="M381" s="412"/>
      <c r="N381" s="86" t="e">
        <f t="shared" si="19"/>
        <v>#DIV/0!</v>
      </c>
      <c r="O381" s="240">
        <f>FŐLAP!$G$8</f>
        <v>0</v>
      </c>
      <c r="P381" s="239">
        <f>FŐLAP!$C$10</f>
        <v>0</v>
      </c>
      <c r="Q381" s="239" t="s">
        <v>413</v>
      </c>
    </row>
    <row r="382" spans="1:17" ht="50.1" hidden="1" customHeight="1" x14ac:dyDescent="0.25">
      <c r="A382" s="87" t="s">
        <v>704</v>
      </c>
      <c r="B382" s="405"/>
      <c r="C382" s="403"/>
      <c r="D382" s="402"/>
      <c r="E382" s="402"/>
      <c r="F382" s="194"/>
      <c r="G382" s="194"/>
      <c r="H382" s="408"/>
      <c r="I382" s="407"/>
      <c r="J382" s="407"/>
      <c r="K382" s="317"/>
      <c r="L382" s="411"/>
      <c r="M382" s="412"/>
      <c r="N382" s="86" t="e">
        <f t="shared" si="19"/>
        <v>#DIV/0!</v>
      </c>
      <c r="O382" s="240">
        <f>FŐLAP!$G$8</f>
        <v>0</v>
      </c>
      <c r="P382" s="239">
        <f>FŐLAP!$C$10</f>
        <v>0</v>
      </c>
      <c r="Q382" s="239" t="s">
        <v>413</v>
      </c>
    </row>
    <row r="383" spans="1:17" ht="50.1" hidden="1" customHeight="1" x14ac:dyDescent="0.25">
      <c r="A383" s="88" t="s">
        <v>705</v>
      </c>
      <c r="B383" s="405"/>
      <c r="C383" s="403"/>
      <c r="D383" s="402"/>
      <c r="E383" s="402"/>
      <c r="F383" s="194"/>
      <c r="G383" s="194"/>
      <c r="H383" s="408"/>
      <c r="I383" s="407"/>
      <c r="J383" s="407"/>
      <c r="K383" s="317"/>
      <c r="L383" s="411"/>
      <c r="M383" s="412"/>
      <c r="N383" s="86" t="e">
        <f t="shared" si="19"/>
        <v>#DIV/0!</v>
      </c>
      <c r="O383" s="240">
        <f>FŐLAP!$G$8</f>
        <v>0</v>
      </c>
      <c r="P383" s="239">
        <f>FŐLAP!$C$10</f>
        <v>0</v>
      </c>
      <c r="Q383" s="239" t="s">
        <v>413</v>
      </c>
    </row>
    <row r="384" spans="1:17" ht="50.1" hidden="1" customHeight="1" x14ac:dyDescent="0.25">
      <c r="A384" s="87" t="s">
        <v>706</v>
      </c>
      <c r="B384" s="405"/>
      <c r="C384" s="403"/>
      <c r="D384" s="402"/>
      <c r="E384" s="402"/>
      <c r="F384" s="194"/>
      <c r="G384" s="194"/>
      <c r="H384" s="408"/>
      <c r="I384" s="407"/>
      <c r="J384" s="407"/>
      <c r="K384" s="317"/>
      <c r="L384" s="411"/>
      <c r="M384" s="412"/>
      <c r="N384" s="86" t="e">
        <f t="shared" si="19"/>
        <v>#DIV/0!</v>
      </c>
      <c r="O384" s="240">
        <f>FŐLAP!$G$8</f>
        <v>0</v>
      </c>
      <c r="P384" s="239">
        <f>FŐLAP!$C$10</f>
        <v>0</v>
      </c>
      <c r="Q384" s="239" t="s">
        <v>413</v>
      </c>
    </row>
    <row r="385" spans="1:17" ht="50.1" hidden="1" customHeight="1" x14ac:dyDescent="0.25">
      <c r="A385" s="87" t="s">
        <v>707</v>
      </c>
      <c r="B385" s="405"/>
      <c r="C385" s="403"/>
      <c r="D385" s="402"/>
      <c r="E385" s="402"/>
      <c r="F385" s="194"/>
      <c r="G385" s="194"/>
      <c r="H385" s="408"/>
      <c r="I385" s="407"/>
      <c r="J385" s="407"/>
      <c r="K385" s="317"/>
      <c r="L385" s="411"/>
      <c r="M385" s="412"/>
      <c r="N385" s="86" t="e">
        <f t="shared" si="19"/>
        <v>#DIV/0!</v>
      </c>
      <c r="O385" s="240">
        <f>FŐLAP!$G$8</f>
        <v>0</v>
      </c>
      <c r="P385" s="239">
        <f>FŐLAP!$C$10</f>
        <v>0</v>
      </c>
      <c r="Q385" s="239" t="s">
        <v>413</v>
      </c>
    </row>
    <row r="386" spans="1:17" ht="50.1" hidden="1" customHeight="1" x14ac:dyDescent="0.25">
      <c r="A386" s="88" t="s">
        <v>708</v>
      </c>
      <c r="B386" s="405"/>
      <c r="C386" s="403"/>
      <c r="D386" s="402"/>
      <c r="E386" s="402"/>
      <c r="F386" s="194"/>
      <c r="G386" s="194"/>
      <c r="H386" s="408"/>
      <c r="I386" s="407"/>
      <c r="J386" s="407"/>
      <c r="K386" s="317"/>
      <c r="L386" s="411"/>
      <c r="M386" s="412"/>
      <c r="N386" s="86" t="e">
        <f t="shared" si="19"/>
        <v>#DIV/0!</v>
      </c>
      <c r="O386" s="240">
        <f>FŐLAP!$G$8</f>
        <v>0</v>
      </c>
      <c r="P386" s="239">
        <f>FŐLAP!$C$10</f>
        <v>0</v>
      </c>
      <c r="Q386" s="239" t="s">
        <v>413</v>
      </c>
    </row>
    <row r="387" spans="1:17" ht="50.1" hidden="1" customHeight="1" x14ac:dyDescent="0.25">
      <c r="A387" s="87" t="s">
        <v>709</v>
      </c>
      <c r="B387" s="405"/>
      <c r="C387" s="403"/>
      <c r="D387" s="402"/>
      <c r="E387" s="402"/>
      <c r="F387" s="194"/>
      <c r="G387" s="194"/>
      <c r="H387" s="408"/>
      <c r="I387" s="407"/>
      <c r="J387" s="407"/>
      <c r="K387" s="317"/>
      <c r="L387" s="411"/>
      <c r="M387" s="412"/>
      <c r="N387" s="86" t="e">
        <f t="shared" si="19"/>
        <v>#DIV/0!</v>
      </c>
      <c r="O387" s="240">
        <f>FŐLAP!$G$8</f>
        <v>0</v>
      </c>
      <c r="P387" s="239">
        <f>FŐLAP!$C$10</f>
        <v>0</v>
      </c>
      <c r="Q387" s="239" t="s">
        <v>413</v>
      </c>
    </row>
    <row r="388" spans="1:17" ht="50.1" hidden="1" customHeight="1" x14ac:dyDescent="0.25">
      <c r="A388" s="87" t="s">
        <v>710</v>
      </c>
      <c r="B388" s="405"/>
      <c r="C388" s="403"/>
      <c r="D388" s="402"/>
      <c r="E388" s="402"/>
      <c r="F388" s="194"/>
      <c r="G388" s="194"/>
      <c r="H388" s="408"/>
      <c r="I388" s="407"/>
      <c r="J388" s="407"/>
      <c r="K388" s="317"/>
      <c r="L388" s="411"/>
      <c r="M388" s="412"/>
      <c r="N388" s="86" t="e">
        <f t="shared" si="19"/>
        <v>#DIV/0!</v>
      </c>
      <c r="O388" s="240">
        <f>FŐLAP!$G$8</f>
        <v>0</v>
      </c>
      <c r="P388" s="239">
        <f>FŐLAP!$C$10</f>
        <v>0</v>
      </c>
      <c r="Q388" s="239" t="s">
        <v>413</v>
      </c>
    </row>
    <row r="389" spans="1:17" ht="50.1" hidden="1" customHeight="1" x14ac:dyDescent="0.25">
      <c r="A389" s="88" t="s">
        <v>711</v>
      </c>
      <c r="B389" s="405"/>
      <c r="C389" s="403"/>
      <c r="D389" s="402"/>
      <c r="E389" s="402"/>
      <c r="F389" s="194"/>
      <c r="G389" s="194"/>
      <c r="H389" s="408"/>
      <c r="I389" s="407"/>
      <c r="J389" s="407"/>
      <c r="K389" s="317"/>
      <c r="L389" s="411"/>
      <c r="M389" s="412"/>
      <c r="N389" s="86" t="e">
        <f t="shared" si="19"/>
        <v>#DIV/0!</v>
      </c>
      <c r="O389" s="240">
        <f>FŐLAP!$G$8</f>
        <v>0</v>
      </c>
      <c r="P389" s="239">
        <f>FŐLAP!$C$10</f>
        <v>0</v>
      </c>
      <c r="Q389" s="239" t="s">
        <v>413</v>
      </c>
    </row>
    <row r="390" spans="1:17" ht="50.1" hidden="1" customHeight="1" x14ac:dyDescent="0.25">
      <c r="A390" s="87" t="s">
        <v>712</v>
      </c>
      <c r="B390" s="405"/>
      <c r="C390" s="403"/>
      <c r="D390" s="402"/>
      <c r="E390" s="402"/>
      <c r="F390" s="194"/>
      <c r="G390" s="194"/>
      <c r="H390" s="408"/>
      <c r="I390" s="407"/>
      <c r="J390" s="407"/>
      <c r="K390" s="317"/>
      <c r="L390" s="411"/>
      <c r="M390" s="412"/>
      <c r="N390" s="86" t="e">
        <f t="shared" si="19"/>
        <v>#DIV/0!</v>
      </c>
      <c r="O390" s="240">
        <f>FŐLAP!$G$8</f>
        <v>0</v>
      </c>
      <c r="P390" s="239">
        <f>FŐLAP!$C$10</f>
        <v>0</v>
      </c>
      <c r="Q390" s="239" t="s">
        <v>413</v>
      </c>
    </row>
    <row r="391" spans="1:17" ht="50.1" hidden="1" customHeight="1" x14ac:dyDescent="0.25">
      <c r="A391" s="87" t="s">
        <v>713</v>
      </c>
      <c r="B391" s="405"/>
      <c r="C391" s="403"/>
      <c r="D391" s="402"/>
      <c r="E391" s="402"/>
      <c r="F391" s="194"/>
      <c r="G391" s="194"/>
      <c r="H391" s="408"/>
      <c r="I391" s="407"/>
      <c r="J391" s="407"/>
      <c r="K391" s="317"/>
      <c r="L391" s="411"/>
      <c r="M391" s="412"/>
      <c r="N391" s="86" t="e">
        <f t="shared" si="19"/>
        <v>#DIV/0!</v>
      </c>
      <c r="O391" s="240">
        <f>FŐLAP!$G$8</f>
        <v>0</v>
      </c>
      <c r="P391" s="239">
        <f>FŐLAP!$C$10</f>
        <v>0</v>
      </c>
      <c r="Q391" s="239" t="s">
        <v>413</v>
      </c>
    </row>
    <row r="392" spans="1:17" ht="50.1" hidden="1" customHeight="1" x14ac:dyDescent="0.25">
      <c r="A392" s="88" t="s">
        <v>714</v>
      </c>
      <c r="B392" s="405"/>
      <c r="C392" s="403"/>
      <c r="D392" s="402"/>
      <c r="E392" s="402"/>
      <c r="F392" s="194"/>
      <c r="G392" s="194"/>
      <c r="H392" s="408"/>
      <c r="I392" s="407"/>
      <c r="J392" s="407"/>
      <c r="K392" s="317"/>
      <c r="L392" s="411"/>
      <c r="M392" s="412"/>
      <c r="N392" s="86" t="e">
        <f t="shared" si="19"/>
        <v>#DIV/0!</v>
      </c>
      <c r="O392" s="240">
        <f>FŐLAP!$G$8</f>
        <v>0</v>
      </c>
      <c r="P392" s="239">
        <f>FŐLAP!$C$10</f>
        <v>0</v>
      </c>
      <c r="Q392" s="239" t="s">
        <v>413</v>
      </c>
    </row>
    <row r="393" spans="1:17" ht="50.1" hidden="1" customHeight="1" x14ac:dyDescent="0.25">
      <c r="A393" s="87" t="s">
        <v>715</v>
      </c>
      <c r="B393" s="405"/>
      <c r="C393" s="403"/>
      <c r="D393" s="402"/>
      <c r="E393" s="402"/>
      <c r="F393" s="194"/>
      <c r="G393" s="194"/>
      <c r="H393" s="408"/>
      <c r="I393" s="407"/>
      <c r="J393" s="407"/>
      <c r="K393" s="317"/>
      <c r="L393" s="411"/>
      <c r="M393" s="412"/>
      <c r="N393" s="86" t="e">
        <f t="shared" si="19"/>
        <v>#DIV/0!</v>
      </c>
      <c r="O393" s="240">
        <f>FŐLAP!$G$8</f>
        <v>0</v>
      </c>
      <c r="P393" s="239">
        <f>FŐLAP!$C$10</f>
        <v>0</v>
      </c>
      <c r="Q393" s="239" t="s">
        <v>413</v>
      </c>
    </row>
    <row r="394" spans="1:17" ht="50.1" hidden="1" customHeight="1" x14ac:dyDescent="0.25">
      <c r="A394" s="87" t="s">
        <v>716</v>
      </c>
      <c r="B394" s="405"/>
      <c r="C394" s="403"/>
      <c r="D394" s="402"/>
      <c r="E394" s="402"/>
      <c r="F394" s="194"/>
      <c r="G394" s="194"/>
      <c r="H394" s="408"/>
      <c r="I394" s="407"/>
      <c r="J394" s="407"/>
      <c r="K394" s="317"/>
      <c r="L394" s="411"/>
      <c r="M394" s="412"/>
      <c r="N394" s="86" t="e">
        <f t="shared" si="19"/>
        <v>#DIV/0!</v>
      </c>
      <c r="O394" s="240">
        <f>FŐLAP!$G$8</f>
        <v>0</v>
      </c>
      <c r="P394" s="239">
        <f>FŐLAP!$C$10</f>
        <v>0</v>
      </c>
      <c r="Q394" s="239" t="s">
        <v>413</v>
      </c>
    </row>
    <row r="395" spans="1:17" ht="50.1" hidden="1" customHeight="1" x14ac:dyDescent="0.25">
      <c r="A395" s="88" t="s">
        <v>717</v>
      </c>
      <c r="B395" s="405"/>
      <c r="C395" s="403"/>
      <c r="D395" s="402"/>
      <c r="E395" s="402"/>
      <c r="F395" s="194"/>
      <c r="G395" s="194"/>
      <c r="H395" s="408"/>
      <c r="I395" s="407"/>
      <c r="J395" s="407"/>
      <c r="K395" s="317"/>
      <c r="L395" s="411"/>
      <c r="M395" s="412"/>
      <c r="N395" s="86" t="e">
        <f t="shared" si="19"/>
        <v>#DIV/0!</v>
      </c>
      <c r="O395" s="240">
        <f>FŐLAP!$G$8</f>
        <v>0</v>
      </c>
      <c r="P395" s="239">
        <f>FŐLAP!$C$10</f>
        <v>0</v>
      </c>
      <c r="Q395" s="239" t="s">
        <v>413</v>
      </c>
    </row>
    <row r="396" spans="1:17" ht="50.1" hidden="1" customHeight="1" x14ac:dyDescent="0.25">
      <c r="A396" s="87" t="s">
        <v>718</v>
      </c>
      <c r="B396" s="405"/>
      <c r="C396" s="403"/>
      <c r="D396" s="402"/>
      <c r="E396" s="402"/>
      <c r="F396" s="194"/>
      <c r="G396" s="194"/>
      <c r="H396" s="408"/>
      <c r="I396" s="407"/>
      <c r="J396" s="407"/>
      <c r="K396" s="317"/>
      <c r="L396" s="411"/>
      <c r="M396" s="412"/>
      <c r="N396" s="86" t="e">
        <f t="shared" si="19"/>
        <v>#DIV/0!</v>
      </c>
      <c r="O396" s="240">
        <f>FŐLAP!$G$8</f>
        <v>0</v>
      </c>
      <c r="P396" s="239">
        <f>FŐLAP!$C$10</f>
        <v>0</v>
      </c>
      <c r="Q396" s="239" t="s">
        <v>413</v>
      </c>
    </row>
    <row r="397" spans="1:17" ht="50.1" hidden="1" customHeight="1" x14ac:dyDescent="0.25">
      <c r="A397" s="87" t="s">
        <v>719</v>
      </c>
      <c r="B397" s="405"/>
      <c r="C397" s="403"/>
      <c r="D397" s="402"/>
      <c r="E397" s="402"/>
      <c r="F397" s="194"/>
      <c r="G397" s="194"/>
      <c r="H397" s="408"/>
      <c r="I397" s="407"/>
      <c r="J397" s="407"/>
      <c r="K397" s="317"/>
      <c r="L397" s="411"/>
      <c r="M397" s="412"/>
      <c r="N397" s="86" t="e">
        <f t="shared" si="19"/>
        <v>#DIV/0!</v>
      </c>
      <c r="O397" s="240">
        <f>FŐLAP!$G$8</f>
        <v>0</v>
      </c>
      <c r="P397" s="239">
        <f>FŐLAP!$C$10</f>
        <v>0</v>
      </c>
      <c r="Q397" s="239" t="s">
        <v>413</v>
      </c>
    </row>
    <row r="398" spans="1:17" ht="50.1" hidden="1" customHeight="1" x14ac:dyDescent="0.25">
      <c r="A398" s="88" t="s">
        <v>720</v>
      </c>
      <c r="B398" s="405"/>
      <c r="C398" s="403"/>
      <c r="D398" s="402"/>
      <c r="E398" s="402"/>
      <c r="F398" s="194"/>
      <c r="G398" s="194"/>
      <c r="H398" s="408"/>
      <c r="I398" s="407"/>
      <c r="J398" s="407"/>
      <c r="K398" s="317"/>
      <c r="L398" s="411"/>
      <c r="M398" s="412"/>
      <c r="N398" s="86" t="e">
        <f t="shared" si="19"/>
        <v>#DIV/0!</v>
      </c>
      <c r="O398" s="240">
        <f>FŐLAP!$G$8</f>
        <v>0</v>
      </c>
      <c r="P398" s="239">
        <f>FŐLAP!$C$10</f>
        <v>0</v>
      </c>
      <c r="Q398" s="239" t="s">
        <v>413</v>
      </c>
    </row>
    <row r="399" spans="1:17" ht="50.1" hidden="1" customHeight="1" x14ac:dyDescent="0.25">
      <c r="A399" s="87" t="s">
        <v>721</v>
      </c>
      <c r="B399" s="405"/>
      <c r="C399" s="403"/>
      <c r="D399" s="402"/>
      <c r="E399" s="402"/>
      <c r="F399" s="194"/>
      <c r="G399" s="194"/>
      <c r="H399" s="408"/>
      <c r="I399" s="407"/>
      <c r="J399" s="407"/>
      <c r="K399" s="317"/>
      <c r="L399" s="411"/>
      <c r="M399" s="412"/>
      <c r="N399" s="86" t="e">
        <f t="shared" si="19"/>
        <v>#DIV/0!</v>
      </c>
      <c r="O399" s="240">
        <f>FŐLAP!$G$8</f>
        <v>0</v>
      </c>
      <c r="P399" s="239">
        <f>FŐLAP!$C$10</f>
        <v>0</v>
      </c>
      <c r="Q399" s="239" t="s">
        <v>413</v>
      </c>
    </row>
    <row r="400" spans="1:17" ht="50.1" hidden="1" customHeight="1" x14ac:dyDescent="0.25">
      <c r="A400" s="87" t="s">
        <v>722</v>
      </c>
      <c r="B400" s="405"/>
      <c r="C400" s="403"/>
      <c r="D400" s="402"/>
      <c r="E400" s="402"/>
      <c r="F400" s="194"/>
      <c r="G400" s="194"/>
      <c r="H400" s="408"/>
      <c r="I400" s="407"/>
      <c r="J400" s="407"/>
      <c r="K400" s="317"/>
      <c r="L400" s="411"/>
      <c r="M400" s="412"/>
      <c r="N400" s="86" t="e">
        <f t="shared" si="19"/>
        <v>#DIV/0!</v>
      </c>
      <c r="O400" s="240">
        <f>FŐLAP!$G$8</f>
        <v>0</v>
      </c>
      <c r="P400" s="239">
        <f>FŐLAP!$C$10</f>
        <v>0</v>
      </c>
      <c r="Q400" s="239" t="s">
        <v>413</v>
      </c>
    </row>
    <row r="401" spans="1:17" ht="50.1" hidden="1" customHeight="1" x14ac:dyDescent="0.25">
      <c r="A401" s="88" t="s">
        <v>723</v>
      </c>
      <c r="B401" s="405"/>
      <c r="C401" s="403"/>
      <c r="D401" s="402"/>
      <c r="E401" s="402"/>
      <c r="F401" s="194"/>
      <c r="G401" s="194"/>
      <c r="H401" s="408"/>
      <c r="I401" s="407"/>
      <c r="J401" s="407"/>
      <c r="K401" s="317"/>
      <c r="L401" s="411"/>
      <c r="M401" s="412"/>
      <c r="N401" s="86" t="e">
        <f t="shared" si="19"/>
        <v>#DIV/0!</v>
      </c>
      <c r="O401" s="240">
        <f>FŐLAP!$G$8</f>
        <v>0</v>
      </c>
      <c r="P401" s="239">
        <f>FŐLAP!$C$10</f>
        <v>0</v>
      </c>
      <c r="Q401" s="239" t="s">
        <v>413</v>
      </c>
    </row>
    <row r="402" spans="1:17" ht="50.1" hidden="1" customHeight="1" x14ac:dyDescent="0.25">
      <c r="A402" s="87" t="s">
        <v>724</v>
      </c>
      <c r="B402" s="405"/>
      <c r="C402" s="403"/>
      <c r="D402" s="402"/>
      <c r="E402" s="402"/>
      <c r="F402" s="194"/>
      <c r="G402" s="194"/>
      <c r="H402" s="408"/>
      <c r="I402" s="407"/>
      <c r="J402" s="407"/>
      <c r="K402" s="317"/>
      <c r="L402" s="411"/>
      <c r="M402" s="412"/>
      <c r="N402" s="86" t="e">
        <f t="shared" si="19"/>
        <v>#DIV/0!</v>
      </c>
      <c r="O402" s="240">
        <f>FŐLAP!$G$8</f>
        <v>0</v>
      </c>
      <c r="P402" s="239">
        <f>FŐLAP!$C$10</f>
        <v>0</v>
      </c>
      <c r="Q402" s="239" t="s">
        <v>413</v>
      </c>
    </row>
    <row r="403" spans="1:17" ht="50.1" hidden="1" customHeight="1" x14ac:dyDescent="0.25">
      <c r="A403" s="87" t="s">
        <v>725</v>
      </c>
      <c r="B403" s="405"/>
      <c r="C403" s="403"/>
      <c r="D403" s="402"/>
      <c r="E403" s="402"/>
      <c r="F403" s="194"/>
      <c r="G403" s="194"/>
      <c r="H403" s="408"/>
      <c r="I403" s="407"/>
      <c r="J403" s="407"/>
      <c r="K403" s="317"/>
      <c r="L403" s="411"/>
      <c r="M403" s="412"/>
      <c r="N403" s="86" t="e">
        <f t="shared" si="19"/>
        <v>#DIV/0!</v>
      </c>
      <c r="O403" s="240">
        <f>FŐLAP!$G$8</f>
        <v>0</v>
      </c>
      <c r="P403" s="239">
        <f>FŐLAP!$C$10</f>
        <v>0</v>
      </c>
      <c r="Q403" s="239" t="s">
        <v>413</v>
      </c>
    </row>
    <row r="404" spans="1:17" ht="50.1" hidden="1" customHeight="1" x14ac:dyDescent="0.25">
      <c r="A404" s="88" t="s">
        <v>726</v>
      </c>
      <c r="B404" s="405"/>
      <c r="C404" s="403"/>
      <c r="D404" s="402"/>
      <c r="E404" s="402"/>
      <c r="F404" s="194"/>
      <c r="G404" s="194"/>
      <c r="H404" s="408"/>
      <c r="I404" s="407"/>
      <c r="J404" s="407"/>
      <c r="K404" s="317"/>
      <c r="L404" s="411"/>
      <c r="M404" s="412"/>
      <c r="N404" s="86" t="e">
        <f t="shared" si="19"/>
        <v>#DIV/0!</v>
      </c>
      <c r="O404" s="240">
        <f>FŐLAP!$G$8</f>
        <v>0</v>
      </c>
      <c r="P404" s="239">
        <f>FŐLAP!$C$10</f>
        <v>0</v>
      </c>
      <c r="Q404" s="239" t="s">
        <v>413</v>
      </c>
    </row>
    <row r="405" spans="1:17" ht="50.1" hidden="1" customHeight="1" x14ac:dyDescent="0.25">
      <c r="A405" s="87" t="s">
        <v>727</v>
      </c>
      <c r="B405" s="405"/>
      <c r="C405" s="403"/>
      <c r="D405" s="402"/>
      <c r="E405" s="402"/>
      <c r="F405" s="194"/>
      <c r="G405" s="194"/>
      <c r="H405" s="408"/>
      <c r="I405" s="407"/>
      <c r="J405" s="407"/>
      <c r="K405" s="317"/>
      <c r="L405" s="411"/>
      <c r="M405" s="412"/>
      <c r="N405" s="86" t="e">
        <f t="shared" si="19"/>
        <v>#DIV/0!</v>
      </c>
      <c r="O405" s="240">
        <f>FŐLAP!$G$8</f>
        <v>0</v>
      </c>
      <c r="P405" s="239">
        <f>FŐLAP!$C$10</f>
        <v>0</v>
      </c>
      <c r="Q405" s="239" t="s">
        <v>413</v>
      </c>
    </row>
    <row r="406" spans="1:17" ht="50.1" hidden="1" customHeight="1" x14ac:dyDescent="0.25">
      <c r="A406" s="87" t="s">
        <v>728</v>
      </c>
      <c r="B406" s="405"/>
      <c r="C406" s="403"/>
      <c r="D406" s="402"/>
      <c r="E406" s="402"/>
      <c r="F406" s="194"/>
      <c r="G406" s="194"/>
      <c r="H406" s="408"/>
      <c r="I406" s="407"/>
      <c r="J406" s="407"/>
      <c r="K406" s="317"/>
      <c r="L406" s="411"/>
      <c r="M406" s="412"/>
      <c r="N406" s="86" t="e">
        <f t="shared" si="19"/>
        <v>#DIV/0!</v>
      </c>
      <c r="O406" s="240">
        <f>FŐLAP!$G$8</f>
        <v>0</v>
      </c>
      <c r="P406" s="239">
        <f>FŐLAP!$C$10</f>
        <v>0</v>
      </c>
      <c r="Q406" s="239" t="s">
        <v>413</v>
      </c>
    </row>
    <row r="407" spans="1:17" ht="50.1" hidden="1" customHeight="1" x14ac:dyDescent="0.25">
      <c r="A407" s="88" t="s">
        <v>729</v>
      </c>
      <c r="B407" s="405"/>
      <c r="C407" s="403"/>
      <c r="D407" s="402"/>
      <c r="E407" s="402"/>
      <c r="F407" s="194"/>
      <c r="G407" s="194"/>
      <c r="H407" s="408"/>
      <c r="I407" s="407"/>
      <c r="J407" s="407"/>
      <c r="K407" s="317"/>
      <c r="L407" s="411"/>
      <c r="M407" s="412"/>
      <c r="N407" s="86" t="e">
        <f t="shared" si="19"/>
        <v>#DIV/0!</v>
      </c>
      <c r="O407" s="240">
        <f>FŐLAP!$G$8</f>
        <v>0</v>
      </c>
      <c r="P407" s="239">
        <f>FŐLAP!$C$10</f>
        <v>0</v>
      </c>
      <c r="Q407" s="239" t="s">
        <v>413</v>
      </c>
    </row>
    <row r="408" spans="1:17" ht="50.1" hidden="1" customHeight="1" x14ac:dyDescent="0.25">
      <c r="A408" s="87" t="s">
        <v>730</v>
      </c>
      <c r="B408" s="405"/>
      <c r="C408" s="403"/>
      <c r="D408" s="402"/>
      <c r="E408" s="402"/>
      <c r="F408" s="194"/>
      <c r="G408" s="194"/>
      <c r="H408" s="408"/>
      <c r="I408" s="407"/>
      <c r="J408" s="407"/>
      <c r="K408" s="317"/>
      <c r="L408" s="411"/>
      <c r="M408" s="412"/>
      <c r="N408" s="86" t="e">
        <f t="shared" si="19"/>
        <v>#DIV/0!</v>
      </c>
      <c r="O408" s="240">
        <f>FŐLAP!$G$8</f>
        <v>0</v>
      </c>
      <c r="P408" s="239">
        <f>FŐLAP!$C$10</f>
        <v>0</v>
      </c>
      <c r="Q408" s="239" t="s">
        <v>413</v>
      </c>
    </row>
    <row r="409" spans="1:17" ht="50.1" hidden="1" customHeight="1" x14ac:dyDescent="0.25">
      <c r="A409" s="87" t="s">
        <v>731</v>
      </c>
      <c r="B409" s="405"/>
      <c r="C409" s="403"/>
      <c r="D409" s="402"/>
      <c r="E409" s="402"/>
      <c r="F409" s="194"/>
      <c r="G409" s="194"/>
      <c r="H409" s="408"/>
      <c r="I409" s="407"/>
      <c r="J409" s="407"/>
      <c r="K409" s="317"/>
      <c r="L409" s="411"/>
      <c r="M409" s="412"/>
      <c r="N409" s="86" t="e">
        <f t="shared" si="19"/>
        <v>#DIV/0!</v>
      </c>
      <c r="O409" s="240">
        <f>FŐLAP!$G$8</f>
        <v>0</v>
      </c>
      <c r="P409" s="239">
        <f>FŐLAP!$C$10</f>
        <v>0</v>
      </c>
      <c r="Q409" s="239" t="s">
        <v>413</v>
      </c>
    </row>
    <row r="410" spans="1:17" ht="50.1" hidden="1" customHeight="1" x14ac:dyDescent="0.25">
      <c r="A410" s="88" t="s">
        <v>732</v>
      </c>
      <c r="B410" s="405"/>
      <c r="C410" s="403"/>
      <c r="D410" s="402"/>
      <c r="E410" s="402"/>
      <c r="F410" s="194"/>
      <c r="G410" s="194"/>
      <c r="H410" s="408"/>
      <c r="I410" s="407"/>
      <c r="J410" s="407"/>
      <c r="K410" s="317"/>
      <c r="L410" s="411"/>
      <c r="M410" s="412"/>
      <c r="N410" s="86" t="e">
        <f t="shared" si="19"/>
        <v>#DIV/0!</v>
      </c>
      <c r="O410" s="240">
        <f>FŐLAP!$G$8</f>
        <v>0</v>
      </c>
      <c r="P410" s="239">
        <f>FŐLAP!$C$10</f>
        <v>0</v>
      </c>
      <c r="Q410" s="239" t="s">
        <v>413</v>
      </c>
    </row>
    <row r="411" spans="1:17" ht="50.1" hidden="1" customHeight="1" x14ac:dyDescent="0.25">
      <c r="A411" s="87" t="s">
        <v>733</v>
      </c>
      <c r="B411" s="405"/>
      <c r="C411" s="403"/>
      <c r="D411" s="402"/>
      <c r="E411" s="402"/>
      <c r="F411" s="194"/>
      <c r="G411" s="194"/>
      <c r="H411" s="408"/>
      <c r="I411" s="407"/>
      <c r="J411" s="407"/>
      <c r="K411" s="317"/>
      <c r="L411" s="411"/>
      <c r="M411" s="412"/>
      <c r="N411" s="86" t="e">
        <f t="shared" si="19"/>
        <v>#DIV/0!</v>
      </c>
      <c r="O411" s="240">
        <f>FŐLAP!$G$8</f>
        <v>0</v>
      </c>
      <c r="P411" s="239">
        <f>FŐLAP!$C$10</f>
        <v>0</v>
      </c>
      <c r="Q411" s="239" t="s">
        <v>413</v>
      </c>
    </row>
    <row r="412" spans="1:17" ht="50.1" hidden="1" customHeight="1" x14ac:dyDescent="0.25">
      <c r="A412" s="87" t="s">
        <v>734</v>
      </c>
      <c r="B412" s="405"/>
      <c r="C412" s="403"/>
      <c r="D412" s="402"/>
      <c r="E412" s="402"/>
      <c r="F412" s="194"/>
      <c r="G412" s="194"/>
      <c r="H412" s="408"/>
      <c r="I412" s="407"/>
      <c r="J412" s="407"/>
      <c r="K412" s="317"/>
      <c r="L412" s="411"/>
      <c r="M412" s="412"/>
      <c r="N412" s="86" t="e">
        <f t="shared" si="19"/>
        <v>#DIV/0!</v>
      </c>
      <c r="O412" s="240">
        <f>FŐLAP!$G$8</f>
        <v>0</v>
      </c>
      <c r="P412" s="239">
        <f>FŐLAP!$C$10</f>
        <v>0</v>
      </c>
      <c r="Q412" s="239" t="s">
        <v>413</v>
      </c>
    </row>
    <row r="413" spans="1:17" ht="50.1" hidden="1" customHeight="1" x14ac:dyDescent="0.25">
      <c r="A413" s="88" t="s">
        <v>735</v>
      </c>
      <c r="B413" s="405"/>
      <c r="C413" s="403"/>
      <c r="D413" s="402"/>
      <c r="E413" s="402"/>
      <c r="F413" s="194"/>
      <c r="G413" s="194"/>
      <c r="H413" s="408"/>
      <c r="I413" s="407"/>
      <c r="J413" s="407"/>
      <c r="K413" s="317"/>
      <c r="L413" s="411"/>
      <c r="M413" s="412"/>
      <c r="N413" s="86" t="e">
        <f t="shared" si="19"/>
        <v>#DIV/0!</v>
      </c>
      <c r="O413" s="240">
        <f>FŐLAP!$G$8</f>
        <v>0</v>
      </c>
      <c r="P413" s="239">
        <f>FŐLAP!$C$10</f>
        <v>0</v>
      </c>
      <c r="Q413" s="239" t="s">
        <v>413</v>
      </c>
    </row>
    <row r="414" spans="1:17" ht="50.1" hidden="1" customHeight="1" x14ac:dyDescent="0.25">
      <c r="A414" s="87" t="s">
        <v>736</v>
      </c>
      <c r="B414" s="405"/>
      <c r="C414" s="403"/>
      <c r="D414" s="402"/>
      <c r="E414" s="402"/>
      <c r="F414" s="194"/>
      <c r="G414" s="194"/>
      <c r="H414" s="408"/>
      <c r="I414" s="407"/>
      <c r="J414" s="407"/>
      <c r="K414" s="317"/>
      <c r="L414" s="411"/>
      <c r="M414" s="412"/>
      <c r="N414" s="86" t="e">
        <f t="shared" si="19"/>
        <v>#DIV/0!</v>
      </c>
      <c r="O414" s="240">
        <f>FŐLAP!$G$8</f>
        <v>0</v>
      </c>
      <c r="P414" s="239">
        <f>FŐLAP!$C$10</f>
        <v>0</v>
      </c>
      <c r="Q414" s="239" t="s">
        <v>413</v>
      </c>
    </row>
    <row r="415" spans="1:17" ht="50.1" hidden="1" customHeight="1" x14ac:dyDescent="0.25">
      <c r="A415" s="87" t="s">
        <v>737</v>
      </c>
      <c r="B415" s="405"/>
      <c r="C415" s="403"/>
      <c r="D415" s="402"/>
      <c r="E415" s="402"/>
      <c r="F415" s="194"/>
      <c r="G415" s="194"/>
      <c r="H415" s="408"/>
      <c r="I415" s="407"/>
      <c r="J415" s="407"/>
      <c r="K415" s="317"/>
      <c r="L415" s="411"/>
      <c r="M415" s="412"/>
      <c r="N415" s="86" t="e">
        <f t="shared" si="19"/>
        <v>#DIV/0!</v>
      </c>
      <c r="O415" s="240">
        <f>FŐLAP!$G$8</f>
        <v>0</v>
      </c>
      <c r="P415" s="239">
        <f>FŐLAP!$C$10</f>
        <v>0</v>
      </c>
      <c r="Q415" s="239" t="s">
        <v>413</v>
      </c>
    </row>
    <row r="416" spans="1:17" ht="50.1" hidden="1" customHeight="1" x14ac:dyDescent="0.25">
      <c r="A416" s="88" t="s">
        <v>738</v>
      </c>
      <c r="B416" s="405"/>
      <c r="C416" s="403"/>
      <c r="D416" s="402"/>
      <c r="E416" s="402"/>
      <c r="F416" s="194"/>
      <c r="G416" s="194"/>
      <c r="H416" s="408"/>
      <c r="I416" s="407"/>
      <c r="J416" s="407"/>
      <c r="K416" s="317"/>
      <c r="L416" s="411"/>
      <c r="M416" s="412"/>
      <c r="N416" s="86" t="e">
        <f t="shared" si="19"/>
        <v>#DIV/0!</v>
      </c>
      <c r="O416" s="240">
        <f>FŐLAP!$G$8</f>
        <v>0</v>
      </c>
      <c r="P416" s="239">
        <f>FŐLAP!$C$10</f>
        <v>0</v>
      </c>
      <c r="Q416" s="239" t="s">
        <v>413</v>
      </c>
    </row>
    <row r="417" spans="1:17" ht="50.1" hidden="1" customHeight="1" x14ac:dyDescent="0.25">
      <c r="A417" s="87" t="s">
        <v>739</v>
      </c>
      <c r="B417" s="405"/>
      <c r="C417" s="403"/>
      <c r="D417" s="402"/>
      <c r="E417" s="402"/>
      <c r="F417" s="194"/>
      <c r="G417" s="194"/>
      <c r="H417" s="408"/>
      <c r="I417" s="407"/>
      <c r="J417" s="407"/>
      <c r="K417" s="317"/>
      <c r="L417" s="411"/>
      <c r="M417" s="412"/>
      <c r="N417" s="86" t="e">
        <f t="shared" si="19"/>
        <v>#DIV/0!</v>
      </c>
      <c r="O417" s="240">
        <f>FŐLAP!$G$8</f>
        <v>0</v>
      </c>
      <c r="P417" s="239">
        <f>FŐLAP!$C$10</f>
        <v>0</v>
      </c>
      <c r="Q417" s="239" t="s">
        <v>413</v>
      </c>
    </row>
    <row r="418" spans="1:17" ht="50.1" hidden="1" customHeight="1" x14ac:dyDescent="0.25">
      <c r="A418" s="87" t="s">
        <v>740</v>
      </c>
      <c r="B418" s="405"/>
      <c r="C418" s="403"/>
      <c r="D418" s="402"/>
      <c r="E418" s="402"/>
      <c r="F418" s="194"/>
      <c r="G418" s="194"/>
      <c r="H418" s="408"/>
      <c r="I418" s="407"/>
      <c r="J418" s="407"/>
      <c r="K418" s="317"/>
      <c r="L418" s="411"/>
      <c r="M418" s="412"/>
      <c r="N418" s="86" t="e">
        <f t="shared" si="19"/>
        <v>#DIV/0!</v>
      </c>
      <c r="O418" s="240">
        <f>FŐLAP!$G$8</f>
        <v>0</v>
      </c>
      <c r="P418" s="239">
        <f>FŐLAP!$C$10</f>
        <v>0</v>
      </c>
      <c r="Q418" s="239" t="s">
        <v>413</v>
      </c>
    </row>
    <row r="419" spans="1:17" ht="50.1" hidden="1" customHeight="1" x14ac:dyDescent="0.25">
      <c r="A419" s="88" t="s">
        <v>741</v>
      </c>
      <c r="B419" s="405"/>
      <c r="C419" s="403"/>
      <c r="D419" s="402"/>
      <c r="E419" s="402"/>
      <c r="F419" s="194"/>
      <c r="G419" s="194"/>
      <c r="H419" s="408"/>
      <c r="I419" s="407"/>
      <c r="J419" s="407"/>
      <c r="K419" s="317"/>
      <c r="L419" s="411"/>
      <c r="M419" s="412"/>
      <c r="N419" s="86" t="e">
        <f t="shared" si="19"/>
        <v>#DIV/0!</v>
      </c>
      <c r="O419" s="240">
        <f>FŐLAP!$G$8</f>
        <v>0</v>
      </c>
      <c r="P419" s="239">
        <f>FŐLAP!$C$10</f>
        <v>0</v>
      </c>
      <c r="Q419" s="239" t="s">
        <v>413</v>
      </c>
    </row>
    <row r="420" spans="1:17" ht="50.1" hidden="1" customHeight="1" x14ac:dyDescent="0.25">
      <c r="A420" s="87" t="s">
        <v>742</v>
      </c>
      <c r="B420" s="405"/>
      <c r="C420" s="403"/>
      <c r="D420" s="402"/>
      <c r="E420" s="402"/>
      <c r="F420" s="194"/>
      <c r="G420" s="194"/>
      <c r="H420" s="408"/>
      <c r="I420" s="407"/>
      <c r="J420" s="407"/>
      <c r="K420" s="317"/>
      <c r="L420" s="411"/>
      <c r="M420" s="412"/>
      <c r="N420" s="86" t="e">
        <f t="shared" si="19"/>
        <v>#DIV/0!</v>
      </c>
      <c r="O420" s="240">
        <f>FŐLAP!$G$8</f>
        <v>0</v>
      </c>
      <c r="P420" s="239">
        <f>FŐLAP!$C$10</f>
        <v>0</v>
      </c>
      <c r="Q420" s="239" t="s">
        <v>413</v>
      </c>
    </row>
    <row r="421" spans="1:17" ht="50.1" hidden="1" customHeight="1" x14ac:dyDescent="0.25">
      <c r="A421" s="87" t="s">
        <v>743</v>
      </c>
      <c r="B421" s="405"/>
      <c r="C421" s="403"/>
      <c r="D421" s="402"/>
      <c r="E421" s="402"/>
      <c r="F421" s="194"/>
      <c r="G421" s="194"/>
      <c r="H421" s="408"/>
      <c r="I421" s="407"/>
      <c r="J421" s="407"/>
      <c r="K421" s="317"/>
      <c r="L421" s="411"/>
      <c r="M421" s="412"/>
      <c r="N421" s="86" t="e">
        <f t="shared" si="19"/>
        <v>#DIV/0!</v>
      </c>
      <c r="O421" s="240">
        <f>FŐLAP!$G$8</f>
        <v>0</v>
      </c>
      <c r="P421" s="239">
        <f>FŐLAP!$C$10</f>
        <v>0</v>
      </c>
      <c r="Q421" s="239" t="s">
        <v>413</v>
      </c>
    </row>
    <row r="422" spans="1:17" ht="50.1" hidden="1" customHeight="1" x14ac:dyDescent="0.25">
      <c r="A422" s="88" t="s">
        <v>744</v>
      </c>
      <c r="B422" s="405"/>
      <c r="C422" s="403"/>
      <c r="D422" s="402"/>
      <c r="E422" s="402"/>
      <c r="F422" s="194"/>
      <c r="G422" s="194"/>
      <c r="H422" s="408"/>
      <c r="I422" s="407"/>
      <c r="J422" s="407"/>
      <c r="K422" s="317"/>
      <c r="L422" s="411"/>
      <c r="M422" s="412"/>
      <c r="N422" s="86" t="e">
        <f t="shared" si="19"/>
        <v>#DIV/0!</v>
      </c>
      <c r="O422" s="240">
        <f>FŐLAP!$G$8</f>
        <v>0</v>
      </c>
      <c r="P422" s="239">
        <f>FŐLAP!$C$10</f>
        <v>0</v>
      </c>
      <c r="Q422" s="239" t="s">
        <v>413</v>
      </c>
    </row>
    <row r="423" spans="1:17" ht="50.1" hidden="1" customHeight="1" x14ac:dyDescent="0.25">
      <c r="A423" s="87" t="s">
        <v>745</v>
      </c>
      <c r="B423" s="405"/>
      <c r="C423" s="403"/>
      <c r="D423" s="402"/>
      <c r="E423" s="402"/>
      <c r="F423" s="194"/>
      <c r="G423" s="194"/>
      <c r="H423" s="408"/>
      <c r="I423" s="407"/>
      <c r="J423" s="407"/>
      <c r="K423" s="317"/>
      <c r="L423" s="411"/>
      <c r="M423" s="412"/>
      <c r="N423" s="86" t="e">
        <f t="shared" ref="N423:N486" si="20">IF(M423&lt;0,0,1-(M423/L423))</f>
        <v>#DIV/0!</v>
      </c>
      <c r="O423" s="240">
        <f>FŐLAP!$G$8</f>
        <v>0</v>
      </c>
      <c r="P423" s="239">
        <f>FŐLAP!$C$10</f>
        <v>0</v>
      </c>
      <c r="Q423" s="239" t="s">
        <v>413</v>
      </c>
    </row>
    <row r="424" spans="1:17" ht="50.1" hidden="1" customHeight="1" x14ac:dyDescent="0.25">
      <c r="A424" s="87" t="s">
        <v>746</v>
      </c>
      <c r="B424" s="405"/>
      <c r="C424" s="403"/>
      <c r="D424" s="402"/>
      <c r="E424" s="402"/>
      <c r="F424" s="194"/>
      <c r="G424" s="194"/>
      <c r="H424" s="408"/>
      <c r="I424" s="407"/>
      <c r="J424" s="407"/>
      <c r="K424" s="317"/>
      <c r="L424" s="411"/>
      <c r="M424" s="412"/>
      <c r="N424" s="86" t="e">
        <f t="shared" si="20"/>
        <v>#DIV/0!</v>
      </c>
      <c r="O424" s="240">
        <f>FŐLAP!$G$8</f>
        <v>0</v>
      </c>
      <c r="P424" s="239">
        <f>FŐLAP!$C$10</f>
        <v>0</v>
      </c>
      <c r="Q424" s="239" t="s">
        <v>413</v>
      </c>
    </row>
    <row r="425" spans="1:17" ht="50.1" hidden="1" customHeight="1" x14ac:dyDescent="0.25">
      <c r="A425" s="88" t="s">
        <v>747</v>
      </c>
      <c r="B425" s="405"/>
      <c r="C425" s="403"/>
      <c r="D425" s="402"/>
      <c r="E425" s="402"/>
      <c r="F425" s="194"/>
      <c r="G425" s="194"/>
      <c r="H425" s="408"/>
      <c r="I425" s="407"/>
      <c r="J425" s="407"/>
      <c r="K425" s="317"/>
      <c r="L425" s="411"/>
      <c r="M425" s="412"/>
      <c r="N425" s="86" t="e">
        <f t="shared" si="20"/>
        <v>#DIV/0!</v>
      </c>
      <c r="O425" s="240">
        <f>FŐLAP!$G$8</f>
        <v>0</v>
      </c>
      <c r="P425" s="239">
        <f>FŐLAP!$C$10</f>
        <v>0</v>
      </c>
      <c r="Q425" s="239" t="s">
        <v>413</v>
      </c>
    </row>
    <row r="426" spans="1:17" ht="50.1" hidden="1" customHeight="1" x14ac:dyDescent="0.25">
      <c r="A426" s="87" t="s">
        <v>748</v>
      </c>
      <c r="B426" s="405"/>
      <c r="C426" s="403"/>
      <c r="D426" s="402"/>
      <c r="E426" s="402"/>
      <c r="F426" s="194"/>
      <c r="G426" s="194"/>
      <c r="H426" s="408"/>
      <c r="I426" s="407"/>
      <c r="J426" s="407"/>
      <c r="K426" s="317"/>
      <c r="L426" s="411"/>
      <c r="M426" s="412"/>
      <c r="N426" s="86" t="e">
        <f t="shared" si="20"/>
        <v>#DIV/0!</v>
      </c>
      <c r="O426" s="240">
        <f>FŐLAP!$G$8</f>
        <v>0</v>
      </c>
      <c r="P426" s="239">
        <f>FŐLAP!$C$10</f>
        <v>0</v>
      </c>
      <c r="Q426" s="239" t="s">
        <v>413</v>
      </c>
    </row>
    <row r="427" spans="1:17" ht="50.1" hidden="1" customHeight="1" x14ac:dyDescent="0.25">
      <c r="A427" s="87" t="s">
        <v>749</v>
      </c>
      <c r="B427" s="405"/>
      <c r="C427" s="403"/>
      <c r="D427" s="402"/>
      <c r="E427" s="402"/>
      <c r="F427" s="194"/>
      <c r="G427" s="194"/>
      <c r="H427" s="408"/>
      <c r="I427" s="407"/>
      <c r="J427" s="407"/>
      <c r="K427" s="317"/>
      <c r="L427" s="411"/>
      <c r="M427" s="412"/>
      <c r="N427" s="86" t="e">
        <f t="shared" si="20"/>
        <v>#DIV/0!</v>
      </c>
      <c r="O427" s="240">
        <f>FŐLAP!$G$8</f>
        <v>0</v>
      </c>
      <c r="P427" s="239">
        <f>FŐLAP!$C$10</f>
        <v>0</v>
      </c>
      <c r="Q427" s="239" t="s">
        <v>413</v>
      </c>
    </row>
    <row r="428" spans="1:17" ht="50.1" hidden="1" customHeight="1" x14ac:dyDescent="0.25">
      <c r="A428" s="88" t="s">
        <v>750</v>
      </c>
      <c r="B428" s="405"/>
      <c r="C428" s="403"/>
      <c r="D428" s="402"/>
      <c r="E428" s="402"/>
      <c r="F428" s="194"/>
      <c r="G428" s="194"/>
      <c r="H428" s="408"/>
      <c r="I428" s="407"/>
      <c r="J428" s="407"/>
      <c r="K428" s="317"/>
      <c r="L428" s="411"/>
      <c r="M428" s="412"/>
      <c r="N428" s="86" t="e">
        <f t="shared" si="20"/>
        <v>#DIV/0!</v>
      </c>
      <c r="O428" s="240">
        <f>FŐLAP!$G$8</f>
        <v>0</v>
      </c>
      <c r="P428" s="239">
        <f>FŐLAP!$C$10</f>
        <v>0</v>
      </c>
      <c r="Q428" s="239" t="s">
        <v>413</v>
      </c>
    </row>
    <row r="429" spans="1:17" ht="50.1" hidden="1" customHeight="1" x14ac:dyDescent="0.25">
      <c r="A429" s="87" t="s">
        <v>751</v>
      </c>
      <c r="B429" s="405"/>
      <c r="C429" s="403"/>
      <c r="D429" s="402"/>
      <c r="E429" s="402"/>
      <c r="F429" s="194"/>
      <c r="G429" s="194"/>
      <c r="H429" s="408"/>
      <c r="I429" s="407"/>
      <c r="J429" s="407"/>
      <c r="K429" s="317"/>
      <c r="L429" s="411"/>
      <c r="M429" s="412"/>
      <c r="N429" s="86" t="e">
        <f t="shared" si="20"/>
        <v>#DIV/0!</v>
      </c>
      <c r="O429" s="240">
        <f>FŐLAP!$G$8</f>
        <v>0</v>
      </c>
      <c r="P429" s="239">
        <f>FŐLAP!$C$10</f>
        <v>0</v>
      </c>
      <c r="Q429" s="239" t="s">
        <v>413</v>
      </c>
    </row>
    <row r="430" spans="1:17" ht="50.1" hidden="1" customHeight="1" x14ac:dyDescent="0.25">
      <c r="A430" s="87" t="s">
        <v>752</v>
      </c>
      <c r="B430" s="405"/>
      <c r="C430" s="403"/>
      <c r="D430" s="402"/>
      <c r="E430" s="402"/>
      <c r="F430" s="194"/>
      <c r="G430" s="194"/>
      <c r="H430" s="408"/>
      <c r="I430" s="407"/>
      <c r="J430" s="407"/>
      <c r="K430" s="317"/>
      <c r="L430" s="411"/>
      <c r="M430" s="412"/>
      <c r="N430" s="86" t="e">
        <f t="shared" si="20"/>
        <v>#DIV/0!</v>
      </c>
      <c r="O430" s="240">
        <f>FŐLAP!$G$8</f>
        <v>0</v>
      </c>
      <c r="P430" s="239">
        <f>FŐLAP!$C$10</f>
        <v>0</v>
      </c>
      <c r="Q430" s="239" t="s">
        <v>413</v>
      </c>
    </row>
    <row r="431" spans="1:17" ht="50.1" hidden="1" customHeight="1" x14ac:dyDescent="0.25">
      <c r="A431" s="88" t="s">
        <v>753</v>
      </c>
      <c r="B431" s="405"/>
      <c r="C431" s="403"/>
      <c r="D431" s="402"/>
      <c r="E431" s="402"/>
      <c r="F431" s="194"/>
      <c r="G431" s="194"/>
      <c r="H431" s="408"/>
      <c r="I431" s="407"/>
      <c r="J431" s="407"/>
      <c r="K431" s="317"/>
      <c r="L431" s="411"/>
      <c r="M431" s="412"/>
      <c r="N431" s="86" t="e">
        <f t="shared" si="20"/>
        <v>#DIV/0!</v>
      </c>
      <c r="O431" s="240">
        <f>FŐLAP!$G$8</f>
        <v>0</v>
      </c>
      <c r="P431" s="239">
        <f>FŐLAP!$C$10</f>
        <v>0</v>
      </c>
      <c r="Q431" s="239" t="s">
        <v>413</v>
      </c>
    </row>
    <row r="432" spans="1:17" ht="50.1" hidden="1" customHeight="1" x14ac:dyDescent="0.25">
      <c r="A432" s="87" t="s">
        <v>754</v>
      </c>
      <c r="B432" s="405"/>
      <c r="C432" s="403"/>
      <c r="D432" s="402"/>
      <c r="E432" s="402"/>
      <c r="F432" s="194"/>
      <c r="G432" s="194"/>
      <c r="H432" s="408"/>
      <c r="I432" s="407"/>
      <c r="J432" s="407"/>
      <c r="K432" s="317"/>
      <c r="L432" s="411"/>
      <c r="M432" s="412"/>
      <c r="N432" s="86" t="e">
        <f t="shared" si="20"/>
        <v>#DIV/0!</v>
      </c>
      <c r="O432" s="240">
        <f>FŐLAP!$G$8</f>
        <v>0</v>
      </c>
      <c r="P432" s="239">
        <f>FŐLAP!$C$10</f>
        <v>0</v>
      </c>
      <c r="Q432" s="239" t="s">
        <v>413</v>
      </c>
    </row>
    <row r="433" spans="1:17" ht="50.1" hidden="1" customHeight="1" x14ac:dyDescent="0.25">
      <c r="A433" s="87" t="s">
        <v>755</v>
      </c>
      <c r="B433" s="405"/>
      <c r="C433" s="403"/>
      <c r="D433" s="402"/>
      <c r="E433" s="402"/>
      <c r="F433" s="194"/>
      <c r="G433" s="194"/>
      <c r="H433" s="408"/>
      <c r="I433" s="407"/>
      <c r="J433" s="407"/>
      <c r="K433" s="317"/>
      <c r="L433" s="411"/>
      <c r="M433" s="412"/>
      <c r="N433" s="86" t="e">
        <f t="shared" si="20"/>
        <v>#DIV/0!</v>
      </c>
      <c r="O433" s="240">
        <f>FŐLAP!$G$8</f>
        <v>0</v>
      </c>
      <c r="P433" s="239">
        <f>FŐLAP!$C$10</f>
        <v>0</v>
      </c>
      <c r="Q433" s="239" t="s">
        <v>413</v>
      </c>
    </row>
    <row r="434" spans="1:17" ht="50.1" hidden="1" customHeight="1" x14ac:dyDescent="0.25">
      <c r="A434" s="88" t="s">
        <v>756</v>
      </c>
      <c r="B434" s="405"/>
      <c r="C434" s="403"/>
      <c r="D434" s="402"/>
      <c r="E434" s="402"/>
      <c r="F434" s="194"/>
      <c r="G434" s="194"/>
      <c r="H434" s="408"/>
      <c r="I434" s="407"/>
      <c r="J434" s="407"/>
      <c r="K434" s="317"/>
      <c r="L434" s="411"/>
      <c r="M434" s="412"/>
      <c r="N434" s="86" t="e">
        <f t="shared" si="20"/>
        <v>#DIV/0!</v>
      </c>
      <c r="O434" s="240">
        <f>FŐLAP!$G$8</f>
        <v>0</v>
      </c>
      <c r="P434" s="239">
        <f>FŐLAP!$C$10</f>
        <v>0</v>
      </c>
      <c r="Q434" s="239" t="s">
        <v>413</v>
      </c>
    </row>
    <row r="435" spans="1:17" ht="50.1" hidden="1" customHeight="1" x14ac:dyDescent="0.25">
      <c r="A435" s="87" t="s">
        <v>757</v>
      </c>
      <c r="B435" s="405"/>
      <c r="C435" s="403"/>
      <c r="D435" s="402"/>
      <c r="E435" s="402"/>
      <c r="F435" s="194"/>
      <c r="G435" s="194"/>
      <c r="H435" s="408"/>
      <c r="I435" s="407"/>
      <c r="J435" s="407"/>
      <c r="K435" s="317"/>
      <c r="L435" s="411"/>
      <c r="M435" s="412"/>
      <c r="N435" s="86" t="e">
        <f t="shared" si="20"/>
        <v>#DIV/0!</v>
      </c>
      <c r="O435" s="240">
        <f>FŐLAP!$G$8</f>
        <v>0</v>
      </c>
      <c r="P435" s="239">
        <f>FŐLAP!$C$10</f>
        <v>0</v>
      </c>
      <c r="Q435" s="239" t="s">
        <v>413</v>
      </c>
    </row>
    <row r="436" spans="1:17" ht="50.1" hidden="1" customHeight="1" x14ac:dyDescent="0.25">
      <c r="A436" s="87" t="s">
        <v>758</v>
      </c>
      <c r="B436" s="405"/>
      <c r="C436" s="403"/>
      <c r="D436" s="402"/>
      <c r="E436" s="402"/>
      <c r="F436" s="194"/>
      <c r="G436" s="194"/>
      <c r="H436" s="408"/>
      <c r="I436" s="407"/>
      <c r="J436" s="407"/>
      <c r="K436" s="317"/>
      <c r="L436" s="411"/>
      <c r="M436" s="412"/>
      <c r="N436" s="86" t="e">
        <f t="shared" si="20"/>
        <v>#DIV/0!</v>
      </c>
      <c r="O436" s="240">
        <f>FŐLAP!$G$8</f>
        <v>0</v>
      </c>
      <c r="P436" s="239">
        <f>FŐLAP!$C$10</f>
        <v>0</v>
      </c>
      <c r="Q436" s="239" t="s">
        <v>413</v>
      </c>
    </row>
    <row r="437" spans="1:17" ht="50.1" hidden="1" customHeight="1" x14ac:dyDescent="0.25">
      <c r="A437" s="88" t="s">
        <v>759</v>
      </c>
      <c r="B437" s="405"/>
      <c r="C437" s="403"/>
      <c r="D437" s="402"/>
      <c r="E437" s="402"/>
      <c r="F437" s="194"/>
      <c r="G437" s="194"/>
      <c r="H437" s="408"/>
      <c r="I437" s="407"/>
      <c r="J437" s="407"/>
      <c r="K437" s="317"/>
      <c r="L437" s="411"/>
      <c r="M437" s="412"/>
      <c r="N437" s="86" t="e">
        <f t="shared" si="20"/>
        <v>#DIV/0!</v>
      </c>
      <c r="O437" s="240">
        <f>FŐLAP!$G$8</f>
        <v>0</v>
      </c>
      <c r="P437" s="239">
        <f>FŐLAP!$C$10</f>
        <v>0</v>
      </c>
      <c r="Q437" s="239" t="s">
        <v>413</v>
      </c>
    </row>
    <row r="438" spans="1:17" ht="50.1" hidden="1" customHeight="1" x14ac:dyDescent="0.25">
      <c r="A438" s="87" t="s">
        <v>760</v>
      </c>
      <c r="B438" s="405"/>
      <c r="C438" s="403"/>
      <c r="D438" s="402"/>
      <c r="E438" s="402"/>
      <c r="F438" s="194"/>
      <c r="G438" s="194"/>
      <c r="H438" s="408"/>
      <c r="I438" s="407"/>
      <c r="J438" s="407"/>
      <c r="K438" s="317"/>
      <c r="L438" s="411"/>
      <c r="M438" s="412"/>
      <c r="N438" s="86" t="e">
        <f t="shared" si="20"/>
        <v>#DIV/0!</v>
      </c>
      <c r="O438" s="240">
        <f>FŐLAP!$G$8</f>
        <v>0</v>
      </c>
      <c r="P438" s="239">
        <f>FŐLAP!$C$10</f>
        <v>0</v>
      </c>
      <c r="Q438" s="239" t="s">
        <v>413</v>
      </c>
    </row>
    <row r="439" spans="1:17" ht="50.1" hidden="1" customHeight="1" x14ac:dyDescent="0.25">
      <c r="A439" s="87" t="s">
        <v>761</v>
      </c>
      <c r="B439" s="405"/>
      <c r="C439" s="403"/>
      <c r="D439" s="402"/>
      <c r="E439" s="402"/>
      <c r="F439" s="194"/>
      <c r="G439" s="194"/>
      <c r="H439" s="408"/>
      <c r="I439" s="407"/>
      <c r="J439" s="407"/>
      <c r="K439" s="317"/>
      <c r="L439" s="411"/>
      <c r="M439" s="412"/>
      <c r="N439" s="86" t="e">
        <f t="shared" si="20"/>
        <v>#DIV/0!</v>
      </c>
      <c r="O439" s="240">
        <f>FŐLAP!$G$8</f>
        <v>0</v>
      </c>
      <c r="P439" s="239">
        <f>FŐLAP!$C$10</f>
        <v>0</v>
      </c>
      <c r="Q439" s="239" t="s">
        <v>413</v>
      </c>
    </row>
    <row r="440" spans="1:17" ht="50.1" hidden="1" customHeight="1" x14ac:dyDescent="0.25">
      <c r="A440" s="88" t="s">
        <v>762</v>
      </c>
      <c r="B440" s="405"/>
      <c r="C440" s="403"/>
      <c r="D440" s="402"/>
      <c r="E440" s="402"/>
      <c r="F440" s="194"/>
      <c r="G440" s="194"/>
      <c r="H440" s="408"/>
      <c r="I440" s="407"/>
      <c r="J440" s="407"/>
      <c r="K440" s="317"/>
      <c r="L440" s="411"/>
      <c r="M440" s="412"/>
      <c r="N440" s="86" t="e">
        <f t="shared" si="20"/>
        <v>#DIV/0!</v>
      </c>
      <c r="O440" s="240">
        <f>FŐLAP!$G$8</f>
        <v>0</v>
      </c>
      <c r="P440" s="239">
        <f>FŐLAP!$C$10</f>
        <v>0</v>
      </c>
      <c r="Q440" s="239" t="s">
        <v>413</v>
      </c>
    </row>
    <row r="441" spans="1:17" ht="50.1" hidden="1" customHeight="1" x14ac:dyDescent="0.25">
      <c r="A441" s="87" t="s">
        <v>763</v>
      </c>
      <c r="B441" s="405"/>
      <c r="C441" s="403"/>
      <c r="D441" s="402"/>
      <c r="E441" s="402"/>
      <c r="F441" s="194"/>
      <c r="G441" s="194"/>
      <c r="H441" s="408"/>
      <c r="I441" s="407"/>
      <c r="J441" s="407"/>
      <c r="K441" s="317"/>
      <c r="L441" s="411"/>
      <c r="M441" s="412"/>
      <c r="N441" s="86" t="e">
        <f t="shared" si="20"/>
        <v>#DIV/0!</v>
      </c>
      <c r="O441" s="240">
        <f>FŐLAP!$G$8</f>
        <v>0</v>
      </c>
      <c r="P441" s="239">
        <f>FŐLAP!$C$10</f>
        <v>0</v>
      </c>
      <c r="Q441" s="239" t="s">
        <v>413</v>
      </c>
    </row>
    <row r="442" spans="1:17" ht="50.1" hidden="1" customHeight="1" x14ac:dyDescent="0.25">
      <c r="A442" s="87" t="s">
        <v>764</v>
      </c>
      <c r="B442" s="405"/>
      <c r="C442" s="403"/>
      <c r="D442" s="402"/>
      <c r="E442" s="402"/>
      <c r="F442" s="194"/>
      <c r="G442" s="194"/>
      <c r="H442" s="408"/>
      <c r="I442" s="407"/>
      <c r="J442" s="407"/>
      <c r="K442" s="317"/>
      <c r="L442" s="411"/>
      <c r="M442" s="412"/>
      <c r="N442" s="86" t="e">
        <f t="shared" si="20"/>
        <v>#DIV/0!</v>
      </c>
      <c r="O442" s="240">
        <f>FŐLAP!$G$8</f>
        <v>0</v>
      </c>
      <c r="P442" s="239">
        <f>FŐLAP!$C$10</f>
        <v>0</v>
      </c>
      <c r="Q442" s="239" t="s">
        <v>413</v>
      </c>
    </row>
    <row r="443" spans="1:17" ht="50.1" hidden="1" customHeight="1" x14ac:dyDescent="0.25">
      <c r="A443" s="88" t="s">
        <v>765</v>
      </c>
      <c r="B443" s="405"/>
      <c r="C443" s="403"/>
      <c r="D443" s="402"/>
      <c r="E443" s="402"/>
      <c r="F443" s="194"/>
      <c r="G443" s="194"/>
      <c r="H443" s="408"/>
      <c r="I443" s="407"/>
      <c r="J443" s="407"/>
      <c r="K443" s="317"/>
      <c r="L443" s="411"/>
      <c r="M443" s="412"/>
      <c r="N443" s="86" t="e">
        <f t="shared" si="20"/>
        <v>#DIV/0!</v>
      </c>
      <c r="O443" s="240">
        <f>FŐLAP!$G$8</f>
        <v>0</v>
      </c>
      <c r="P443" s="239">
        <f>FŐLAP!$C$10</f>
        <v>0</v>
      </c>
      <c r="Q443" s="239" t="s">
        <v>413</v>
      </c>
    </row>
    <row r="444" spans="1:17" ht="50.1" hidden="1" customHeight="1" x14ac:dyDescent="0.25">
      <c r="A444" s="87" t="s">
        <v>766</v>
      </c>
      <c r="B444" s="405"/>
      <c r="C444" s="403"/>
      <c r="D444" s="402"/>
      <c r="E444" s="402"/>
      <c r="F444" s="194"/>
      <c r="G444" s="194"/>
      <c r="H444" s="408"/>
      <c r="I444" s="407"/>
      <c r="J444" s="407"/>
      <c r="K444" s="317"/>
      <c r="L444" s="411"/>
      <c r="M444" s="412"/>
      <c r="N444" s="86" t="e">
        <f t="shared" si="20"/>
        <v>#DIV/0!</v>
      </c>
      <c r="O444" s="240">
        <f>FŐLAP!$G$8</f>
        <v>0</v>
      </c>
      <c r="P444" s="239">
        <f>FŐLAP!$C$10</f>
        <v>0</v>
      </c>
      <c r="Q444" s="239" t="s">
        <v>413</v>
      </c>
    </row>
    <row r="445" spans="1:17" ht="50.1" hidden="1" customHeight="1" x14ac:dyDescent="0.25">
      <c r="A445" s="87" t="s">
        <v>767</v>
      </c>
      <c r="B445" s="405"/>
      <c r="C445" s="403"/>
      <c r="D445" s="402"/>
      <c r="E445" s="402"/>
      <c r="F445" s="194"/>
      <c r="G445" s="194"/>
      <c r="H445" s="408"/>
      <c r="I445" s="407"/>
      <c r="J445" s="407"/>
      <c r="K445" s="317"/>
      <c r="L445" s="411"/>
      <c r="M445" s="412"/>
      <c r="N445" s="86" t="e">
        <f t="shared" si="20"/>
        <v>#DIV/0!</v>
      </c>
      <c r="O445" s="240">
        <f>FŐLAP!$G$8</f>
        <v>0</v>
      </c>
      <c r="P445" s="239">
        <f>FŐLAP!$C$10</f>
        <v>0</v>
      </c>
      <c r="Q445" s="239" t="s">
        <v>413</v>
      </c>
    </row>
    <row r="446" spans="1:17" ht="50.1" hidden="1" customHeight="1" x14ac:dyDescent="0.25">
      <c r="A446" s="88" t="s">
        <v>768</v>
      </c>
      <c r="B446" s="405"/>
      <c r="C446" s="403"/>
      <c r="D446" s="402"/>
      <c r="E446" s="402"/>
      <c r="F446" s="194"/>
      <c r="G446" s="194"/>
      <c r="H446" s="408"/>
      <c r="I446" s="407"/>
      <c r="J446" s="407"/>
      <c r="K446" s="317"/>
      <c r="L446" s="411"/>
      <c r="M446" s="412"/>
      <c r="N446" s="86" t="e">
        <f t="shared" si="20"/>
        <v>#DIV/0!</v>
      </c>
      <c r="O446" s="240">
        <f>FŐLAP!$G$8</f>
        <v>0</v>
      </c>
      <c r="P446" s="239">
        <f>FŐLAP!$C$10</f>
        <v>0</v>
      </c>
      <c r="Q446" s="239" t="s">
        <v>413</v>
      </c>
    </row>
    <row r="447" spans="1:17" ht="50.1" hidden="1" customHeight="1" x14ac:dyDescent="0.25">
      <c r="A447" s="87" t="s">
        <v>769</v>
      </c>
      <c r="B447" s="405"/>
      <c r="C447" s="403"/>
      <c r="D447" s="402"/>
      <c r="E447" s="402"/>
      <c r="F447" s="194"/>
      <c r="G447" s="194"/>
      <c r="H447" s="408"/>
      <c r="I447" s="407"/>
      <c r="J447" s="407"/>
      <c r="K447" s="317"/>
      <c r="L447" s="411"/>
      <c r="M447" s="412"/>
      <c r="N447" s="86" t="e">
        <f t="shared" si="20"/>
        <v>#DIV/0!</v>
      </c>
      <c r="O447" s="240">
        <f>FŐLAP!$G$8</f>
        <v>0</v>
      </c>
      <c r="P447" s="239">
        <f>FŐLAP!$C$10</f>
        <v>0</v>
      </c>
      <c r="Q447" s="239" t="s">
        <v>413</v>
      </c>
    </row>
    <row r="448" spans="1:17" ht="50.1" hidden="1" customHeight="1" x14ac:dyDescent="0.25">
      <c r="A448" s="87" t="s">
        <v>770</v>
      </c>
      <c r="B448" s="405"/>
      <c r="C448" s="403"/>
      <c r="D448" s="402"/>
      <c r="E448" s="402"/>
      <c r="F448" s="194"/>
      <c r="G448" s="194"/>
      <c r="H448" s="408"/>
      <c r="I448" s="407"/>
      <c r="J448" s="407"/>
      <c r="K448" s="317"/>
      <c r="L448" s="411"/>
      <c r="M448" s="412"/>
      <c r="N448" s="86" t="e">
        <f t="shared" si="20"/>
        <v>#DIV/0!</v>
      </c>
      <c r="O448" s="240">
        <f>FŐLAP!$G$8</f>
        <v>0</v>
      </c>
      <c r="P448" s="239">
        <f>FŐLAP!$C$10</f>
        <v>0</v>
      </c>
      <c r="Q448" s="239" t="s">
        <v>413</v>
      </c>
    </row>
    <row r="449" spans="1:17" ht="50.1" hidden="1" customHeight="1" x14ac:dyDescent="0.25">
      <c r="A449" s="88" t="s">
        <v>771</v>
      </c>
      <c r="B449" s="405"/>
      <c r="C449" s="403"/>
      <c r="D449" s="402"/>
      <c r="E449" s="402"/>
      <c r="F449" s="194"/>
      <c r="G449" s="194"/>
      <c r="H449" s="408"/>
      <c r="I449" s="407"/>
      <c r="J449" s="407"/>
      <c r="K449" s="317"/>
      <c r="L449" s="411"/>
      <c r="M449" s="412"/>
      <c r="N449" s="86" t="e">
        <f t="shared" si="20"/>
        <v>#DIV/0!</v>
      </c>
      <c r="O449" s="240">
        <f>FŐLAP!$G$8</f>
        <v>0</v>
      </c>
      <c r="P449" s="239">
        <f>FŐLAP!$C$10</f>
        <v>0</v>
      </c>
      <c r="Q449" s="239" t="s">
        <v>413</v>
      </c>
    </row>
    <row r="450" spans="1:17" ht="50.1" hidden="1" customHeight="1" x14ac:dyDescent="0.25">
      <c r="A450" s="87" t="s">
        <v>772</v>
      </c>
      <c r="B450" s="405"/>
      <c r="C450" s="403"/>
      <c r="D450" s="402"/>
      <c r="E450" s="402"/>
      <c r="F450" s="194"/>
      <c r="G450" s="194"/>
      <c r="H450" s="408"/>
      <c r="I450" s="407"/>
      <c r="J450" s="407"/>
      <c r="K450" s="317"/>
      <c r="L450" s="411"/>
      <c r="M450" s="412"/>
      <c r="N450" s="86" t="e">
        <f t="shared" si="20"/>
        <v>#DIV/0!</v>
      </c>
      <c r="O450" s="240">
        <f>FŐLAP!$G$8</f>
        <v>0</v>
      </c>
      <c r="P450" s="239">
        <f>FŐLAP!$C$10</f>
        <v>0</v>
      </c>
      <c r="Q450" s="239" t="s">
        <v>413</v>
      </c>
    </row>
    <row r="451" spans="1:17" ht="50.1" hidden="1" customHeight="1" x14ac:dyDescent="0.25">
      <c r="A451" s="87" t="s">
        <v>773</v>
      </c>
      <c r="B451" s="405"/>
      <c r="C451" s="403"/>
      <c r="D451" s="402"/>
      <c r="E451" s="402"/>
      <c r="F451" s="194"/>
      <c r="G451" s="194"/>
      <c r="H451" s="408"/>
      <c r="I451" s="407"/>
      <c r="J451" s="407"/>
      <c r="K451" s="317"/>
      <c r="L451" s="411"/>
      <c r="M451" s="412"/>
      <c r="N451" s="86" t="e">
        <f t="shared" si="20"/>
        <v>#DIV/0!</v>
      </c>
      <c r="O451" s="240">
        <f>FŐLAP!$G$8</f>
        <v>0</v>
      </c>
      <c r="P451" s="239">
        <f>FŐLAP!$C$10</f>
        <v>0</v>
      </c>
      <c r="Q451" s="239" t="s">
        <v>413</v>
      </c>
    </row>
    <row r="452" spans="1:17" ht="50.1" hidden="1" customHeight="1" x14ac:dyDescent="0.25">
      <c r="A452" s="88" t="s">
        <v>774</v>
      </c>
      <c r="B452" s="405"/>
      <c r="C452" s="403"/>
      <c r="D452" s="402"/>
      <c r="E452" s="402"/>
      <c r="F452" s="194"/>
      <c r="G452" s="194"/>
      <c r="H452" s="408"/>
      <c r="I452" s="407"/>
      <c r="J452" s="407"/>
      <c r="K452" s="317"/>
      <c r="L452" s="411"/>
      <c r="M452" s="412"/>
      <c r="N452" s="86" t="e">
        <f t="shared" si="20"/>
        <v>#DIV/0!</v>
      </c>
      <c r="O452" s="240">
        <f>FŐLAP!$G$8</f>
        <v>0</v>
      </c>
      <c r="P452" s="239">
        <f>FŐLAP!$C$10</f>
        <v>0</v>
      </c>
      <c r="Q452" s="239" t="s">
        <v>413</v>
      </c>
    </row>
    <row r="453" spans="1:17" ht="50.1" hidden="1" customHeight="1" x14ac:dyDescent="0.25">
      <c r="A453" s="87" t="s">
        <v>775</v>
      </c>
      <c r="B453" s="405"/>
      <c r="C453" s="403"/>
      <c r="D453" s="402"/>
      <c r="E453" s="402"/>
      <c r="F453" s="194"/>
      <c r="G453" s="194"/>
      <c r="H453" s="408"/>
      <c r="I453" s="407"/>
      <c r="J453" s="407"/>
      <c r="K453" s="317"/>
      <c r="L453" s="411"/>
      <c r="M453" s="412"/>
      <c r="N453" s="86" t="e">
        <f t="shared" si="20"/>
        <v>#DIV/0!</v>
      </c>
      <c r="O453" s="240">
        <f>FŐLAP!$G$8</f>
        <v>0</v>
      </c>
      <c r="P453" s="239">
        <f>FŐLAP!$C$10</f>
        <v>0</v>
      </c>
      <c r="Q453" s="239" t="s">
        <v>413</v>
      </c>
    </row>
    <row r="454" spans="1:17" ht="50.1" hidden="1" customHeight="1" x14ac:dyDescent="0.25">
      <c r="A454" s="87" t="s">
        <v>776</v>
      </c>
      <c r="B454" s="405"/>
      <c r="C454" s="403"/>
      <c r="D454" s="402"/>
      <c r="E454" s="402"/>
      <c r="F454" s="194"/>
      <c r="G454" s="194"/>
      <c r="H454" s="408"/>
      <c r="I454" s="407"/>
      <c r="J454" s="407"/>
      <c r="K454" s="317"/>
      <c r="L454" s="411"/>
      <c r="M454" s="412"/>
      <c r="N454" s="86" t="e">
        <f t="shared" si="20"/>
        <v>#DIV/0!</v>
      </c>
      <c r="O454" s="240">
        <f>FŐLAP!$G$8</f>
        <v>0</v>
      </c>
      <c r="P454" s="239">
        <f>FŐLAP!$C$10</f>
        <v>0</v>
      </c>
      <c r="Q454" s="239" t="s">
        <v>413</v>
      </c>
    </row>
    <row r="455" spans="1:17" ht="50.1" hidden="1" customHeight="1" x14ac:dyDescent="0.25">
      <c r="A455" s="88" t="s">
        <v>777</v>
      </c>
      <c r="B455" s="405"/>
      <c r="C455" s="403"/>
      <c r="D455" s="402"/>
      <c r="E455" s="402"/>
      <c r="F455" s="194"/>
      <c r="G455" s="194"/>
      <c r="H455" s="408"/>
      <c r="I455" s="407"/>
      <c r="J455" s="407"/>
      <c r="K455" s="317"/>
      <c r="L455" s="411"/>
      <c r="M455" s="412"/>
      <c r="N455" s="86" t="e">
        <f t="shared" si="20"/>
        <v>#DIV/0!</v>
      </c>
      <c r="O455" s="240">
        <f>FŐLAP!$G$8</f>
        <v>0</v>
      </c>
      <c r="P455" s="239">
        <f>FŐLAP!$C$10</f>
        <v>0</v>
      </c>
      <c r="Q455" s="239" t="s">
        <v>413</v>
      </c>
    </row>
    <row r="456" spans="1:17" ht="50.1" hidden="1" customHeight="1" x14ac:dyDescent="0.25">
      <c r="A456" s="87" t="s">
        <v>778</v>
      </c>
      <c r="B456" s="405"/>
      <c r="C456" s="403"/>
      <c r="D456" s="402"/>
      <c r="E456" s="402"/>
      <c r="F456" s="194"/>
      <c r="G456" s="194"/>
      <c r="H456" s="408"/>
      <c r="I456" s="407"/>
      <c r="J456" s="407"/>
      <c r="K456" s="317"/>
      <c r="L456" s="411"/>
      <c r="M456" s="412"/>
      <c r="N456" s="86" t="e">
        <f t="shared" si="20"/>
        <v>#DIV/0!</v>
      </c>
      <c r="O456" s="240">
        <f>FŐLAP!$G$8</f>
        <v>0</v>
      </c>
      <c r="P456" s="239">
        <f>FŐLAP!$C$10</f>
        <v>0</v>
      </c>
      <c r="Q456" s="239" t="s">
        <v>413</v>
      </c>
    </row>
    <row r="457" spans="1:17" ht="50.1" hidden="1" customHeight="1" x14ac:dyDescent="0.25">
      <c r="A457" s="87" t="s">
        <v>779</v>
      </c>
      <c r="B457" s="405"/>
      <c r="C457" s="403"/>
      <c r="D457" s="402"/>
      <c r="E457" s="402"/>
      <c r="F457" s="194"/>
      <c r="G457" s="194"/>
      <c r="H457" s="408"/>
      <c r="I457" s="407"/>
      <c r="J457" s="407"/>
      <c r="K457" s="317"/>
      <c r="L457" s="411"/>
      <c r="M457" s="412"/>
      <c r="N457" s="86" t="e">
        <f t="shared" si="20"/>
        <v>#DIV/0!</v>
      </c>
      <c r="O457" s="240">
        <f>FŐLAP!$G$8</f>
        <v>0</v>
      </c>
      <c r="P457" s="239">
        <f>FŐLAP!$C$10</f>
        <v>0</v>
      </c>
      <c r="Q457" s="239" t="s">
        <v>413</v>
      </c>
    </row>
    <row r="458" spans="1:17" ht="50.1" hidden="1" customHeight="1" x14ac:dyDescent="0.25">
      <c r="A458" s="88" t="s">
        <v>780</v>
      </c>
      <c r="B458" s="405"/>
      <c r="C458" s="403"/>
      <c r="D458" s="402"/>
      <c r="E458" s="402"/>
      <c r="F458" s="194"/>
      <c r="G458" s="194"/>
      <c r="H458" s="408"/>
      <c r="I458" s="407"/>
      <c r="J458" s="407"/>
      <c r="K458" s="317"/>
      <c r="L458" s="411"/>
      <c r="M458" s="412"/>
      <c r="N458" s="86" t="e">
        <f t="shared" si="20"/>
        <v>#DIV/0!</v>
      </c>
      <c r="O458" s="240">
        <f>FŐLAP!$G$8</f>
        <v>0</v>
      </c>
      <c r="P458" s="239">
        <f>FŐLAP!$C$10</f>
        <v>0</v>
      </c>
      <c r="Q458" s="239" t="s">
        <v>413</v>
      </c>
    </row>
    <row r="459" spans="1:17" ht="50.1" hidden="1" customHeight="1" x14ac:dyDescent="0.25">
      <c r="A459" s="87" t="s">
        <v>781</v>
      </c>
      <c r="B459" s="405"/>
      <c r="C459" s="403"/>
      <c r="D459" s="402"/>
      <c r="E459" s="402"/>
      <c r="F459" s="194"/>
      <c r="G459" s="194"/>
      <c r="H459" s="408"/>
      <c r="I459" s="407"/>
      <c r="J459" s="407"/>
      <c r="K459" s="317"/>
      <c r="L459" s="411"/>
      <c r="M459" s="412"/>
      <c r="N459" s="86" t="e">
        <f t="shared" si="20"/>
        <v>#DIV/0!</v>
      </c>
      <c r="O459" s="240">
        <f>FŐLAP!$G$8</f>
        <v>0</v>
      </c>
      <c r="P459" s="239">
        <f>FŐLAP!$C$10</f>
        <v>0</v>
      </c>
      <c r="Q459" s="239" t="s">
        <v>413</v>
      </c>
    </row>
    <row r="460" spans="1:17" ht="50.1" hidden="1" customHeight="1" x14ac:dyDescent="0.25">
      <c r="A460" s="87" t="s">
        <v>782</v>
      </c>
      <c r="B460" s="405"/>
      <c r="C460" s="403"/>
      <c r="D460" s="402"/>
      <c r="E460" s="402"/>
      <c r="F460" s="194"/>
      <c r="G460" s="194"/>
      <c r="H460" s="408"/>
      <c r="I460" s="407"/>
      <c r="J460" s="407"/>
      <c r="K460" s="317"/>
      <c r="L460" s="411"/>
      <c r="M460" s="412"/>
      <c r="N460" s="86" t="e">
        <f t="shared" si="20"/>
        <v>#DIV/0!</v>
      </c>
      <c r="O460" s="240">
        <f>FŐLAP!$G$8</f>
        <v>0</v>
      </c>
      <c r="P460" s="239">
        <f>FŐLAP!$C$10</f>
        <v>0</v>
      </c>
      <c r="Q460" s="239" t="s">
        <v>413</v>
      </c>
    </row>
    <row r="461" spans="1:17" ht="50.1" hidden="1" customHeight="1" x14ac:dyDescent="0.25">
      <c r="A461" s="88" t="s">
        <v>783</v>
      </c>
      <c r="B461" s="405"/>
      <c r="C461" s="403"/>
      <c r="D461" s="402"/>
      <c r="E461" s="402"/>
      <c r="F461" s="194"/>
      <c r="G461" s="194"/>
      <c r="H461" s="408"/>
      <c r="I461" s="407"/>
      <c r="J461" s="407"/>
      <c r="K461" s="317"/>
      <c r="L461" s="411"/>
      <c r="M461" s="412"/>
      <c r="N461" s="86" t="e">
        <f t="shared" si="20"/>
        <v>#DIV/0!</v>
      </c>
      <c r="O461" s="240">
        <f>FŐLAP!$G$8</f>
        <v>0</v>
      </c>
      <c r="P461" s="239">
        <f>FŐLAP!$C$10</f>
        <v>0</v>
      </c>
      <c r="Q461" s="239" t="s">
        <v>413</v>
      </c>
    </row>
    <row r="462" spans="1:17" ht="50.1" hidden="1" customHeight="1" x14ac:dyDescent="0.25">
      <c r="A462" s="87" t="s">
        <v>784</v>
      </c>
      <c r="B462" s="405"/>
      <c r="C462" s="403"/>
      <c r="D462" s="402"/>
      <c r="E462" s="402"/>
      <c r="F462" s="194"/>
      <c r="G462" s="194"/>
      <c r="H462" s="408"/>
      <c r="I462" s="407"/>
      <c r="J462" s="407"/>
      <c r="K462" s="317"/>
      <c r="L462" s="411"/>
      <c r="M462" s="412"/>
      <c r="N462" s="86" t="e">
        <f t="shared" si="20"/>
        <v>#DIV/0!</v>
      </c>
      <c r="O462" s="240">
        <f>FŐLAP!$G$8</f>
        <v>0</v>
      </c>
      <c r="P462" s="239">
        <f>FŐLAP!$C$10</f>
        <v>0</v>
      </c>
      <c r="Q462" s="239" t="s">
        <v>413</v>
      </c>
    </row>
    <row r="463" spans="1:17" ht="50.1" hidden="1" customHeight="1" x14ac:dyDescent="0.25">
      <c r="A463" s="87" t="s">
        <v>785</v>
      </c>
      <c r="B463" s="405"/>
      <c r="C463" s="403"/>
      <c r="D463" s="402"/>
      <c r="E463" s="402"/>
      <c r="F463" s="194"/>
      <c r="G463" s="194"/>
      <c r="H463" s="408"/>
      <c r="I463" s="407"/>
      <c r="J463" s="407"/>
      <c r="K463" s="317"/>
      <c r="L463" s="411"/>
      <c r="M463" s="412"/>
      <c r="N463" s="86" t="e">
        <f t="shared" si="20"/>
        <v>#DIV/0!</v>
      </c>
      <c r="O463" s="240">
        <f>FŐLAP!$G$8</f>
        <v>0</v>
      </c>
      <c r="P463" s="239">
        <f>FŐLAP!$C$10</f>
        <v>0</v>
      </c>
      <c r="Q463" s="239" t="s">
        <v>413</v>
      </c>
    </row>
    <row r="464" spans="1:17" ht="50.1" hidden="1" customHeight="1" x14ac:dyDescent="0.25">
      <c r="A464" s="88" t="s">
        <v>786</v>
      </c>
      <c r="B464" s="405"/>
      <c r="C464" s="403"/>
      <c r="D464" s="402"/>
      <c r="E464" s="402"/>
      <c r="F464" s="194"/>
      <c r="G464" s="194"/>
      <c r="H464" s="408"/>
      <c r="I464" s="407"/>
      <c r="J464" s="407"/>
      <c r="K464" s="317"/>
      <c r="L464" s="411"/>
      <c r="M464" s="412"/>
      <c r="N464" s="86" t="e">
        <f t="shared" si="20"/>
        <v>#DIV/0!</v>
      </c>
      <c r="O464" s="240">
        <f>FŐLAP!$G$8</f>
        <v>0</v>
      </c>
      <c r="P464" s="239">
        <f>FŐLAP!$C$10</f>
        <v>0</v>
      </c>
      <c r="Q464" s="239" t="s">
        <v>413</v>
      </c>
    </row>
    <row r="465" spans="1:17" ht="50.1" hidden="1" customHeight="1" x14ac:dyDescent="0.25">
      <c r="A465" s="87" t="s">
        <v>787</v>
      </c>
      <c r="B465" s="405"/>
      <c r="C465" s="403"/>
      <c r="D465" s="402"/>
      <c r="E465" s="402"/>
      <c r="F465" s="194"/>
      <c r="G465" s="194"/>
      <c r="H465" s="408"/>
      <c r="I465" s="407"/>
      <c r="J465" s="407"/>
      <c r="K465" s="317"/>
      <c r="L465" s="411"/>
      <c r="M465" s="412"/>
      <c r="N465" s="86" t="e">
        <f t="shared" si="20"/>
        <v>#DIV/0!</v>
      </c>
      <c r="O465" s="240">
        <f>FŐLAP!$G$8</f>
        <v>0</v>
      </c>
      <c r="P465" s="239">
        <f>FŐLAP!$C$10</f>
        <v>0</v>
      </c>
      <c r="Q465" s="239" t="s">
        <v>413</v>
      </c>
    </row>
    <row r="466" spans="1:17" ht="50.1" hidden="1" customHeight="1" x14ac:dyDescent="0.25">
      <c r="A466" s="87" t="s">
        <v>788</v>
      </c>
      <c r="B466" s="405"/>
      <c r="C466" s="403"/>
      <c r="D466" s="402"/>
      <c r="E466" s="402"/>
      <c r="F466" s="194"/>
      <c r="G466" s="194"/>
      <c r="H466" s="408"/>
      <c r="I466" s="407"/>
      <c r="J466" s="407"/>
      <c r="K466" s="317"/>
      <c r="L466" s="411"/>
      <c r="M466" s="412"/>
      <c r="N466" s="86" t="e">
        <f t="shared" si="20"/>
        <v>#DIV/0!</v>
      </c>
      <c r="O466" s="240">
        <f>FŐLAP!$G$8</f>
        <v>0</v>
      </c>
      <c r="P466" s="239">
        <f>FŐLAP!$C$10</f>
        <v>0</v>
      </c>
      <c r="Q466" s="239" t="s">
        <v>413</v>
      </c>
    </row>
    <row r="467" spans="1:17" ht="50.1" hidden="1" customHeight="1" x14ac:dyDescent="0.25">
      <c r="A467" s="88" t="s">
        <v>789</v>
      </c>
      <c r="B467" s="405"/>
      <c r="C467" s="403"/>
      <c r="D467" s="402"/>
      <c r="E467" s="402"/>
      <c r="F467" s="194"/>
      <c r="G467" s="194"/>
      <c r="H467" s="408"/>
      <c r="I467" s="407"/>
      <c r="J467" s="407"/>
      <c r="K467" s="317"/>
      <c r="L467" s="411"/>
      <c r="M467" s="412"/>
      <c r="N467" s="86" t="e">
        <f t="shared" si="20"/>
        <v>#DIV/0!</v>
      </c>
      <c r="O467" s="240">
        <f>FŐLAP!$G$8</f>
        <v>0</v>
      </c>
      <c r="P467" s="239">
        <f>FŐLAP!$C$10</f>
        <v>0</v>
      </c>
      <c r="Q467" s="239" t="s">
        <v>413</v>
      </c>
    </row>
    <row r="468" spans="1:17" ht="50.1" hidden="1" customHeight="1" x14ac:dyDescent="0.25">
      <c r="A468" s="87" t="s">
        <v>790</v>
      </c>
      <c r="B468" s="405"/>
      <c r="C468" s="403"/>
      <c r="D468" s="402"/>
      <c r="E468" s="402"/>
      <c r="F468" s="194"/>
      <c r="G468" s="194"/>
      <c r="H468" s="408"/>
      <c r="I468" s="407"/>
      <c r="J468" s="407"/>
      <c r="K468" s="317"/>
      <c r="L468" s="411"/>
      <c r="M468" s="412"/>
      <c r="N468" s="86" t="e">
        <f t="shared" si="20"/>
        <v>#DIV/0!</v>
      </c>
      <c r="O468" s="240">
        <f>FŐLAP!$G$8</f>
        <v>0</v>
      </c>
      <c r="P468" s="239">
        <f>FŐLAP!$C$10</f>
        <v>0</v>
      </c>
      <c r="Q468" s="239" t="s">
        <v>413</v>
      </c>
    </row>
    <row r="469" spans="1:17" ht="50.1" hidden="1" customHeight="1" x14ac:dyDescent="0.25">
      <c r="A469" s="87" t="s">
        <v>791</v>
      </c>
      <c r="B469" s="405"/>
      <c r="C469" s="403"/>
      <c r="D469" s="402"/>
      <c r="E469" s="402"/>
      <c r="F469" s="194"/>
      <c r="G469" s="194"/>
      <c r="H469" s="408"/>
      <c r="I469" s="407"/>
      <c r="J469" s="407"/>
      <c r="K469" s="317"/>
      <c r="L469" s="411"/>
      <c r="M469" s="412"/>
      <c r="N469" s="86" t="e">
        <f t="shared" si="20"/>
        <v>#DIV/0!</v>
      </c>
      <c r="O469" s="240">
        <f>FŐLAP!$G$8</f>
        <v>0</v>
      </c>
      <c r="P469" s="239">
        <f>FŐLAP!$C$10</f>
        <v>0</v>
      </c>
      <c r="Q469" s="239" t="s">
        <v>413</v>
      </c>
    </row>
    <row r="470" spans="1:17" ht="50.1" hidden="1" customHeight="1" x14ac:dyDescent="0.25">
      <c r="A470" s="88" t="s">
        <v>792</v>
      </c>
      <c r="B470" s="405"/>
      <c r="C470" s="403"/>
      <c r="D470" s="402"/>
      <c r="E470" s="402"/>
      <c r="F470" s="194"/>
      <c r="G470" s="194"/>
      <c r="H470" s="408"/>
      <c r="I470" s="407"/>
      <c r="J470" s="407"/>
      <c r="K470" s="317"/>
      <c r="L470" s="411"/>
      <c r="M470" s="412"/>
      <c r="N470" s="86" t="e">
        <f t="shared" si="20"/>
        <v>#DIV/0!</v>
      </c>
      <c r="O470" s="240">
        <f>FŐLAP!$G$8</f>
        <v>0</v>
      </c>
      <c r="P470" s="239">
        <f>FŐLAP!$C$10</f>
        <v>0</v>
      </c>
      <c r="Q470" s="239" t="s">
        <v>413</v>
      </c>
    </row>
    <row r="471" spans="1:17" ht="50.1" hidden="1" customHeight="1" x14ac:dyDescent="0.25">
      <c r="A471" s="87" t="s">
        <v>793</v>
      </c>
      <c r="B471" s="405"/>
      <c r="C471" s="403"/>
      <c r="D471" s="402"/>
      <c r="E471" s="402"/>
      <c r="F471" s="194"/>
      <c r="G471" s="194"/>
      <c r="H471" s="408"/>
      <c r="I471" s="407"/>
      <c r="J471" s="407"/>
      <c r="K471" s="317"/>
      <c r="L471" s="411"/>
      <c r="M471" s="412"/>
      <c r="N471" s="86" t="e">
        <f t="shared" si="20"/>
        <v>#DIV/0!</v>
      </c>
      <c r="O471" s="240">
        <f>FŐLAP!$G$8</f>
        <v>0</v>
      </c>
      <c r="P471" s="239">
        <f>FŐLAP!$C$10</f>
        <v>0</v>
      </c>
      <c r="Q471" s="239" t="s">
        <v>413</v>
      </c>
    </row>
    <row r="472" spans="1:17" ht="50.1" hidden="1" customHeight="1" x14ac:dyDescent="0.25">
      <c r="A472" s="87" t="s">
        <v>794</v>
      </c>
      <c r="B472" s="405"/>
      <c r="C472" s="403"/>
      <c r="D472" s="402"/>
      <c r="E472" s="402"/>
      <c r="F472" s="194"/>
      <c r="G472" s="194"/>
      <c r="H472" s="408"/>
      <c r="I472" s="407"/>
      <c r="J472" s="407"/>
      <c r="K472" s="317"/>
      <c r="L472" s="411"/>
      <c r="M472" s="412"/>
      <c r="N472" s="86" t="e">
        <f t="shared" si="20"/>
        <v>#DIV/0!</v>
      </c>
      <c r="O472" s="240">
        <f>FŐLAP!$G$8</f>
        <v>0</v>
      </c>
      <c r="P472" s="239">
        <f>FŐLAP!$C$10</f>
        <v>0</v>
      </c>
      <c r="Q472" s="239" t="s">
        <v>413</v>
      </c>
    </row>
    <row r="473" spans="1:17" ht="50.1" hidden="1" customHeight="1" x14ac:dyDescent="0.25">
      <c r="A473" s="88" t="s">
        <v>795</v>
      </c>
      <c r="B473" s="405"/>
      <c r="C473" s="403"/>
      <c r="D473" s="402"/>
      <c r="E473" s="402"/>
      <c r="F473" s="194"/>
      <c r="G473" s="194"/>
      <c r="H473" s="408"/>
      <c r="I473" s="407"/>
      <c r="J473" s="407"/>
      <c r="K473" s="317"/>
      <c r="L473" s="411"/>
      <c r="M473" s="412"/>
      <c r="N473" s="86" t="e">
        <f t="shared" si="20"/>
        <v>#DIV/0!</v>
      </c>
      <c r="O473" s="240">
        <f>FŐLAP!$G$8</f>
        <v>0</v>
      </c>
      <c r="P473" s="239">
        <f>FŐLAP!$C$10</f>
        <v>0</v>
      </c>
      <c r="Q473" s="239" t="s">
        <v>413</v>
      </c>
    </row>
    <row r="474" spans="1:17" ht="50.1" hidden="1" customHeight="1" x14ac:dyDescent="0.25">
      <c r="A474" s="87" t="s">
        <v>796</v>
      </c>
      <c r="B474" s="405"/>
      <c r="C474" s="403"/>
      <c r="D474" s="402"/>
      <c r="E474" s="402"/>
      <c r="F474" s="194"/>
      <c r="G474" s="194"/>
      <c r="H474" s="408"/>
      <c r="I474" s="407"/>
      <c r="J474" s="407"/>
      <c r="K474" s="317"/>
      <c r="L474" s="411"/>
      <c r="M474" s="412"/>
      <c r="N474" s="86" t="e">
        <f t="shared" si="20"/>
        <v>#DIV/0!</v>
      </c>
      <c r="O474" s="240">
        <f>FŐLAP!$G$8</f>
        <v>0</v>
      </c>
      <c r="P474" s="239">
        <f>FŐLAP!$C$10</f>
        <v>0</v>
      </c>
      <c r="Q474" s="239" t="s">
        <v>413</v>
      </c>
    </row>
    <row r="475" spans="1:17" ht="50.1" hidden="1" customHeight="1" x14ac:dyDescent="0.25">
      <c r="A475" s="87" t="s">
        <v>797</v>
      </c>
      <c r="B475" s="405"/>
      <c r="C475" s="403"/>
      <c r="D475" s="402"/>
      <c r="E475" s="402"/>
      <c r="F475" s="194"/>
      <c r="G475" s="194"/>
      <c r="H475" s="408"/>
      <c r="I475" s="407"/>
      <c r="J475" s="407"/>
      <c r="K475" s="317"/>
      <c r="L475" s="411"/>
      <c r="M475" s="412"/>
      <c r="N475" s="86" t="e">
        <f t="shared" si="20"/>
        <v>#DIV/0!</v>
      </c>
      <c r="O475" s="240">
        <f>FŐLAP!$G$8</f>
        <v>0</v>
      </c>
      <c r="P475" s="239">
        <f>FŐLAP!$C$10</f>
        <v>0</v>
      </c>
      <c r="Q475" s="239" t="s">
        <v>413</v>
      </c>
    </row>
    <row r="476" spans="1:17" ht="50.1" hidden="1" customHeight="1" x14ac:dyDescent="0.25">
      <c r="A476" s="88" t="s">
        <v>798</v>
      </c>
      <c r="B476" s="405"/>
      <c r="C476" s="403"/>
      <c r="D476" s="402"/>
      <c r="E476" s="402"/>
      <c r="F476" s="194"/>
      <c r="G476" s="194"/>
      <c r="H476" s="408"/>
      <c r="I476" s="407"/>
      <c r="J476" s="407"/>
      <c r="K476" s="317"/>
      <c r="L476" s="411"/>
      <c r="M476" s="412"/>
      <c r="N476" s="86" t="e">
        <f t="shared" si="20"/>
        <v>#DIV/0!</v>
      </c>
      <c r="O476" s="240">
        <f>FŐLAP!$G$8</f>
        <v>0</v>
      </c>
      <c r="P476" s="239">
        <f>FŐLAP!$C$10</f>
        <v>0</v>
      </c>
      <c r="Q476" s="239" t="s">
        <v>413</v>
      </c>
    </row>
    <row r="477" spans="1:17" ht="50.1" hidden="1" customHeight="1" x14ac:dyDescent="0.25">
      <c r="A477" s="87" t="s">
        <v>799</v>
      </c>
      <c r="B477" s="405"/>
      <c r="C477" s="403"/>
      <c r="D477" s="402"/>
      <c r="E477" s="402"/>
      <c r="F477" s="194"/>
      <c r="G477" s="194"/>
      <c r="H477" s="408"/>
      <c r="I477" s="407"/>
      <c r="J477" s="407"/>
      <c r="K477" s="317"/>
      <c r="L477" s="411"/>
      <c r="M477" s="412"/>
      <c r="N477" s="86" t="e">
        <f t="shared" si="20"/>
        <v>#DIV/0!</v>
      </c>
      <c r="O477" s="240">
        <f>FŐLAP!$G$8</f>
        <v>0</v>
      </c>
      <c r="P477" s="239">
        <f>FŐLAP!$C$10</f>
        <v>0</v>
      </c>
      <c r="Q477" s="239" t="s">
        <v>413</v>
      </c>
    </row>
    <row r="478" spans="1:17" ht="50.1" hidden="1" customHeight="1" x14ac:dyDescent="0.25">
      <c r="A478" s="87" t="s">
        <v>800</v>
      </c>
      <c r="B478" s="405"/>
      <c r="C478" s="403"/>
      <c r="D478" s="402"/>
      <c r="E478" s="402"/>
      <c r="F478" s="194"/>
      <c r="G478" s="194"/>
      <c r="H478" s="408"/>
      <c r="I478" s="407"/>
      <c r="J478" s="407"/>
      <c r="K478" s="317"/>
      <c r="L478" s="411"/>
      <c r="M478" s="412"/>
      <c r="N478" s="86" t="e">
        <f t="shared" si="20"/>
        <v>#DIV/0!</v>
      </c>
      <c r="O478" s="240">
        <f>FŐLAP!$G$8</f>
        <v>0</v>
      </c>
      <c r="P478" s="239">
        <f>FŐLAP!$C$10</f>
        <v>0</v>
      </c>
      <c r="Q478" s="239" t="s">
        <v>413</v>
      </c>
    </row>
    <row r="479" spans="1:17" ht="50.1" hidden="1" customHeight="1" x14ac:dyDescent="0.25">
      <c r="A479" s="88" t="s">
        <v>801</v>
      </c>
      <c r="B479" s="405"/>
      <c r="C479" s="403"/>
      <c r="D479" s="402"/>
      <c r="E479" s="402"/>
      <c r="F479" s="194"/>
      <c r="G479" s="194"/>
      <c r="H479" s="408"/>
      <c r="I479" s="407"/>
      <c r="J479" s="407"/>
      <c r="K479" s="317"/>
      <c r="L479" s="411"/>
      <c r="M479" s="412"/>
      <c r="N479" s="86" t="e">
        <f t="shared" si="20"/>
        <v>#DIV/0!</v>
      </c>
      <c r="O479" s="240">
        <f>FŐLAP!$G$8</f>
        <v>0</v>
      </c>
      <c r="P479" s="239">
        <f>FŐLAP!$C$10</f>
        <v>0</v>
      </c>
      <c r="Q479" s="239" t="s">
        <v>413</v>
      </c>
    </row>
    <row r="480" spans="1:17" ht="50.1" hidden="1" customHeight="1" x14ac:dyDescent="0.25">
      <c r="A480" s="87" t="s">
        <v>802</v>
      </c>
      <c r="B480" s="405"/>
      <c r="C480" s="403"/>
      <c r="D480" s="402"/>
      <c r="E480" s="402"/>
      <c r="F480" s="194"/>
      <c r="G480" s="194"/>
      <c r="H480" s="408"/>
      <c r="I480" s="407"/>
      <c r="J480" s="407"/>
      <c r="K480" s="317"/>
      <c r="L480" s="411"/>
      <c r="M480" s="412"/>
      <c r="N480" s="86" t="e">
        <f t="shared" si="20"/>
        <v>#DIV/0!</v>
      </c>
      <c r="O480" s="240">
        <f>FŐLAP!$G$8</f>
        <v>0</v>
      </c>
      <c r="P480" s="239">
        <f>FŐLAP!$C$10</f>
        <v>0</v>
      </c>
      <c r="Q480" s="239" t="s">
        <v>413</v>
      </c>
    </row>
    <row r="481" spans="1:17" ht="50.1" hidden="1" customHeight="1" x14ac:dyDescent="0.25">
      <c r="A481" s="87" t="s">
        <v>803</v>
      </c>
      <c r="B481" s="405"/>
      <c r="C481" s="403"/>
      <c r="D481" s="402"/>
      <c r="E481" s="402"/>
      <c r="F481" s="194"/>
      <c r="G481" s="194"/>
      <c r="H481" s="408"/>
      <c r="I481" s="407"/>
      <c r="J481" s="407"/>
      <c r="K481" s="317"/>
      <c r="L481" s="411"/>
      <c r="M481" s="412"/>
      <c r="N481" s="86" t="e">
        <f t="shared" si="20"/>
        <v>#DIV/0!</v>
      </c>
      <c r="O481" s="240">
        <f>FŐLAP!$G$8</f>
        <v>0</v>
      </c>
      <c r="P481" s="239">
        <f>FŐLAP!$C$10</f>
        <v>0</v>
      </c>
      <c r="Q481" s="239" t="s">
        <v>413</v>
      </c>
    </row>
    <row r="482" spans="1:17" ht="50.1" hidden="1" customHeight="1" x14ac:dyDescent="0.25">
      <c r="A482" s="88" t="s">
        <v>804</v>
      </c>
      <c r="B482" s="405"/>
      <c r="C482" s="403"/>
      <c r="D482" s="402"/>
      <c r="E482" s="402"/>
      <c r="F482" s="194"/>
      <c r="G482" s="194"/>
      <c r="H482" s="408"/>
      <c r="I482" s="407"/>
      <c r="J482" s="407"/>
      <c r="K482" s="317"/>
      <c r="L482" s="411"/>
      <c r="M482" s="412"/>
      <c r="N482" s="86" t="e">
        <f t="shared" si="20"/>
        <v>#DIV/0!</v>
      </c>
      <c r="O482" s="240">
        <f>FŐLAP!$G$8</f>
        <v>0</v>
      </c>
      <c r="P482" s="239">
        <f>FŐLAP!$C$10</f>
        <v>0</v>
      </c>
      <c r="Q482" s="239" t="s">
        <v>413</v>
      </c>
    </row>
    <row r="483" spans="1:17" ht="50.1" hidden="1" customHeight="1" x14ac:dyDescent="0.25">
      <c r="A483" s="87" t="s">
        <v>805</v>
      </c>
      <c r="B483" s="405"/>
      <c r="C483" s="403"/>
      <c r="D483" s="402"/>
      <c r="E483" s="402"/>
      <c r="F483" s="194"/>
      <c r="G483" s="194"/>
      <c r="H483" s="408"/>
      <c r="I483" s="407"/>
      <c r="J483" s="407"/>
      <c r="K483" s="317"/>
      <c r="L483" s="411"/>
      <c r="M483" s="412"/>
      <c r="N483" s="86" t="e">
        <f t="shared" si="20"/>
        <v>#DIV/0!</v>
      </c>
      <c r="O483" s="240">
        <f>FŐLAP!$G$8</f>
        <v>0</v>
      </c>
      <c r="P483" s="239">
        <f>FŐLAP!$C$10</f>
        <v>0</v>
      </c>
      <c r="Q483" s="239" t="s">
        <v>413</v>
      </c>
    </row>
    <row r="484" spans="1:17" ht="50.1" hidden="1" customHeight="1" x14ac:dyDescent="0.25">
      <c r="A484" s="87" t="s">
        <v>806</v>
      </c>
      <c r="B484" s="405"/>
      <c r="C484" s="403"/>
      <c r="D484" s="402"/>
      <c r="E484" s="402"/>
      <c r="F484" s="194"/>
      <c r="G484" s="194"/>
      <c r="H484" s="408"/>
      <c r="I484" s="407"/>
      <c r="J484" s="407"/>
      <c r="K484" s="317"/>
      <c r="L484" s="411"/>
      <c r="M484" s="412"/>
      <c r="N484" s="86" t="e">
        <f t="shared" si="20"/>
        <v>#DIV/0!</v>
      </c>
      <c r="O484" s="240">
        <f>FŐLAP!$G$8</f>
        <v>0</v>
      </c>
      <c r="P484" s="239">
        <f>FŐLAP!$C$10</f>
        <v>0</v>
      </c>
      <c r="Q484" s="239" t="s">
        <v>413</v>
      </c>
    </row>
    <row r="485" spans="1:17" ht="50.1" hidden="1" customHeight="1" x14ac:dyDescent="0.25">
      <c r="A485" s="88" t="s">
        <v>807</v>
      </c>
      <c r="B485" s="405"/>
      <c r="C485" s="403"/>
      <c r="D485" s="402"/>
      <c r="E485" s="402"/>
      <c r="F485" s="194"/>
      <c r="G485" s="194"/>
      <c r="H485" s="408"/>
      <c r="I485" s="407"/>
      <c r="J485" s="407"/>
      <c r="K485" s="317"/>
      <c r="L485" s="411"/>
      <c r="M485" s="412"/>
      <c r="N485" s="86" t="e">
        <f t="shared" si="20"/>
        <v>#DIV/0!</v>
      </c>
      <c r="O485" s="240">
        <f>FŐLAP!$G$8</f>
        <v>0</v>
      </c>
      <c r="P485" s="239">
        <f>FŐLAP!$C$10</f>
        <v>0</v>
      </c>
      <c r="Q485" s="239" t="s">
        <v>413</v>
      </c>
    </row>
    <row r="486" spans="1:17" ht="50.1" hidden="1" customHeight="1" x14ac:dyDescent="0.25">
      <c r="A486" s="87" t="s">
        <v>808</v>
      </c>
      <c r="B486" s="405"/>
      <c r="C486" s="403"/>
      <c r="D486" s="402"/>
      <c r="E486" s="402"/>
      <c r="F486" s="194"/>
      <c r="G486" s="194"/>
      <c r="H486" s="408"/>
      <c r="I486" s="407"/>
      <c r="J486" s="407"/>
      <c r="K486" s="317"/>
      <c r="L486" s="411"/>
      <c r="M486" s="412"/>
      <c r="N486" s="86" t="e">
        <f t="shared" si="20"/>
        <v>#DIV/0!</v>
      </c>
      <c r="O486" s="240">
        <f>FŐLAP!$G$8</f>
        <v>0</v>
      </c>
      <c r="P486" s="239">
        <f>FŐLAP!$C$10</f>
        <v>0</v>
      </c>
      <c r="Q486" s="239" t="s">
        <v>413</v>
      </c>
    </row>
    <row r="487" spans="1:17" ht="50.1" hidden="1" customHeight="1" x14ac:dyDescent="0.25">
      <c r="A487" s="87" t="s">
        <v>809</v>
      </c>
      <c r="B487" s="405"/>
      <c r="C487" s="403"/>
      <c r="D487" s="402"/>
      <c r="E487" s="402"/>
      <c r="F487" s="194"/>
      <c r="G487" s="194"/>
      <c r="H487" s="408"/>
      <c r="I487" s="407"/>
      <c r="J487" s="407"/>
      <c r="K487" s="317"/>
      <c r="L487" s="411"/>
      <c r="M487" s="412"/>
      <c r="N487" s="86" t="e">
        <f t="shared" ref="N487:N508" si="21">IF(M487&lt;0,0,1-(M487/L487))</f>
        <v>#DIV/0!</v>
      </c>
      <c r="O487" s="240">
        <f>FŐLAP!$G$8</f>
        <v>0</v>
      </c>
      <c r="P487" s="239">
        <f>FŐLAP!$C$10</f>
        <v>0</v>
      </c>
      <c r="Q487" s="239" t="s">
        <v>413</v>
      </c>
    </row>
    <row r="488" spans="1:17" ht="50.1" hidden="1" customHeight="1" x14ac:dyDescent="0.25">
      <c r="A488" s="88" t="s">
        <v>810</v>
      </c>
      <c r="B488" s="405"/>
      <c r="C488" s="403"/>
      <c r="D488" s="402"/>
      <c r="E488" s="402"/>
      <c r="F488" s="194"/>
      <c r="G488" s="194"/>
      <c r="H488" s="408"/>
      <c r="I488" s="407"/>
      <c r="J488" s="407"/>
      <c r="K488" s="317"/>
      <c r="L488" s="411"/>
      <c r="M488" s="412"/>
      <c r="N488" s="86" t="e">
        <f t="shared" si="21"/>
        <v>#DIV/0!</v>
      </c>
      <c r="O488" s="240">
        <f>FŐLAP!$G$8</f>
        <v>0</v>
      </c>
      <c r="P488" s="239">
        <f>FŐLAP!$C$10</f>
        <v>0</v>
      </c>
      <c r="Q488" s="239" t="s">
        <v>413</v>
      </c>
    </row>
    <row r="489" spans="1:17" ht="50.1" hidden="1" customHeight="1" x14ac:dyDescent="0.25">
      <c r="A489" s="87" t="s">
        <v>811</v>
      </c>
      <c r="B489" s="405"/>
      <c r="C489" s="403"/>
      <c r="D489" s="402"/>
      <c r="E489" s="402"/>
      <c r="F489" s="194"/>
      <c r="G489" s="194"/>
      <c r="H489" s="408"/>
      <c r="I489" s="407"/>
      <c r="J489" s="407"/>
      <c r="K489" s="317"/>
      <c r="L489" s="411"/>
      <c r="M489" s="412"/>
      <c r="N489" s="86" t="e">
        <f t="shared" si="21"/>
        <v>#DIV/0!</v>
      </c>
      <c r="O489" s="240">
        <f>FŐLAP!$G$8</f>
        <v>0</v>
      </c>
      <c r="P489" s="239">
        <f>FŐLAP!$C$10</f>
        <v>0</v>
      </c>
      <c r="Q489" s="239" t="s">
        <v>413</v>
      </c>
    </row>
    <row r="490" spans="1:17" ht="50.1" hidden="1" customHeight="1" x14ac:dyDescent="0.25">
      <c r="A490" s="87" t="s">
        <v>812</v>
      </c>
      <c r="B490" s="405"/>
      <c r="C490" s="403"/>
      <c r="D490" s="402"/>
      <c r="E490" s="402"/>
      <c r="F490" s="194"/>
      <c r="G490" s="194"/>
      <c r="H490" s="408"/>
      <c r="I490" s="407"/>
      <c r="J490" s="407"/>
      <c r="K490" s="317"/>
      <c r="L490" s="411"/>
      <c r="M490" s="412"/>
      <c r="N490" s="86" t="e">
        <f t="shared" si="21"/>
        <v>#DIV/0!</v>
      </c>
      <c r="O490" s="240">
        <f>FŐLAP!$G$8</f>
        <v>0</v>
      </c>
      <c r="P490" s="239">
        <f>FŐLAP!$C$10</f>
        <v>0</v>
      </c>
      <c r="Q490" s="239" t="s">
        <v>413</v>
      </c>
    </row>
    <row r="491" spans="1:17" ht="50.1" hidden="1" customHeight="1" x14ac:dyDescent="0.25">
      <c r="A491" s="88" t="s">
        <v>813</v>
      </c>
      <c r="B491" s="405"/>
      <c r="C491" s="403"/>
      <c r="D491" s="402"/>
      <c r="E491" s="402"/>
      <c r="F491" s="194"/>
      <c r="G491" s="194"/>
      <c r="H491" s="408"/>
      <c r="I491" s="407"/>
      <c r="J491" s="407"/>
      <c r="K491" s="317"/>
      <c r="L491" s="411"/>
      <c r="M491" s="412"/>
      <c r="N491" s="86" t="e">
        <f t="shared" si="21"/>
        <v>#DIV/0!</v>
      </c>
      <c r="O491" s="240">
        <f>FŐLAP!$G$8</f>
        <v>0</v>
      </c>
      <c r="P491" s="239">
        <f>FŐLAP!$C$10</f>
        <v>0</v>
      </c>
      <c r="Q491" s="239" t="s">
        <v>413</v>
      </c>
    </row>
    <row r="492" spans="1:17" ht="50.1" hidden="1" customHeight="1" x14ac:dyDescent="0.25">
      <c r="A492" s="87" t="s">
        <v>814</v>
      </c>
      <c r="B492" s="405"/>
      <c r="C492" s="403"/>
      <c r="D492" s="402"/>
      <c r="E492" s="402"/>
      <c r="F492" s="194"/>
      <c r="G492" s="194"/>
      <c r="H492" s="408"/>
      <c r="I492" s="407"/>
      <c r="J492" s="407"/>
      <c r="K492" s="317"/>
      <c r="L492" s="411"/>
      <c r="M492" s="412"/>
      <c r="N492" s="86" t="e">
        <f t="shared" si="21"/>
        <v>#DIV/0!</v>
      </c>
      <c r="O492" s="240">
        <f>FŐLAP!$G$8</f>
        <v>0</v>
      </c>
      <c r="P492" s="239">
        <f>FŐLAP!$C$10</f>
        <v>0</v>
      </c>
      <c r="Q492" s="239" t="s">
        <v>413</v>
      </c>
    </row>
    <row r="493" spans="1:17" ht="50.1" hidden="1" customHeight="1" x14ac:dyDescent="0.25">
      <c r="A493" s="87" t="s">
        <v>815</v>
      </c>
      <c r="B493" s="405"/>
      <c r="C493" s="403"/>
      <c r="D493" s="402"/>
      <c r="E493" s="402"/>
      <c r="F493" s="194"/>
      <c r="G493" s="194"/>
      <c r="H493" s="408"/>
      <c r="I493" s="407"/>
      <c r="J493" s="407"/>
      <c r="K493" s="317"/>
      <c r="L493" s="411"/>
      <c r="M493" s="412"/>
      <c r="N493" s="86" t="e">
        <f t="shared" si="21"/>
        <v>#DIV/0!</v>
      </c>
      <c r="O493" s="240">
        <f>FŐLAP!$G$8</f>
        <v>0</v>
      </c>
      <c r="P493" s="239">
        <f>FŐLAP!$C$10</f>
        <v>0</v>
      </c>
      <c r="Q493" s="239" t="s">
        <v>413</v>
      </c>
    </row>
    <row r="494" spans="1:17" ht="50.1" hidden="1" customHeight="1" x14ac:dyDescent="0.25">
      <c r="A494" s="88" t="s">
        <v>816</v>
      </c>
      <c r="B494" s="405"/>
      <c r="C494" s="403"/>
      <c r="D494" s="402"/>
      <c r="E494" s="402"/>
      <c r="F494" s="194"/>
      <c r="G494" s="194"/>
      <c r="H494" s="408"/>
      <c r="I494" s="407"/>
      <c r="J494" s="407"/>
      <c r="K494" s="317"/>
      <c r="L494" s="411"/>
      <c r="M494" s="412"/>
      <c r="N494" s="86" t="e">
        <f t="shared" si="21"/>
        <v>#DIV/0!</v>
      </c>
      <c r="O494" s="240">
        <f>FŐLAP!$G$8</f>
        <v>0</v>
      </c>
      <c r="P494" s="239">
        <f>FŐLAP!$C$10</f>
        <v>0</v>
      </c>
      <c r="Q494" s="239" t="s">
        <v>413</v>
      </c>
    </row>
    <row r="495" spans="1:17" ht="50.1" hidden="1" customHeight="1" x14ac:dyDescent="0.25">
      <c r="A495" s="87" t="s">
        <v>817</v>
      </c>
      <c r="B495" s="405"/>
      <c r="C495" s="403"/>
      <c r="D495" s="402"/>
      <c r="E495" s="402"/>
      <c r="F495" s="194"/>
      <c r="G495" s="194"/>
      <c r="H495" s="408"/>
      <c r="I495" s="407"/>
      <c r="J495" s="407"/>
      <c r="K495" s="317"/>
      <c r="L495" s="411"/>
      <c r="M495" s="412"/>
      <c r="N495" s="86" t="e">
        <f t="shared" si="21"/>
        <v>#DIV/0!</v>
      </c>
      <c r="O495" s="240">
        <f>FŐLAP!$G$8</f>
        <v>0</v>
      </c>
      <c r="P495" s="239">
        <f>FŐLAP!$C$10</f>
        <v>0</v>
      </c>
      <c r="Q495" s="239" t="s">
        <v>413</v>
      </c>
    </row>
    <row r="496" spans="1:17" ht="50.1" hidden="1" customHeight="1" x14ac:dyDescent="0.25">
      <c r="A496" s="87" t="s">
        <v>818</v>
      </c>
      <c r="B496" s="405"/>
      <c r="C496" s="403"/>
      <c r="D496" s="402"/>
      <c r="E496" s="402"/>
      <c r="F496" s="194"/>
      <c r="G496" s="194"/>
      <c r="H496" s="408"/>
      <c r="I496" s="407"/>
      <c r="J496" s="407"/>
      <c r="K496" s="317"/>
      <c r="L496" s="411"/>
      <c r="M496" s="412"/>
      <c r="N496" s="86" t="e">
        <f t="shared" si="21"/>
        <v>#DIV/0!</v>
      </c>
      <c r="O496" s="240">
        <f>FŐLAP!$G$8</f>
        <v>0</v>
      </c>
      <c r="P496" s="239">
        <f>FŐLAP!$C$10</f>
        <v>0</v>
      </c>
      <c r="Q496" s="239" t="s">
        <v>413</v>
      </c>
    </row>
    <row r="497" spans="1:17" ht="50.1" hidden="1" customHeight="1" x14ac:dyDescent="0.25">
      <c r="A497" s="88" t="s">
        <v>819</v>
      </c>
      <c r="B497" s="405"/>
      <c r="C497" s="403"/>
      <c r="D497" s="402"/>
      <c r="E497" s="402"/>
      <c r="F497" s="194"/>
      <c r="G497" s="194"/>
      <c r="H497" s="408"/>
      <c r="I497" s="407"/>
      <c r="J497" s="407"/>
      <c r="K497" s="317"/>
      <c r="L497" s="411"/>
      <c r="M497" s="412"/>
      <c r="N497" s="86" t="e">
        <f t="shared" si="21"/>
        <v>#DIV/0!</v>
      </c>
      <c r="O497" s="240">
        <f>FŐLAP!$G$8</f>
        <v>0</v>
      </c>
      <c r="P497" s="239">
        <f>FŐLAP!$C$10</f>
        <v>0</v>
      </c>
      <c r="Q497" s="239" t="s">
        <v>413</v>
      </c>
    </row>
    <row r="498" spans="1:17" ht="50.1" hidden="1" customHeight="1" x14ac:dyDescent="0.25">
      <c r="A498" s="87" t="s">
        <v>820</v>
      </c>
      <c r="B498" s="405"/>
      <c r="C498" s="403"/>
      <c r="D498" s="402"/>
      <c r="E498" s="402"/>
      <c r="F498" s="194"/>
      <c r="G498" s="194"/>
      <c r="H498" s="408"/>
      <c r="I498" s="407"/>
      <c r="J498" s="407"/>
      <c r="K498" s="317"/>
      <c r="L498" s="411"/>
      <c r="M498" s="412"/>
      <c r="N498" s="86" t="e">
        <f t="shared" si="21"/>
        <v>#DIV/0!</v>
      </c>
      <c r="O498" s="240">
        <f>FŐLAP!$G$8</f>
        <v>0</v>
      </c>
      <c r="P498" s="239">
        <f>FŐLAP!$C$10</f>
        <v>0</v>
      </c>
      <c r="Q498" s="239" t="s">
        <v>413</v>
      </c>
    </row>
    <row r="499" spans="1:17" ht="50.1" hidden="1" customHeight="1" x14ac:dyDescent="0.25">
      <c r="A499" s="87" t="s">
        <v>821</v>
      </c>
      <c r="B499" s="405"/>
      <c r="C499" s="403"/>
      <c r="D499" s="402"/>
      <c r="E499" s="402"/>
      <c r="F499" s="194"/>
      <c r="G499" s="194"/>
      <c r="H499" s="408"/>
      <c r="I499" s="407"/>
      <c r="J499" s="407"/>
      <c r="K499" s="317"/>
      <c r="L499" s="411"/>
      <c r="M499" s="412"/>
      <c r="N499" s="86" t="e">
        <f t="shared" si="21"/>
        <v>#DIV/0!</v>
      </c>
      <c r="O499" s="240">
        <f>FŐLAP!$G$8</f>
        <v>0</v>
      </c>
      <c r="P499" s="239">
        <f>FŐLAP!$C$10</f>
        <v>0</v>
      </c>
      <c r="Q499" s="239" t="s">
        <v>413</v>
      </c>
    </row>
    <row r="500" spans="1:17" ht="50.1" hidden="1" customHeight="1" x14ac:dyDescent="0.25">
      <c r="A500" s="88" t="s">
        <v>822</v>
      </c>
      <c r="B500" s="405"/>
      <c r="C500" s="403"/>
      <c r="D500" s="402"/>
      <c r="E500" s="402"/>
      <c r="F500" s="194"/>
      <c r="G500" s="194"/>
      <c r="H500" s="408"/>
      <c r="I500" s="407"/>
      <c r="J500" s="407"/>
      <c r="K500" s="317"/>
      <c r="L500" s="411"/>
      <c r="M500" s="412"/>
      <c r="N500" s="86" t="e">
        <f t="shared" si="21"/>
        <v>#DIV/0!</v>
      </c>
      <c r="O500" s="240">
        <f>FŐLAP!$G$8</f>
        <v>0</v>
      </c>
      <c r="P500" s="239">
        <f>FŐLAP!$C$10</f>
        <v>0</v>
      </c>
      <c r="Q500" s="239" t="s">
        <v>413</v>
      </c>
    </row>
    <row r="501" spans="1:17" ht="50.1" hidden="1" customHeight="1" x14ac:dyDescent="0.25">
      <c r="A501" s="87" t="s">
        <v>823</v>
      </c>
      <c r="B501" s="405"/>
      <c r="C501" s="403"/>
      <c r="D501" s="402"/>
      <c r="E501" s="402"/>
      <c r="F501" s="194"/>
      <c r="G501" s="194"/>
      <c r="H501" s="408"/>
      <c r="I501" s="407"/>
      <c r="J501" s="407"/>
      <c r="K501" s="317"/>
      <c r="L501" s="411"/>
      <c r="M501" s="412"/>
      <c r="N501" s="86" t="e">
        <f t="shared" si="21"/>
        <v>#DIV/0!</v>
      </c>
      <c r="O501" s="240">
        <f>FŐLAP!$G$8</f>
        <v>0</v>
      </c>
      <c r="P501" s="239">
        <f>FŐLAP!$C$10</f>
        <v>0</v>
      </c>
      <c r="Q501" s="239" t="s">
        <v>413</v>
      </c>
    </row>
    <row r="502" spans="1:17" ht="50.1" hidden="1" customHeight="1" x14ac:dyDescent="0.25">
      <c r="A502" s="87" t="s">
        <v>824</v>
      </c>
      <c r="B502" s="405"/>
      <c r="C502" s="403"/>
      <c r="D502" s="402"/>
      <c r="E502" s="402"/>
      <c r="F502" s="194"/>
      <c r="G502" s="194"/>
      <c r="H502" s="408"/>
      <c r="I502" s="407"/>
      <c r="J502" s="407"/>
      <c r="K502" s="317"/>
      <c r="L502" s="411"/>
      <c r="M502" s="412"/>
      <c r="N502" s="86" t="e">
        <f t="shared" si="21"/>
        <v>#DIV/0!</v>
      </c>
      <c r="O502" s="240">
        <f>FŐLAP!$G$8</f>
        <v>0</v>
      </c>
      <c r="P502" s="239">
        <f>FŐLAP!$C$10</f>
        <v>0</v>
      </c>
      <c r="Q502" s="239" t="s">
        <v>413</v>
      </c>
    </row>
    <row r="503" spans="1:17" ht="50.1" hidden="1" customHeight="1" x14ac:dyDescent="0.25">
      <c r="A503" s="88" t="s">
        <v>825</v>
      </c>
      <c r="B503" s="405"/>
      <c r="C503" s="403"/>
      <c r="D503" s="402"/>
      <c r="E503" s="402"/>
      <c r="F503" s="194"/>
      <c r="G503" s="194"/>
      <c r="H503" s="408"/>
      <c r="I503" s="407"/>
      <c r="J503" s="407"/>
      <c r="K503" s="317"/>
      <c r="L503" s="411"/>
      <c r="M503" s="412"/>
      <c r="N503" s="86" t="e">
        <f t="shared" si="21"/>
        <v>#DIV/0!</v>
      </c>
      <c r="O503" s="240">
        <f>FŐLAP!$G$8</f>
        <v>0</v>
      </c>
      <c r="P503" s="239">
        <f>FŐLAP!$C$10</f>
        <v>0</v>
      </c>
      <c r="Q503" s="239" t="s">
        <v>413</v>
      </c>
    </row>
    <row r="504" spans="1:17" ht="50.1" hidden="1" customHeight="1" x14ac:dyDescent="0.25">
      <c r="A504" s="87" t="s">
        <v>826</v>
      </c>
      <c r="B504" s="405"/>
      <c r="C504" s="403"/>
      <c r="D504" s="402"/>
      <c r="E504" s="402"/>
      <c r="F504" s="194"/>
      <c r="G504" s="194"/>
      <c r="H504" s="408"/>
      <c r="I504" s="407"/>
      <c r="J504" s="407"/>
      <c r="K504" s="317"/>
      <c r="L504" s="411"/>
      <c r="M504" s="412"/>
      <c r="N504" s="86" t="e">
        <f t="shared" si="21"/>
        <v>#DIV/0!</v>
      </c>
      <c r="O504" s="240">
        <f>FŐLAP!$G$8</f>
        <v>0</v>
      </c>
      <c r="P504" s="239">
        <f>FŐLAP!$C$10</f>
        <v>0</v>
      </c>
      <c r="Q504" s="239" t="s">
        <v>413</v>
      </c>
    </row>
    <row r="505" spans="1:17" ht="50.1" hidden="1" customHeight="1" x14ac:dyDescent="0.25">
      <c r="A505" s="87" t="s">
        <v>827</v>
      </c>
      <c r="B505" s="405"/>
      <c r="C505" s="403"/>
      <c r="D505" s="402"/>
      <c r="E505" s="402"/>
      <c r="F505" s="194"/>
      <c r="G505" s="194"/>
      <c r="H505" s="408"/>
      <c r="I505" s="407"/>
      <c r="J505" s="407"/>
      <c r="K505" s="317"/>
      <c r="L505" s="411"/>
      <c r="M505" s="412"/>
      <c r="N505" s="86" t="e">
        <f t="shared" si="21"/>
        <v>#DIV/0!</v>
      </c>
      <c r="O505" s="240">
        <f>FŐLAP!$G$8</f>
        <v>0</v>
      </c>
      <c r="P505" s="239">
        <f>FŐLAP!$C$10</f>
        <v>0</v>
      </c>
      <c r="Q505" s="239" t="s">
        <v>413</v>
      </c>
    </row>
    <row r="506" spans="1:17" ht="50.1" hidden="1" customHeight="1" x14ac:dyDescent="0.25">
      <c r="A506" s="88" t="s">
        <v>828</v>
      </c>
      <c r="B506" s="405"/>
      <c r="C506" s="403"/>
      <c r="D506" s="402"/>
      <c r="E506" s="402"/>
      <c r="F506" s="194"/>
      <c r="G506" s="194"/>
      <c r="H506" s="408"/>
      <c r="I506" s="407"/>
      <c r="J506" s="407"/>
      <c r="K506" s="317"/>
      <c r="L506" s="411"/>
      <c r="M506" s="412"/>
      <c r="N506" s="86" t="e">
        <f t="shared" si="21"/>
        <v>#DIV/0!</v>
      </c>
      <c r="O506" s="240">
        <f>FŐLAP!$G$8</f>
        <v>0</v>
      </c>
      <c r="P506" s="239">
        <f>FŐLAP!$C$10</f>
        <v>0</v>
      </c>
      <c r="Q506" s="239" t="s">
        <v>413</v>
      </c>
    </row>
    <row r="507" spans="1:17" ht="50.1" hidden="1" customHeight="1" x14ac:dyDescent="0.25">
      <c r="A507" s="87" t="s">
        <v>829</v>
      </c>
      <c r="B507" s="405"/>
      <c r="C507" s="403"/>
      <c r="D507" s="402"/>
      <c r="E507" s="402"/>
      <c r="F507" s="194"/>
      <c r="G507" s="194"/>
      <c r="H507" s="408"/>
      <c r="I507" s="407"/>
      <c r="J507" s="407"/>
      <c r="K507" s="317"/>
      <c r="L507" s="411"/>
      <c r="M507" s="412"/>
      <c r="N507" s="86" t="e">
        <f t="shared" si="21"/>
        <v>#DIV/0!</v>
      </c>
      <c r="O507" s="240">
        <f>FŐLAP!$G$8</f>
        <v>0</v>
      </c>
      <c r="P507" s="239">
        <f>FŐLAP!$C$10</f>
        <v>0</v>
      </c>
      <c r="Q507" s="239" t="s">
        <v>413</v>
      </c>
    </row>
    <row r="508" spans="1:17" ht="50.1" customHeight="1" x14ac:dyDescent="0.25">
      <c r="A508" s="87" t="s">
        <v>830</v>
      </c>
      <c r="B508" s="405"/>
      <c r="C508" s="403"/>
      <c r="D508" s="402"/>
      <c r="E508" s="402"/>
      <c r="F508" s="194"/>
      <c r="G508" s="194"/>
      <c r="H508" s="408"/>
      <c r="I508" s="407"/>
      <c r="J508" s="407"/>
      <c r="K508" s="317"/>
      <c r="L508" s="411"/>
      <c r="M508" s="412"/>
      <c r="N508" s="86" t="e">
        <f t="shared" si="21"/>
        <v>#DIV/0!</v>
      </c>
      <c r="O508" s="240">
        <f>FŐLAP!$G$8</f>
        <v>0</v>
      </c>
      <c r="P508" s="239">
        <f>FŐLAP!$C$10</f>
        <v>0</v>
      </c>
      <c r="Q508" s="239" t="s">
        <v>413</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21"/>
    </row>
    <row r="510" spans="1:17" ht="50.1" customHeight="1" x14ac:dyDescent="0.25">
      <c r="A510" s="84"/>
      <c r="B510" s="85"/>
      <c r="C510" s="85"/>
      <c r="D510" s="85"/>
      <c r="E510" s="85"/>
      <c r="F510" s="85"/>
      <c r="G510" s="85"/>
      <c r="H510" s="586" t="s">
        <v>101</v>
      </c>
      <c r="I510" s="586"/>
      <c r="J510" s="586"/>
      <c r="K510" s="587"/>
      <c r="L510" s="413">
        <f>SUMIF(G9:G508,"141014010",L9:L508)</f>
        <v>0</v>
      </c>
      <c r="M510" s="413">
        <f>SUMIF(G9:G508,"141014010",M9:M508)</f>
        <v>0</v>
      </c>
      <c r="N510" s="21"/>
    </row>
    <row r="511" spans="1:17" ht="50.1" customHeight="1" x14ac:dyDescent="0.25">
      <c r="A511" s="84"/>
      <c r="B511" s="85"/>
      <c r="C511" s="85"/>
      <c r="D511" s="85"/>
      <c r="E511" s="85"/>
      <c r="F511" s="85"/>
      <c r="G511" s="85"/>
      <c r="H511" s="586" t="s">
        <v>102</v>
      </c>
      <c r="I511" s="586"/>
      <c r="J511" s="586"/>
      <c r="K511" s="587"/>
      <c r="L511" s="413">
        <f>SUMIF(G9:G508,"241014010",L9:L508)</f>
        <v>0</v>
      </c>
      <c r="M511" s="413">
        <f>SUMIF(G9:G508,"241014010",M9:M508)</f>
        <v>0</v>
      </c>
      <c r="N511" s="21"/>
    </row>
    <row r="512" spans="1:17" ht="50.1" customHeight="1" x14ac:dyDescent="0.25">
      <c r="A512" s="585" t="s">
        <v>547</v>
      </c>
      <c r="B512" s="586"/>
      <c r="C512" s="586"/>
      <c r="D512" s="586"/>
      <c r="E512" s="586"/>
      <c r="F512" s="586"/>
      <c r="G512" s="586"/>
      <c r="H512" s="586"/>
      <c r="I512" s="586"/>
      <c r="J512" s="586"/>
      <c r="K512" s="587"/>
      <c r="L512" s="414">
        <v>0</v>
      </c>
      <c r="M512" s="414">
        <v>0</v>
      </c>
      <c r="N512" s="21"/>
    </row>
    <row r="513" spans="1:15" ht="50.1" customHeight="1" x14ac:dyDescent="0.25">
      <c r="A513" s="585" t="s">
        <v>548</v>
      </c>
      <c r="B513" s="586"/>
      <c r="C513" s="586"/>
      <c r="D513" s="586"/>
      <c r="E513" s="586"/>
      <c r="F513" s="586"/>
      <c r="G513" s="586"/>
      <c r="H513" s="586"/>
      <c r="I513" s="586"/>
      <c r="J513" s="586"/>
      <c r="K513" s="587"/>
      <c r="L513" s="414">
        <v>0</v>
      </c>
      <c r="M513" s="414">
        <v>0</v>
      </c>
      <c r="N513" s="21"/>
    </row>
    <row r="514" spans="1:15" ht="50.1" customHeight="1" x14ac:dyDescent="0.25">
      <c r="A514" s="588" t="s">
        <v>549</v>
      </c>
      <c r="B514" s="589"/>
      <c r="C514" s="589"/>
      <c r="D514" s="589"/>
      <c r="E514" s="589"/>
      <c r="F514" s="589"/>
      <c r="G514" s="589"/>
      <c r="H514" s="589"/>
      <c r="I514" s="589"/>
      <c r="J514" s="589"/>
      <c r="K514" s="590"/>
      <c r="L514" s="415">
        <f>ROUNDUP((L510-L512),0)</f>
        <v>0</v>
      </c>
      <c r="M514" s="415">
        <f>ROUNDUP((M510-M512),0)</f>
        <v>0</v>
      </c>
      <c r="N514" s="21"/>
    </row>
    <row r="515" spans="1:15" ht="50.1" customHeight="1" x14ac:dyDescent="0.25">
      <c r="A515" s="588" t="s">
        <v>550</v>
      </c>
      <c r="B515" s="589"/>
      <c r="C515" s="589"/>
      <c r="D515" s="589"/>
      <c r="E515" s="589"/>
      <c r="F515" s="589"/>
      <c r="G515" s="589"/>
      <c r="H515" s="589"/>
      <c r="I515" s="589"/>
      <c r="J515" s="589"/>
      <c r="K515" s="590"/>
      <c r="L515" s="415">
        <f>ROUNDUP((L511-L513),0)</f>
        <v>0</v>
      </c>
      <c r="M515" s="415">
        <f>ROUNDUP((M511-M513),0)</f>
        <v>0</v>
      </c>
      <c r="N515" s="21"/>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21"/>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L524" s="23"/>
      <c r="M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ht="15.75" customHeight="1" x14ac:dyDescent="0.25">
      <c r="A528" s="22"/>
      <c r="B528" s="22"/>
      <c r="C528" s="22"/>
      <c r="D528" s="22"/>
      <c r="E528" s="22"/>
      <c r="F528" s="22"/>
      <c r="G528" s="22"/>
      <c r="M528" s="203"/>
      <c r="N528" s="203"/>
    </row>
    <row r="529" spans="1:14" ht="15.75" customHeight="1" x14ac:dyDescent="0.25">
      <c r="A529" s="22"/>
      <c r="B529" s="22"/>
      <c r="C529" s="22"/>
      <c r="D529" s="22"/>
      <c r="E529" s="22"/>
      <c r="F529" s="22"/>
      <c r="G529" s="22"/>
      <c r="M529" s="584"/>
      <c r="N529" s="584"/>
    </row>
  </sheetData>
  <sheetProtection password="9D8B" sheet="1" objects="1" scenarios="1" formatRows="0" selectLockedCells="1"/>
  <dataConsolidate/>
  <mergeCells count="19">
    <mergeCell ref="H510:K510"/>
    <mergeCell ref="L525:M525"/>
    <mergeCell ref="A509:K509"/>
    <mergeCell ref="A525:B525"/>
    <mergeCell ref="L526:M526"/>
    <mergeCell ref="M529:N529"/>
    <mergeCell ref="A516:K516"/>
    <mergeCell ref="H511:K511"/>
    <mergeCell ref="A513:K513"/>
    <mergeCell ref="A514:K514"/>
    <mergeCell ref="A512:K512"/>
    <mergeCell ref="A515:K515"/>
    <mergeCell ref="L527:M527"/>
    <mergeCell ref="B3:C3"/>
    <mergeCell ref="A5:B5"/>
    <mergeCell ref="C5:L5"/>
    <mergeCell ref="A6:B6"/>
    <mergeCell ref="E3:J3"/>
    <mergeCell ref="E4:J4"/>
  </mergeCells>
  <conditionalFormatting sqref="N9:N26">
    <cfRule type="cellIs" dxfId="380" priority="823" operator="lessThan">
      <formula>0</formula>
    </cfRule>
    <cfRule type="cellIs" dxfId="379" priority="824" operator="lessThan">
      <formula>0</formula>
    </cfRule>
    <cfRule type="containsErrors" dxfId="378" priority="825">
      <formula>ISERROR(N9)</formula>
    </cfRule>
  </conditionalFormatting>
  <conditionalFormatting sqref="N33:N37 N48">
    <cfRule type="cellIs" dxfId="377" priority="820" operator="lessThan">
      <formula>0</formula>
    </cfRule>
    <cfRule type="cellIs" dxfId="376" priority="821" operator="lessThan">
      <formula>0</formula>
    </cfRule>
    <cfRule type="containsErrors" dxfId="375" priority="822">
      <formula>ISERROR(N33)</formula>
    </cfRule>
  </conditionalFormatting>
  <conditionalFormatting sqref="N27:N30">
    <cfRule type="cellIs" dxfId="374" priority="817" operator="lessThan">
      <formula>0</formula>
    </cfRule>
    <cfRule type="cellIs" dxfId="373" priority="818" operator="lessThan">
      <formula>0</formula>
    </cfRule>
    <cfRule type="containsErrors" dxfId="372" priority="819">
      <formula>ISERROR(N27)</formula>
    </cfRule>
  </conditionalFormatting>
  <conditionalFormatting sqref="N31:N32">
    <cfRule type="cellIs" dxfId="371" priority="814" operator="lessThan">
      <formula>0</formula>
    </cfRule>
    <cfRule type="cellIs" dxfId="370" priority="815" operator="lessThan">
      <formula>0</formula>
    </cfRule>
    <cfRule type="containsErrors" dxfId="369" priority="816">
      <formula>ISERROR(N31)</formula>
    </cfRule>
  </conditionalFormatting>
  <conditionalFormatting sqref="N44:N47">
    <cfRule type="cellIs" dxfId="368" priority="811" operator="lessThan">
      <formula>0</formula>
    </cfRule>
    <cfRule type="cellIs" dxfId="367" priority="812" operator="lessThan">
      <formula>0</formula>
    </cfRule>
    <cfRule type="containsErrors" dxfId="366" priority="813">
      <formula>ISERROR(N44)</formula>
    </cfRule>
  </conditionalFormatting>
  <conditionalFormatting sqref="N38:N41">
    <cfRule type="cellIs" dxfId="365" priority="808" operator="lessThan">
      <formula>0</formula>
    </cfRule>
    <cfRule type="cellIs" dxfId="364" priority="809" operator="lessThan">
      <formula>0</formula>
    </cfRule>
    <cfRule type="containsErrors" dxfId="363" priority="810">
      <formula>ISERROR(N38)</formula>
    </cfRule>
  </conditionalFormatting>
  <conditionalFormatting sqref="N42:N43">
    <cfRule type="cellIs" dxfId="362" priority="805" operator="lessThan">
      <formula>0</formula>
    </cfRule>
    <cfRule type="cellIs" dxfId="361" priority="806" operator="lessThan">
      <formula>0</formula>
    </cfRule>
    <cfRule type="containsErrors" dxfId="360" priority="807">
      <formula>ISERROR(N42)</formula>
    </cfRule>
  </conditionalFormatting>
  <conditionalFormatting sqref="N59">
    <cfRule type="cellIs" dxfId="359" priority="802" operator="lessThan">
      <formula>0</formula>
    </cfRule>
    <cfRule type="cellIs" dxfId="358" priority="803" operator="lessThan">
      <formula>0</formula>
    </cfRule>
    <cfRule type="containsErrors" dxfId="357" priority="804">
      <formula>ISERROR(N59)</formula>
    </cfRule>
  </conditionalFormatting>
  <conditionalFormatting sqref="N55:N58">
    <cfRule type="cellIs" dxfId="356" priority="799" operator="lessThan">
      <formula>0</formula>
    </cfRule>
    <cfRule type="cellIs" dxfId="355" priority="800" operator="lessThan">
      <formula>0</formula>
    </cfRule>
    <cfRule type="containsErrors" dxfId="354" priority="801">
      <formula>ISERROR(N55)</formula>
    </cfRule>
  </conditionalFormatting>
  <conditionalFormatting sqref="N49:N52">
    <cfRule type="cellIs" dxfId="353" priority="796" operator="lessThan">
      <formula>0</formula>
    </cfRule>
    <cfRule type="cellIs" dxfId="352" priority="797" operator="lessThan">
      <formula>0</formula>
    </cfRule>
    <cfRule type="containsErrors" dxfId="351" priority="798">
      <formula>ISERROR(N49)</formula>
    </cfRule>
  </conditionalFormatting>
  <conditionalFormatting sqref="N53:N54">
    <cfRule type="cellIs" dxfId="350" priority="793" operator="lessThan">
      <formula>0</formula>
    </cfRule>
    <cfRule type="cellIs" dxfId="349" priority="794" operator="lessThan">
      <formula>0</formula>
    </cfRule>
    <cfRule type="containsErrors" dxfId="348" priority="795">
      <formula>ISERROR(N53)</formula>
    </cfRule>
  </conditionalFormatting>
  <conditionalFormatting sqref="N70">
    <cfRule type="cellIs" dxfId="347" priority="754" operator="lessThan">
      <formula>0</formula>
    </cfRule>
    <cfRule type="cellIs" dxfId="346" priority="755" operator="lessThan">
      <formula>0</formula>
    </cfRule>
    <cfRule type="containsErrors" dxfId="345" priority="756">
      <formula>ISERROR(N70)</formula>
    </cfRule>
  </conditionalFormatting>
  <conditionalFormatting sqref="N66:N69">
    <cfRule type="cellIs" dxfId="344" priority="751" operator="lessThan">
      <formula>0</formula>
    </cfRule>
    <cfRule type="cellIs" dxfId="343" priority="752" operator="lessThan">
      <formula>0</formula>
    </cfRule>
    <cfRule type="containsErrors" dxfId="342" priority="753">
      <formula>ISERROR(N66)</formula>
    </cfRule>
  </conditionalFormatting>
  <conditionalFormatting sqref="N60:N63">
    <cfRule type="cellIs" dxfId="341" priority="748" operator="lessThan">
      <formula>0</formula>
    </cfRule>
    <cfRule type="cellIs" dxfId="340" priority="749" operator="lessThan">
      <formula>0</formula>
    </cfRule>
    <cfRule type="containsErrors" dxfId="339" priority="750">
      <formula>ISERROR(N60)</formula>
    </cfRule>
  </conditionalFormatting>
  <conditionalFormatting sqref="N102">
    <cfRule type="cellIs" dxfId="338" priority="730" operator="lessThan">
      <formula>0</formula>
    </cfRule>
    <cfRule type="cellIs" dxfId="337" priority="731" operator="lessThan">
      <formula>0</formula>
    </cfRule>
    <cfRule type="containsErrors" dxfId="336" priority="732">
      <formula>ISERROR(N102)</formula>
    </cfRule>
  </conditionalFormatting>
  <conditionalFormatting sqref="N64:N65">
    <cfRule type="cellIs" dxfId="335" priority="745" operator="lessThan">
      <formula>0</formula>
    </cfRule>
    <cfRule type="cellIs" dxfId="334" priority="746" operator="lessThan">
      <formula>0</formula>
    </cfRule>
    <cfRule type="containsErrors" dxfId="333" priority="747">
      <formula>ISERROR(N64)</formula>
    </cfRule>
  </conditionalFormatting>
  <conditionalFormatting sqref="N98:N101">
    <cfRule type="cellIs" dxfId="332" priority="727" operator="lessThan">
      <formula>0</formula>
    </cfRule>
    <cfRule type="cellIs" dxfId="331" priority="728" operator="lessThan">
      <formula>0</formula>
    </cfRule>
    <cfRule type="containsErrors" dxfId="330" priority="729">
      <formula>ISERROR(N98)</formula>
    </cfRule>
  </conditionalFormatting>
  <conditionalFormatting sqref="N81">
    <cfRule type="cellIs" dxfId="329" priority="742" operator="lessThan">
      <formula>0</formula>
    </cfRule>
    <cfRule type="cellIs" dxfId="328" priority="743" operator="lessThan">
      <formula>0</formula>
    </cfRule>
    <cfRule type="containsErrors" dxfId="327" priority="744">
      <formula>ISERROR(N81)</formula>
    </cfRule>
  </conditionalFormatting>
  <conditionalFormatting sqref="N77:N80">
    <cfRule type="cellIs" dxfId="326" priority="739" operator="lessThan">
      <formula>0</formula>
    </cfRule>
    <cfRule type="cellIs" dxfId="325" priority="740" operator="lessThan">
      <formula>0</formula>
    </cfRule>
    <cfRule type="containsErrors" dxfId="324" priority="741">
      <formula>ISERROR(N77)</formula>
    </cfRule>
  </conditionalFormatting>
  <conditionalFormatting sqref="N86 N97">
    <cfRule type="cellIs" dxfId="323" priority="721" operator="lessThan">
      <formula>0</formula>
    </cfRule>
    <cfRule type="cellIs" dxfId="322" priority="722" operator="lessThan">
      <formula>0</formula>
    </cfRule>
    <cfRule type="containsErrors" dxfId="321" priority="723">
      <formula>ISERROR(N86)</formula>
    </cfRule>
  </conditionalFormatting>
  <conditionalFormatting sqref="N82:N85">
    <cfRule type="cellIs" dxfId="320" priority="724" operator="lessThan">
      <formula>0</formula>
    </cfRule>
    <cfRule type="cellIs" dxfId="319" priority="725" operator="lessThan">
      <formula>0</formula>
    </cfRule>
    <cfRule type="containsErrors" dxfId="318" priority="726">
      <formula>ISERROR(N82)</formula>
    </cfRule>
  </conditionalFormatting>
  <conditionalFormatting sqref="N75:N76">
    <cfRule type="cellIs" dxfId="317" priority="733" operator="lessThan">
      <formula>0</formula>
    </cfRule>
    <cfRule type="cellIs" dxfId="316" priority="734" operator="lessThan">
      <formula>0</formula>
    </cfRule>
    <cfRule type="containsErrors" dxfId="315" priority="735">
      <formula>ISERROR(N75)</formula>
    </cfRule>
  </conditionalFormatting>
  <conditionalFormatting sqref="N71:N74">
    <cfRule type="cellIs" dxfId="314" priority="736" operator="lessThan">
      <formula>0</formula>
    </cfRule>
    <cfRule type="cellIs" dxfId="313" priority="737" operator="lessThan">
      <formula>0</formula>
    </cfRule>
    <cfRule type="containsErrors" dxfId="312" priority="738">
      <formula>ISERROR(N71)</formula>
    </cfRule>
  </conditionalFormatting>
  <conditionalFormatting sqref="N117:N118">
    <cfRule type="cellIs" dxfId="311" priority="700" operator="lessThan">
      <formula>0</formula>
    </cfRule>
    <cfRule type="cellIs" dxfId="310" priority="701" operator="lessThan">
      <formula>0</formula>
    </cfRule>
    <cfRule type="containsErrors" dxfId="309" priority="702">
      <formula>ISERROR(N117)</formula>
    </cfRule>
  </conditionalFormatting>
  <conditionalFormatting sqref="N144">
    <cfRule type="cellIs" dxfId="308" priority="697" operator="lessThan">
      <formula>0</formula>
    </cfRule>
    <cfRule type="cellIs" dxfId="307" priority="698" operator="lessThan">
      <formula>0</formula>
    </cfRule>
    <cfRule type="containsErrors" dxfId="306" priority="699">
      <formula>ISERROR(N144)</formula>
    </cfRule>
  </conditionalFormatting>
  <conditionalFormatting sqref="N123">
    <cfRule type="cellIs" dxfId="305" priority="709" operator="lessThan">
      <formula>0</formula>
    </cfRule>
    <cfRule type="cellIs" dxfId="304" priority="710" operator="lessThan">
      <formula>0</formula>
    </cfRule>
    <cfRule type="containsErrors" dxfId="303" priority="711">
      <formula>ISERROR(N123)</formula>
    </cfRule>
  </conditionalFormatting>
  <conditionalFormatting sqref="N119:N122">
    <cfRule type="cellIs" dxfId="302" priority="706" operator="lessThan">
      <formula>0</formula>
    </cfRule>
    <cfRule type="cellIs" dxfId="301" priority="707" operator="lessThan">
      <formula>0</formula>
    </cfRule>
    <cfRule type="containsErrors" dxfId="300" priority="708">
      <formula>ISERROR(N119)</formula>
    </cfRule>
  </conditionalFormatting>
  <conditionalFormatting sqref="N165">
    <cfRule type="cellIs" dxfId="299" priority="685" operator="lessThan">
      <formula>0</formula>
    </cfRule>
    <cfRule type="cellIs" dxfId="298" priority="686" operator="lessThan">
      <formula>0</formula>
    </cfRule>
    <cfRule type="containsErrors" dxfId="297" priority="687">
      <formula>ISERROR(N165)</formula>
    </cfRule>
  </conditionalFormatting>
  <conditionalFormatting sqref="N140:N143">
    <cfRule type="cellIs" dxfId="296" priority="694" operator="lessThan">
      <formula>0</formula>
    </cfRule>
    <cfRule type="cellIs" dxfId="295" priority="695" operator="lessThan">
      <formula>0</formula>
    </cfRule>
    <cfRule type="containsErrors" dxfId="294" priority="696">
      <formula>ISERROR(N140)</formula>
    </cfRule>
  </conditionalFormatting>
  <conditionalFormatting sqref="N124:N127">
    <cfRule type="cellIs" dxfId="293" priority="691" operator="lessThan">
      <formula>0</formula>
    </cfRule>
    <cfRule type="cellIs" dxfId="292" priority="692" operator="lessThan">
      <formula>0</formula>
    </cfRule>
    <cfRule type="containsErrors" dxfId="291" priority="693">
      <formula>ISERROR(N124)</formula>
    </cfRule>
  </conditionalFormatting>
  <conditionalFormatting sqref="N103:N106">
    <cfRule type="cellIs" dxfId="290" priority="703" operator="lessThan">
      <formula>0</formula>
    </cfRule>
    <cfRule type="cellIs" dxfId="289" priority="704" operator="lessThan">
      <formula>0</formula>
    </cfRule>
    <cfRule type="containsErrors" dxfId="288" priority="705">
      <formula>ISERROR(N103)</formula>
    </cfRule>
  </conditionalFormatting>
  <conditionalFormatting sqref="N182:N185">
    <cfRule type="cellIs" dxfId="287" priority="670" operator="lessThan">
      <formula>0</formula>
    </cfRule>
    <cfRule type="cellIs" dxfId="286" priority="671" operator="lessThan">
      <formula>0</formula>
    </cfRule>
    <cfRule type="containsErrors" dxfId="285" priority="672">
      <formula>ISERROR(N182)</formula>
    </cfRule>
  </conditionalFormatting>
  <conditionalFormatting sqref="N161:N164">
    <cfRule type="cellIs" dxfId="284" priority="682" operator="lessThan">
      <formula>0</formula>
    </cfRule>
    <cfRule type="cellIs" dxfId="283" priority="683" operator="lessThan">
      <formula>0</formula>
    </cfRule>
    <cfRule type="containsErrors" dxfId="282" priority="684">
      <formula>ISERROR(N161)</formula>
    </cfRule>
  </conditionalFormatting>
  <conditionalFormatting sqref="N145:N148">
    <cfRule type="cellIs" dxfId="281" priority="679" operator="lessThan">
      <formula>0</formula>
    </cfRule>
    <cfRule type="cellIs" dxfId="280" priority="680" operator="lessThan">
      <formula>0</formula>
    </cfRule>
    <cfRule type="containsErrors" dxfId="279" priority="681">
      <formula>ISERROR(N145)</formula>
    </cfRule>
  </conditionalFormatting>
  <conditionalFormatting sqref="N149 N160">
    <cfRule type="cellIs" dxfId="278" priority="676" operator="lessThan">
      <formula>0</formula>
    </cfRule>
    <cfRule type="cellIs" dxfId="277" priority="677" operator="lessThan">
      <formula>0</formula>
    </cfRule>
    <cfRule type="containsErrors" dxfId="276" priority="678">
      <formula>ISERROR(N149)</formula>
    </cfRule>
  </conditionalFormatting>
  <conditionalFormatting sqref="N128:N129">
    <cfRule type="cellIs" dxfId="275" priority="688" operator="lessThan">
      <formula>0</formula>
    </cfRule>
    <cfRule type="cellIs" dxfId="274" priority="689" operator="lessThan">
      <formula>0</formula>
    </cfRule>
    <cfRule type="containsErrors" dxfId="273" priority="690">
      <formula>ISERROR(N128)</formula>
    </cfRule>
  </conditionalFormatting>
  <conditionalFormatting sqref="N187:N190">
    <cfRule type="cellIs" dxfId="272" priority="655" operator="lessThan">
      <formula>0</formula>
    </cfRule>
    <cfRule type="cellIs" dxfId="271" priority="656" operator="lessThan">
      <formula>0</formula>
    </cfRule>
    <cfRule type="containsErrors" dxfId="270" priority="657">
      <formula>ISERROR(N187)</formula>
    </cfRule>
  </conditionalFormatting>
  <conditionalFormatting sqref="N166:N169">
    <cfRule type="cellIs" dxfId="269" priority="667" operator="lessThan">
      <formula>0</formula>
    </cfRule>
    <cfRule type="cellIs" dxfId="268" priority="668" operator="lessThan">
      <formula>0</formula>
    </cfRule>
    <cfRule type="containsErrors" dxfId="267" priority="669">
      <formula>ISERROR(N166)</formula>
    </cfRule>
  </conditionalFormatting>
  <conditionalFormatting sqref="N170 N181">
    <cfRule type="cellIs" dxfId="266" priority="664" operator="lessThan">
      <formula>0</formula>
    </cfRule>
    <cfRule type="cellIs" dxfId="265" priority="665" operator="lessThan">
      <formula>0</formula>
    </cfRule>
    <cfRule type="containsErrors" dxfId="264" priority="666">
      <formula>ISERROR(N170)</formula>
    </cfRule>
  </conditionalFormatting>
  <conditionalFormatting sqref="N207">
    <cfRule type="cellIs" dxfId="263" priority="661" operator="lessThan">
      <formula>0</formula>
    </cfRule>
    <cfRule type="cellIs" dxfId="262" priority="662" operator="lessThan">
      <formula>0</formula>
    </cfRule>
    <cfRule type="containsErrors" dxfId="261" priority="663">
      <formula>ISERROR(N207)</formula>
    </cfRule>
  </conditionalFormatting>
  <conditionalFormatting sqref="N186">
    <cfRule type="cellIs" dxfId="260" priority="673" operator="lessThan">
      <formula>0</formula>
    </cfRule>
    <cfRule type="cellIs" dxfId="259" priority="674" operator="lessThan">
      <formula>0</formula>
    </cfRule>
    <cfRule type="containsErrors" dxfId="258" priority="675">
      <formula>ISERROR(N186)</formula>
    </cfRule>
  </conditionalFormatting>
  <conditionalFormatting sqref="N212:N213">
    <cfRule type="cellIs" dxfId="257" priority="640" operator="lessThan">
      <formula>0</formula>
    </cfRule>
    <cfRule type="cellIs" dxfId="256" priority="641" operator="lessThan">
      <formula>0</formula>
    </cfRule>
    <cfRule type="containsErrors" dxfId="255" priority="642">
      <formula>ISERROR(N212)</formula>
    </cfRule>
  </conditionalFormatting>
  <conditionalFormatting sqref="N191 N202">
    <cfRule type="cellIs" dxfId="254" priority="652" operator="lessThan">
      <formula>0</formula>
    </cfRule>
    <cfRule type="cellIs" dxfId="253" priority="653" operator="lessThan">
      <formula>0</formula>
    </cfRule>
    <cfRule type="containsErrors" dxfId="252" priority="654">
      <formula>ISERROR(N191)</formula>
    </cfRule>
  </conditionalFormatting>
  <conditionalFormatting sqref="N228">
    <cfRule type="cellIs" dxfId="251" priority="649" operator="lessThan">
      <formula>0</formula>
    </cfRule>
    <cfRule type="cellIs" dxfId="250" priority="650" operator="lessThan">
      <formula>0</formula>
    </cfRule>
    <cfRule type="containsErrors" dxfId="249" priority="651">
      <formula>ISERROR(N228)</formula>
    </cfRule>
  </conditionalFormatting>
  <conditionalFormatting sqref="N214 N225:N227">
    <cfRule type="cellIs" dxfId="248" priority="646" operator="lessThan">
      <formula>0</formula>
    </cfRule>
    <cfRule type="cellIs" dxfId="247" priority="647" operator="lessThan">
      <formula>0</formula>
    </cfRule>
    <cfRule type="containsErrors" dxfId="246" priority="648">
      <formula>ISERROR(N214)</formula>
    </cfRule>
  </conditionalFormatting>
  <conditionalFormatting sqref="N203:N206">
    <cfRule type="cellIs" dxfId="245" priority="658" operator="lessThan">
      <formula>0</formula>
    </cfRule>
    <cfRule type="cellIs" dxfId="244" priority="659" operator="lessThan">
      <formula>0</formula>
    </cfRule>
    <cfRule type="containsErrors" dxfId="243" priority="660">
      <formula>ISERROR(N203)</formula>
    </cfRule>
  </conditionalFormatting>
  <conditionalFormatting sqref="N249">
    <cfRule type="cellIs" dxfId="242" priority="637" operator="lessThan">
      <formula>0</formula>
    </cfRule>
    <cfRule type="cellIs" dxfId="241" priority="638" operator="lessThan">
      <formula>0</formula>
    </cfRule>
    <cfRule type="containsErrors" dxfId="240" priority="639">
      <formula>ISERROR(N249)</formula>
    </cfRule>
  </conditionalFormatting>
  <conditionalFormatting sqref="N235:N237 N248">
    <cfRule type="cellIs" dxfId="239" priority="634" operator="lessThan">
      <formula>0</formula>
    </cfRule>
    <cfRule type="cellIs" dxfId="238" priority="635" operator="lessThan">
      <formula>0</formula>
    </cfRule>
    <cfRule type="containsErrors" dxfId="237" priority="636">
      <formula>ISERROR(N235)</formula>
    </cfRule>
  </conditionalFormatting>
  <conditionalFormatting sqref="N229:N232">
    <cfRule type="cellIs" dxfId="236" priority="631" operator="lessThan">
      <formula>0</formula>
    </cfRule>
    <cfRule type="cellIs" dxfId="235" priority="632" operator="lessThan">
      <formula>0</formula>
    </cfRule>
    <cfRule type="containsErrors" dxfId="234" priority="633">
      <formula>ISERROR(N229)</formula>
    </cfRule>
  </conditionalFormatting>
  <conditionalFormatting sqref="N208:N211">
    <cfRule type="cellIs" dxfId="233" priority="643" operator="lessThan">
      <formula>0</formula>
    </cfRule>
    <cfRule type="cellIs" dxfId="232" priority="644" operator="lessThan">
      <formula>0</formula>
    </cfRule>
    <cfRule type="containsErrors" dxfId="231" priority="645">
      <formula>ISERROR(N208)</formula>
    </cfRule>
  </conditionalFormatting>
  <conditionalFormatting sqref="N233:N234">
    <cfRule type="cellIs" dxfId="230" priority="628" operator="lessThan">
      <formula>0</formula>
    </cfRule>
    <cfRule type="cellIs" dxfId="229" priority="629" operator="lessThan">
      <formula>0</formula>
    </cfRule>
    <cfRule type="containsErrors" dxfId="228" priority="630">
      <formula>ISERROR(N233)</formula>
    </cfRule>
  </conditionalFormatting>
  <conditionalFormatting sqref="N238:N239">
    <cfRule type="cellIs" dxfId="227" priority="565" operator="lessThan">
      <formula>0</formula>
    </cfRule>
    <cfRule type="cellIs" dxfId="226" priority="566" operator="lessThan">
      <formula>0</formula>
    </cfRule>
    <cfRule type="containsErrors" dxfId="225" priority="567">
      <formula>ISERROR(N238)</formula>
    </cfRule>
  </conditionalFormatting>
  <conditionalFormatting sqref="N240:N241">
    <cfRule type="cellIs" dxfId="224" priority="562" operator="lessThan">
      <formula>0</formula>
    </cfRule>
    <cfRule type="cellIs" dxfId="223" priority="563" operator="lessThan">
      <formula>0</formula>
    </cfRule>
    <cfRule type="containsErrors" dxfId="222" priority="564">
      <formula>ISERROR(N240)</formula>
    </cfRule>
  </conditionalFormatting>
  <conditionalFormatting sqref="N224">
    <cfRule type="cellIs" dxfId="221" priority="547" operator="lessThan">
      <formula>0</formula>
    </cfRule>
    <cfRule type="cellIs" dxfId="220" priority="548" operator="lessThan">
      <formula>0</formula>
    </cfRule>
    <cfRule type="containsErrors" dxfId="219" priority="549">
      <formula>ISERROR(N224)</formula>
    </cfRule>
  </conditionalFormatting>
  <conditionalFormatting sqref="N243:N244">
    <cfRule type="cellIs" dxfId="218" priority="559" operator="lessThan">
      <formula>0</formula>
    </cfRule>
    <cfRule type="cellIs" dxfId="217" priority="560" operator="lessThan">
      <formula>0</formula>
    </cfRule>
    <cfRule type="containsErrors" dxfId="216" priority="561">
      <formula>ISERROR(N243)</formula>
    </cfRule>
  </conditionalFormatting>
  <conditionalFormatting sqref="N245:N246">
    <cfRule type="cellIs" dxfId="215" priority="556" operator="lessThan">
      <formula>0</formula>
    </cfRule>
    <cfRule type="cellIs" dxfId="214" priority="557" operator="lessThan">
      <formula>0</formula>
    </cfRule>
    <cfRule type="containsErrors" dxfId="213" priority="558">
      <formula>ISERROR(N245)</formula>
    </cfRule>
  </conditionalFormatting>
  <conditionalFormatting sqref="N247">
    <cfRule type="cellIs" dxfId="212" priority="571" operator="lessThan">
      <formula>0</formula>
    </cfRule>
    <cfRule type="cellIs" dxfId="211" priority="572" operator="lessThan">
      <formula>0</formula>
    </cfRule>
    <cfRule type="containsErrors" dxfId="210" priority="573">
      <formula>ISERROR(N247)</formula>
    </cfRule>
  </conditionalFormatting>
  <conditionalFormatting sqref="N242">
    <cfRule type="cellIs" dxfId="209" priority="568" operator="lessThan">
      <formula>0</formula>
    </cfRule>
    <cfRule type="cellIs" dxfId="208" priority="569" operator="lessThan">
      <formula>0</formula>
    </cfRule>
    <cfRule type="containsErrors" dxfId="207" priority="570">
      <formula>ISERROR(N242)</formula>
    </cfRule>
  </conditionalFormatting>
  <conditionalFormatting sqref="N215:N216">
    <cfRule type="cellIs" dxfId="206" priority="550" operator="lessThan">
      <formula>0</formula>
    </cfRule>
    <cfRule type="cellIs" dxfId="205" priority="551" operator="lessThan">
      <formula>0</formula>
    </cfRule>
    <cfRule type="containsErrors" dxfId="204" priority="552">
      <formula>ISERROR(N215)</formula>
    </cfRule>
  </conditionalFormatting>
  <conditionalFormatting sqref="N201">
    <cfRule type="cellIs" dxfId="203" priority="532" operator="lessThan">
      <formula>0</formula>
    </cfRule>
    <cfRule type="cellIs" dxfId="202" priority="533" operator="lessThan">
      <formula>0</formula>
    </cfRule>
    <cfRule type="containsErrors" dxfId="201" priority="534">
      <formula>ISERROR(N201)</formula>
    </cfRule>
  </conditionalFormatting>
  <conditionalFormatting sqref="N220:N221">
    <cfRule type="cellIs" dxfId="200" priority="544" operator="lessThan">
      <formula>0</formula>
    </cfRule>
    <cfRule type="cellIs" dxfId="199" priority="545" operator="lessThan">
      <formula>0</formula>
    </cfRule>
    <cfRule type="containsErrors" dxfId="198" priority="546">
      <formula>ISERROR(N220)</formula>
    </cfRule>
  </conditionalFormatting>
  <conditionalFormatting sqref="N222:N223">
    <cfRule type="cellIs" dxfId="197" priority="541" operator="lessThan">
      <formula>0</formula>
    </cfRule>
    <cfRule type="cellIs" dxfId="196" priority="542" operator="lessThan">
      <formula>0</formula>
    </cfRule>
    <cfRule type="containsErrors" dxfId="195" priority="543">
      <formula>ISERROR(N222)</formula>
    </cfRule>
  </conditionalFormatting>
  <conditionalFormatting sqref="N217:N219">
    <cfRule type="cellIs" dxfId="194" priority="553" operator="lessThan">
      <formula>0</formula>
    </cfRule>
    <cfRule type="cellIs" dxfId="193" priority="554" operator="lessThan">
      <formula>0</formula>
    </cfRule>
    <cfRule type="containsErrors" dxfId="192" priority="555">
      <formula>ISERROR(N217)</formula>
    </cfRule>
  </conditionalFormatting>
  <conditionalFormatting sqref="N192:N193">
    <cfRule type="cellIs" dxfId="191" priority="535" operator="lessThan">
      <formula>0</formula>
    </cfRule>
    <cfRule type="cellIs" dxfId="190" priority="536" operator="lessThan">
      <formula>0</formula>
    </cfRule>
    <cfRule type="containsErrors" dxfId="189" priority="537">
      <formula>ISERROR(N192)</formula>
    </cfRule>
  </conditionalFormatting>
  <conditionalFormatting sqref="N197:N198">
    <cfRule type="cellIs" dxfId="188" priority="529" operator="lessThan">
      <formula>0</formula>
    </cfRule>
    <cfRule type="cellIs" dxfId="187" priority="530" operator="lessThan">
      <formula>0</formula>
    </cfRule>
    <cfRule type="containsErrors" dxfId="186" priority="531">
      <formula>ISERROR(N197)</formula>
    </cfRule>
  </conditionalFormatting>
  <conditionalFormatting sqref="N199:N200">
    <cfRule type="cellIs" dxfId="185" priority="526" operator="lessThan">
      <formula>0</formula>
    </cfRule>
    <cfRule type="cellIs" dxfId="184" priority="527" operator="lessThan">
      <formula>0</formula>
    </cfRule>
    <cfRule type="containsErrors" dxfId="183" priority="528">
      <formula>ISERROR(N199)</formula>
    </cfRule>
  </conditionalFormatting>
  <conditionalFormatting sqref="N180">
    <cfRule type="cellIs" dxfId="182" priority="517" operator="lessThan">
      <formula>0</formula>
    </cfRule>
    <cfRule type="cellIs" dxfId="181" priority="518" operator="lessThan">
      <formula>0</formula>
    </cfRule>
    <cfRule type="containsErrors" dxfId="180" priority="519">
      <formula>ISERROR(N180)</formula>
    </cfRule>
  </conditionalFormatting>
  <conditionalFormatting sqref="N171:N172">
    <cfRule type="cellIs" dxfId="179" priority="520" operator="lessThan">
      <formula>0</formula>
    </cfRule>
    <cfRule type="cellIs" dxfId="178" priority="521" operator="lessThan">
      <formula>0</formula>
    </cfRule>
    <cfRule type="containsErrors" dxfId="177" priority="522">
      <formula>ISERROR(N171)</formula>
    </cfRule>
  </conditionalFormatting>
  <conditionalFormatting sqref="N159">
    <cfRule type="cellIs" dxfId="176" priority="502" operator="lessThan">
      <formula>0</formula>
    </cfRule>
    <cfRule type="cellIs" dxfId="175" priority="503" operator="lessThan">
      <formula>0</formula>
    </cfRule>
    <cfRule type="containsErrors" dxfId="174" priority="504">
      <formula>ISERROR(N159)</formula>
    </cfRule>
  </conditionalFormatting>
  <conditionalFormatting sqref="N176:N177">
    <cfRule type="cellIs" dxfId="173" priority="514" operator="lessThan">
      <formula>0</formula>
    </cfRule>
    <cfRule type="cellIs" dxfId="172" priority="515" operator="lessThan">
      <formula>0</formula>
    </cfRule>
    <cfRule type="containsErrors" dxfId="171" priority="516">
      <formula>ISERROR(N176)</formula>
    </cfRule>
  </conditionalFormatting>
  <conditionalFormatting sqref="N178:N179">
    <cfRule type="cellIs" dxfId="170" priority="511" operator="lessThan">
      <formula>0</formula>
    </cfRule>
    <cfRule type="cellIs" dxfId="169" priority="512" operator="lessThan">
      <formula>0</formula>
    </cfRule>
    <cfRule type="containsErrors" dxfId="168" priority="513">
      <formula>ISERROR(N178)</formula>
    </cfRule>
  </conditionalFormatting>
  <conditionalFormatting sqref="N194:N196">
    <cfRule type="cellIs" dxfId="167" priority="538" operator="lessThan">
      <formula>0</formula>
    </cfRule>
    <cfRule type="cellIs" dxfId="166" priority="539" operator="lessThan">
      <formula>0</formula>
    </cfRule>
    <cfRule type="containsErrors" dxfId="165" priority="540">
      <formula>ISERROR(N194)</formula>
    </cfRule>
  </conditionalFormatting>
  <conditionalFormatting sqref="N150:N151">
    <cfRule type="cellIs" dxfId="164" priority="505" operator="lessThan">
      <formula>0</formula>
    </cfRule>
    <cfRule type="cellIs" dxfId="163" priority="506" operator="lessThan">
      <formula>0</formula>
    </cfRule>
    <cfRule type="containsErrors" dxfId="162" priority="507">
      <formula>ISERROR(N150)</formula>
    </cfRule>
  </conditionalFormatting>
  <conditionalFormatting sqref="N155:N156">
    <cfRule type="cellIs" dxfId="161" priority="499" operator="lessThan">
      <formula>0</formula>
    </cfRule>
    <cfRule type="cellIs" dxfId="160" priority="500" operator="lessThan">
      <formula>0</formula>
    </cfRule>
    <cfRule type="containsErrors" dxfId="159" priority="501">
      <formula>ISERROR(N155)</formula>
    </cfRule>
  </conditionalFormatting>
  <conditionalFormatting sqref="N157:N158">
    <cfRule type="cellIs" dxfId="158" priority="496" operator="lessThan">
      <formula>0</formula>
    </cfRule>
    <cfRule type="cellIs" dxfId="157" priority="497" operator="lessThan">
      <formula>0</formula>
    </cfRule>
    <cfRule type="containsErrors" dxfId="156" priority="498">
      <formula>ISERROR(N157)</formula>
    </cfRule>
  </conditionalFormatting>
  <conditionalFormatting sqref="N139">
    <cfRule type="cellIs" dxfId="155" priority="487" operator="lessThan">
      <formula>0</formula>
    </cfRule>
    <cfRule type="cellIs" dxfId="154" priority="488" operator="lessThan">
      <formula>0</formula>
    </cfRule>
    <cfRule type="containsErrors" dxfId="153" priority="489">
      <formula>ISERROR(N139)</formula>
    </cfRule>
  </conditionalFormatting>
  <conditionalFormatting sqref="N173:N175">
    <cfRule type="cellIs" dxfId="152" priority="523" operator="lessThan">
      <formula>0</formula>
    </cfRule>
    <cfRule type="cellIs" dxfId="151" priority="524" operator="lessThan">
      <formula>0</formula>
    </cfRule>
    <cfRule type="containsErrors" dxfId="150" priority="525">
      <formula>ISERROR(N173)</formula>
    </cfRule>
  </conditionalFormatting>
  <conditionalFormatting sqref="N130:N131">
    <cfRule type="cellIs" dxfId="149" priority="490" operator="lessThan">
      <formula>0</formula>
    </cfRule>
    <cfRule type="cellIs" dxfId="148" priority="491" operator="lessThan">
      <formula>0</formula>
    </cfRule>
    <cfRule type="containsErrors" dxfId="147" priority="492">
      <formula>ISERROR(N130)</formula>
    </cfRule>
  </conditionalFormatting>
  <conditionalFormatting sqref="N116">
    <cfRule type="cellIs" dxfId="146" priority="472" operator="lessThan">
      <formula>0</formula>
    </cfRule>
    <cfRule type="cellIs" dxfId="145" priority="473" operator="lessThan">
      <formula>0</formula>
    </cfRule>
    <cfRule type="containsErrors" dxfId="144" priority="474">
      <formula>ISERROR(N116)</formula>
    </cfRule>
  </conditionalFormatting>
  <conditionalFormatting sqref="N135:N136">
    <cfRule type="cellIs" dxfId="143" priority="484" operator="lessThan">
      <formula>0</formula>
    </cfRule>
    <cfRule type="cellIs" dxfId="142" priority="485" operator="lessThan">
      <formula>0</formula>
    </cfRule>
    <cfRule type="containsErrors" dxfId="141" priority="486">
      <formula>ISERROR(N135)</formula>
    </cfRule>
  </conditionalFormatting>
  <conditionalFormatting sqref="N137:N138">
    <cfRule type="cellIs" dxfId="140" priority="481" operator="lessThan">
      <formula>0</formula>
    </cfRule>
    <cfRule type="cellIs" dxfId="139" priority="482" operator="lessThan">
      <formula>0</formula>
    </cfRule>
    <cfRule type="containsErrors" dxfId="138" priority="483">
      <formula>ISERROR(N137)</formula>
    </cfRule>
  </conditionalFormatting>
  <conditionalFormatting sqref="N152:N154">
    <cfRule type="cellIs" dxfId="137" priority="508" operator="lessThan">
      <formula>0</formula>
    </cfRule>
    <cfRule type="cellIs" dxfId="136" priority="509" operator="lessThan">
      <formula>0</formula>
    </cfRule>
    <cfRule type="containsErrors" dxfId="135" priority="510">
      <formula>ISERROR(N152)</formula>
    </cfRule>
  </conditionalFormatting>
  <conditionalFormatting sqref="N107:N108">
    <cfRule type="cellIs" dxfId="134" priority="475" operator="lessThan">
      <formula>0</formula>
    </cfRule>
    <cfRule type="cellIs" dxfId="133" priority="476" operator="lessThan">
      <formula>0</formula>
    </cfRule>
    <cfRule type="containsErrors" dxfId="132" priority="477">
      <formula>ISERROR(N107)</formula>
    </cfRule>
  </conditionalFormatting>
  <conditionalFormatting sqref="N112:N113">
    <cfRule type="cellIs" dxfId="131" priority="469" operator="lessThan">
      <formula>0</formula>
    </cfRule>
    <cfRule type="cellIs" dxfId="130" priority="470" operator="lessThan">
      <formula>0</formula>
    </cfRule>
    <cfRule type="containsErrors" dxfId="129" priority="471">
      <formula>ISERROR(N112)</formula>
    </cfRule>
  </conditionalFormatting>
  <conditionalFormatting sqref="N114:N115">
    <cfRule type="cellIs" dxfId="128" priority="466" operator="lessThan">
      <formula>0</formula>
    </cfRule>
    <cfRule type="cellIs" dxfId="127" priority="467" operator="lessThan">
      <formula>0</formula>
    </cfRule>
    <cfRule type="containsErrors" dxfId="126" priority="468">
      <formula>ISERROR(N114)</formula>
    </cfRule>
  </conditionalFormatting>
  <conditionalFormatting sqref="N132:N134">
    <cfRule type="cellIs" dxfId="125" priority="493" operator="lessThan">
      <formula>0</formula>
    </cfRule>
    <cfRule type="cellIs" dxfId="124" priority="494" operator="lessThan">
      <formula>0</formula>
    </cfRule>
    <cfRule type="containsErrors" dxfId="123" priority="495">
      <formula>ISERROR(N132)</formula>
    </cfRule>
  </conditionalFormatting>
  <conditionalFormatting sqref="N87:N88">
    <cfRule type="cellIs" dxfId="122" priority="460" operator="lessThan">
      <formula>0</formula>
    </cfRule>
    <cfRule type="cellIs" dxfId="121" priority="461" operator="lessThan">
      <formula>0</formula>
    </cfRule>
    <cfRule type="containsErrors" dxfId="120" priority="462">
      <formula>ISERROR(N87)</formula>
    </cfRule>
  </conditionalFormatting>
  <conditionalFormatting sqref="N96">
    <cfRule type="cellIs" dxfId="119" priority="457" operator="lessThan">
      <formula>0</formula>
    </cfRule>
    <cfRule type="cellIs" dxfId="118" priority="458" operator="lessThan">
      <formula>0</formula>
    </cfRule>
    <cfRule type="containsErrors" dxfId="117" priority="459">
      <formula>ISERROR(N96)</formula>
    </cfRule>
  </conditionalFormatting>
  <conditionalFormatting sqref="N92:N93">
    <cfRule type="cellIs" dxfId="116" priority="454" operator="lessThan">
      <formula>0</formula>
    </cfRule>
    <cfRule type="cellIs" dxfId="115" priority="455" operator="lessThan">
      <formula>0</formula>
    </cfRule>
    <cfRule type="containsErrors" dxfId="114" priority="456">
      <formula>ISERROR(N92)</formula>
    </cfRule>
  </conditionalFormatting>
  <conditionalFormatting sqref="N94:N95">
    <cfRule type="cellIs" dxfId="113" priority="451" operator="lessThan">
      <formula>0</formula>
    </cfRule>
    <cfRule type="cellIs" dxfId="112" priority="452" operator="lessThan">
      <formula>0</formula>
    </cfRule>
    <cfRule type="containsErrors" dxfId="111" priority="453">
      <formula>ISERROR(N94)</formula>
    </cfRule>
  </conditionalFormatting>
  <conditionalFormatting sqref="N109:N111">
    <cfRule type="cellIs" dxfId="110" priority="478" operator="lessThan">
      <formula>0</formula>
    </cfRule>
    <cfRule type="cellIs" dxfId="109" priority="479" operator="lessThan">
      <formula>0</formula>
    </cfRule>
    <cfRule type="containsErrors" dxfId="108" priority="480">
      <formula>ISERROR(N109)</formula>
    </cfRule>
  </conditionalFormatting>
  <conditionalFormatting sqref="N89:N91">
    <cfRule type="cellIs" dxfId="107" priority="463" operator="lessThan">
      <formula>0</formula>
    </cfRule>
    <cfRule type="cellIs" dxfId="106" priority="464" operator="lessThan">
      <formula>0</formula>
    </cfRule>
    <cfRule type="containsErrors" dxfId="105" priority="465">
      <formula>ISERROR(N89)</formula>
    </cfRule>
  </conditionalFormatting>
  <conditionalFormatting sqref="N295 N297 N299 N301 N303 N305 N307 N309 N311 N313 N315 N317 N319 N321 N323 N325 N327 N329 N331 N333 N335 N337 N339 N341 N343 N345 N347 N349 N351 N353 N355 N357 N359 N361 N363 N365 N367 N369 N371 N373 N375 N377 N379 N381 N383 N385 N387 N389 N391 N393 N395 N397 N399 N401 N403 N405 N407 N409 N411 N413 N415 N417 N419 N421 N423 N425 N427 N429 N431 N433 N435 N437 N439 N441 N443 N445 N447 N449 N451 N453 N455 N457 N459 N461 N463 N465 N467 N469 N471 N473 N475 N477 N479 N481 N483 N485 N487 N489 N491 N493 N495 N497 N499 N501 N503 N505 N507">
    <cfRule type="cellIs" dxfId="104" priority="262" operator="lessThan">
      <formula>0</formula>
    </cfRule>
    <cfRule type="cellIs" dxfId="103" priority="263" operator="lessThan">
      <formula>0</formula>
    </cfRule>
    <cfRule type="containsErrors" dxfId="102" priority="264">
      <formula>ISERROR(N295)</formula>
    </cfRule>
  </conditionalFormatting>
  <conditionalFormatting sqref="N258">
    <cfRule type="cellIs" dxfId="101" priority="295" operator="lessThan">
      <formula>0</formula>
    </cfRule>
    <cfRule type="cellIs" dxfId="100" priority="296" operator="lessThan">
      <formula>0</formula>
    </cfRule>
    <cfRule type="containsErrors" dxfId="99" priority="297">
      <formula>ISERROR(N258)</formula>
    </cfRule>
  </conditionalFormatting>
  <conditionalFormatting sqref="N250:N253">
    <cfRule type="cellIs" dxfId="98" priority="442" operator="lessThan">
      <formula>0</formula>
    </cfRule>
    <cfRule type="cellIs" dxfId="97" priority="443" operator="lessThan">
      <formula>0</formula>
    </cfRule>
    <cfRule type="containsErrors" dxfId="96" priority="444">
      <formula>ISERROR(N250)</formula>
    </cfRule>
  </conditionalFormatting>
  <conditionalFormatting sqref="N254">
    <cfRule type="cellIs" dxfId="95" priority="439" operator="lessThan">
      <formula>0</formula>
    </cfRule>
    <cfRule type="cellIs" dxfId="94" priority="440" operator="lessThan">
      <formula>0</formula>
    </cfRule>
    <cfRule type="containsErrors" dxfId="93" priority="441">
      <formula>ISERROR(N254)</formula>
    </cfRule>
  </conditionalFormatting>
  <conditionalFormatting sqref="N261 N264 N267 N270 N273 N276">
    <cfRule type="cellIs" dxfId="92" priority="283" operator="lessThan">
      <formula>0</formula>
    </cfRule>
    <cfRule type="cellIs" dxfId="91" priority="284" operator="lessThan">
      <formula>0</formula>
    </cfRule>
    <cfRule type="containsErrors" dxfId="90" priority="285">
      <formula>ISERROR(N261)</formula>
    </cfRule>
  </conditionalFormatting>
  <conditionalFormatting sqref="N277:N278 N280:N281 N283:N284 N286:N287 N289:N290 N292:N293">
    <cfRule type="cellIs" dxfId="89" priority="274" operator="lessThan">
      <formula>0</formula>
    </cfRule>
    <cfRule type="cellIs" dxfId="88" priority="275" operator="lessThan">
      <formula>0</formula>
    </cfRule>
    <cfRule type="containsErrors" dxfId="87" priority="276">
      <formula>ISERROR(N277)</formula>
    </cfRule>
  </conditionalFormatting>
  <conditionalFormatting sqref="N279 N282 N285 N288 N291 N294">
    <cfRule type="cellIs" dxfId="86" priority="271" operator="lessThan">
      <formula>0</formula>
    </cfRule>
    <cfRule type="cellIs" dxfId="85" priority="272" operator="lessThan">
      <formula>0</formula>
    </cfRule>
    <cfRule type="containsErrors" dxfId="84" priority="273">
      <formula>ISERROR(N279)</formula>
    </cfRule>
  </conditionalFormatting>
  <conditionalFormatting sqref="N255:N257">
    <cfRule type="cellIs" dxfId="83" priority="322" operator="lessThan">
      <formula>0</formula>
    </cfRule>
    <cfRule type="cellIs" dxfId="82" priority="323" operator="lessThan">
      <formula>0</formula>
    </cfRule>
    <cfRule type="containsErrors" dxfId="81" priority="324">
      <formula>ISERROR(N255)</formula>
    </cfRule>
  </conditionalFormatting>
  <conditionalFormatting sqref="N296 N298 N300 N302 N304 N306 N308 N310 N312 N314 N316 N318 N320 N322 N324 N326 N328 N330 N332 N334 N336 N338 N340 N342 N344 N346 N348 N350 N352 N354 N356 N358 N360 N362 N364 N366 N368 N370 N372 N374 N376 N378 N380 N382 N384 N386 N388 N390 N392 N394 N396 N398 N400 N402 N404 N406 N408 N410 N412 N414 N416 N418 N420 N422 N424 N426 N428 N430 N432 N434 N436 N438 N440 N442 N444 N446 N448 N450 N452 N454 N456 N458 N460 N462 N464 N466 N468 N470 N472 N474 N476 N478 N480 N482 N484 N486 N488 N490 N492 N494 N496 N498 N500 N502 N504 N506 N508">
    <cfRule type="cellIs" dxfId="80" priority="259" operator="lessThan">
      <formula>0</formula>
    </cfRule>
    <cfRule type="cellIs" dxfId="79" priority="260" operator="lessThan">
      <formula>0</formula>
    </cfRule>
    <cfRule type="containsErrors" dxfId="78" priority="261">
      <formula>ISERROR(N296)</formula>
    </cfRule>
  </conditionalFormatting>
  <conditionalFormatting sqref="N259:N260 N262:N263 N265:N266 N268:N269 N271:N272 N274:N275">
    <cfRule type="cellIs" dxfId="77" priority="286" operator="lessThan">
      <formula>0</formula>
    </cfRule>
    <cfRule type="cellIs" dxfId="76" priority="287" operator="lessThan">
      <formula>0</formula>
    </cfRule>
    <cfRule type="containsErrors" dxfId="75" priority="288">
      <formula>ISERROR(N259)</formula>
    </cfRule>
  </conditionalFormatting>
  <dataValidations count="15">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list" allowBlank="1" showErrorMessage="1" errorTitle="Tájékoztatás" error="Csak hiánypótlás esetén töltendő ki!" sqref="B3">
      <formula1>"Kifizetési kérelem, Hiánypótlás"</formula1>
    </dataValidation>
    <dataValidation type="whole" allowBlank="1" showErrorMessage="1" errorTitle="Tájékoztatás" error="Az összesen átadott mennyiségnél nem lehet nagyobb a beírt összeg.  Valamint nullát vagy annál nagyobb összeget lehet csak beírni._x000a__x000a_Kattintson a Mégse gombra és adja meg a helyes értéket." sqref="L512:L513">
      <formula1>0</formula1>
      <formula2>L510</formula2>
    </dataValidation>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operator="greaterThan" allowBlank="1" showInputMessage="1" showErrorMessage="1" sqref="O9:Q508"/>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whole" operator="lessThanOrEqual" showErrorMessage="1" errorTitle="Tájékoztatás" error="Nem lehet nagyobb, mint 100%!" sqref="N9:N508">
      <formula1>100</formula1>
    </dataValidation>
    <dataValidation type="list" allowBlank="1" showInputMessage="1" showErrorMessage="1" sqref="G9:G508">
      <formula1>"141014010,241014010"</formula1>
    </dataValidation>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3622047244094491" right="0.23622047244094491" top="0.74803149606299213" bottom="0.94488188976377963" header="0.31496062992125984" footer="0.31496062992125984"/>
  <pageSetup paperSize="9" scale="26" orientation="landscape" r:id="rId1"/>
  <headerFooter>
    <oddHeader>&amp;L&amp;"Times New Roman,Normál"&amp;20&amp;A</oddHeader>
    <oddFooter>&amp;C&amp;"Times New Roman,Félkövér"&amp;20&amp;P&amp;R&amp;28  
Cégszerű aláírás(P.H.):__________________________________________</oddFooter>
  </headerFooter>
  <ignoredErrors>
    <ignoredError sqref="N9:N254"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tabColor rgb="FF0070C0"/>
  </sheetPr>
  <dimension ref="A1:Z529"/>
  <sheetViews>
    <sheetView showGridLines="0" view="pageBreakPreview" zoomScale="25" zoomScaleNormal="25" zoomScaleSheetLayoutView="25" zoomScalePageLayoutView="41" workbookViewId="0">
      <selection activeCell="B9" sqref="B9"/>
    </sheetView>
  </sheetViews>
  <sheetFormatPr defaultColWidth="8.85546875" defaultRowHeight="27.75" x14ac:dyDescent="0.25"/>
  <cols>
    <col min="1" max="1" width="16.5703125" style="19" customWidth="1"/>
    <col min="2" max="2" width="32.140625" style="19" customWidth="1"/>
    <col min="3" max="3" width="69.42578125" style="19" customWidth="1"/>
    <col min="4" max="4" width="45.7109375" style="19" customWidth="1"/>
    <col min="5" max="5" width="37.42578125" style="19" customWidth="1"/>
    <col min="6" max="6" width="38" style="19" customWidth="1"/>
    <col min="7" max="7" width="32.5703125" style="19" customWidth="1"/>
    <col min="8" max="8" width="37.28515625" style="19" bestFit="1" customWidth="1"/>
    <col min="9" max="9" width="34" style="19" customWidth="1"/>
    <col min="10" max="10" width="41.28515625" style="19" customWidth="1"/>
    <col min="11" max="11" width="35.140625" style="19" customWidth="1"/>
    <col min="12" max="12" width="43.28515625" style="19" customWidth="1"/>
    <col min="13" max="13" width="61.42578125" style="24" customWidth="1"/>
    <col min="14" max="14" width="51.42578125" style="24" customWidth="1"/>
    <col min="15" max="15" width="37.5703125" style="24" customWidth="1"/>
    <col min="16" max="16" width="45.7109375" style="24" customWidth="1"/>
    <col min="17" max="17" width="15.28515625" style="19" hidden="1" customWidth="1"/>
    <col min="18" max="19" width="8.85546875" style="19" hidden="1" customWidth="1"/>
    <col min="20" max="22" width="8.85546875" style="19"/>
    <col min="23" max="23" width="11.7109375" style="19" customWidth="1"/>
    <col min="24" max="16384" width="8.85546875" style="19"/>
  </cols>
  <sheetData>
    <row r="1" spans="1:26" x14ac:dyDescent="0.25">
      <c r="A1" s="177" t="str">
        <f>FŐLAP!A1</f>
        <v>2.2 verzió</v>
      </c>
      <c r="B1" s="68"/>
      <c r="C1" s="68"/>
      <c r="D1" s="68"/>
      <c r="E1" s="68"/>
      <c r="F1" s="68"/>
      <c r="G1" s="68"/>
      <c r="H1" s="68"/>
      <c r="I1" s="68"/>
      <c r="J1" s="68"/>
      <c r="K1" s="69"/>
      <c r="L1" s="68"/>
      <c r="M1" s="79"/>
      <c r="N1" s="79"/>
      <c r="O1" s="79"/>
      <c r="P1" s="79"/>
    </row>
    <row r="2" spans="1:26" ht="35.25" x14ac:dyDescent="0.25">
      <c r="A2" s="458" t="s">
        <v>0</v>
      </c>
      <c r="B2" s="459">
        <f>FŐLAP!E8</f>
        <v>0</v>
      </c>
      <c r="C2" s="460" t="s">
        <v>1</v>
      </c>
      <c r="D2" s="459">
        <f>FŐLAP!G8</f>
        <v>0</v>
      </c>
      <c r="E2" s="68"/>
      <c r="F2" s="68"/>
      <c r="G2" s="68"/>
      <c r="H2" s="68"/>
      <c r="I2" s="68"/>
      <c r="J2" s="68"/>
      <c r="K2" s="69"/>
      <c r="M2" s="68"/>
      <c r="N2" s="68"/>
      <c r="O2" s="68"/>
      <c r="P2" s="68"/>
    </row>
    <row r="3" spans="1:26" ht="39" customHeight="1" x14ac:dyDescent="0.25">
      <c r="B3" s="578" t="s">
        <v>97</v>
      </c>
      <c r="C3" s="579"/>
      <c r="D3" s="83"/>
      <c r="E3" s="582" t="s">
        <v>79</v>
      </c>
      <c r="F3" s="582"/>
      <c r="G3" s="582"/>
      <c r="H3" s="582"/>
      <c r="I3" s="582"/>
      <c r="J3" s="582"/>
      <c r="K3" s="83"/>
      <c r="L3" s="83"/>
      <c r="M3" s="83"/>
      <c r="N3" s="83"/>
      <c r="O3" s="83"/>
      <c r="P3" s="83"/>
      <c r="Q3" s="25"/>
      <c r="R3" s="25"/>
      <c r="S3" s="25"/>
      <c r="T3" s="25"/>
      <c r="U3" s="25"/>
      <c r="V3" s="25"/>
      <c r="W3" s="25"/>
      <c r="X3" s="25"/>
      <c r="Y3" s="25"/>
      <c r="Z3" s="25"/>
    </row>
    <row r="4" spans="1:26" ht="39" customHeight="1" x14ac:dyDescent="0.25">
      <c r="B4" s="259" t="s">
        <v>832</v>
      </c>
      <c r="C4" s="260">
        <f>FŐLAP!B3</f>
        <v>0</v>
      </c>
      <c r="D4" s="369"/>
      <c r="E4" s="583" t="s">
        <v>96</v>
      </c>
      <c r="F4" s="583"/>
      <c r="G4" s="583"/>
      <c r="H4" s="583"/>
      <c r="I4" s="583"/>
      <c r="J4" s="583"/>
      <c r="K4" s="369"/>
      <c r="L4" s="369"/>
      <c r="M4" s="369"/>
      <c r="N4" s="369"/>
      <c r="O4" s="594"/>
      <c r="P4" s="594"/>
    </row>
    <row r="5" spans="1:26" ht="34.5" x14ac:dyDescent="0.25">
      <c r="A5" s="580" t="s">
        <v>66</v>
      </c>
      <c r="B5" s="580"/>
      <c r="C5" s="581">
        <f>FŐLAP!C10</f>
        <v>0</v>
      </c>
      <c r="D5" s="581"/>
      <c r="E5" s="581"/>
      <c r="F5" s="581"/>
      <c r="G5" s="581"/>
      <c r="H5" s="581"/>
      <c r="I5" s="581"/>
      <c r="J5" s="581"/>
      <c r="K5" s="581"/>
      <c r="L5" s="581"/>
      <c r="M5" s="80"/>
      <c r="N5" s="81"/>
      <c r="O5" s="79"/>
      <c r="P5" s="79"/>
    </row>
    <row r="6" spans="1:26" ht="34.5" x14ac:dyDescent="0.25">
      <c r="A6" s="580" t="s">
        <v>32</v>
      </c>
      <c r="B6" s="580"/>
      <c r="C6" s="72">
        <f>FŐLAP!C12</f>
        <v>0</v>
      </c>
      <c r="D6" s="73"/>
      <c r="E6" s="73"/>
      <c r="F6" s="73"/>
      <c r="G6" s="73"/>
      <c r="H6" s="73"/>
      <c r="I6" s="73"/>
      <c r="J6" s="73"/>
      <c r="K6" s="73"/>
      <c r="L6" s="82"/>
      <c r="M6" s="79"/>
      <c r="O6" s="223" t="s">
        <v>498</v>
      </c>
      <c r="P6" s="205"/>
      <c r="Q6" s="20"/>
    </row>
    <row r="7" spans="1:26" x14ac:dyDescent="0.25">
      <c r="A7" s="68"/>
      <c r="B7" s="68"/>
      <c r="C7" s="68"/>
      <c r="D7" s="68"/>
      <c r="E7" s="68"/>
      <c r="F7" s="68"/>
      <c r="G7" s="68"/>
      <c r="H7" s="68"/>
      <c r="I7" s="68"/>
      <c r="J7" s="68"/>
      <c r="K7" s="68"/>
      <c r="L7" s="68"/>
      <c r="M7" s="79"/>
      <c r="N7" s="79"/>
      <c r="O7" s="79"/>
      <c r="P7" s="79"/>
    </row>
    <row r="8" spans="1:26"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77" t="s">
        <v>45</v>
      </c>
      <c r="N8" s="77" t="s">
        <v>48</v>
      </c>
      <c r="O8" s="269" t="s">
        <v>18</v>
      </c>
      <c r="P8" s="77" t="s">
        <v>46</v>
      </c>
      <c r="Q8" s="241" t="s">
        <v>495</v>
      </c>
      <c r="R8" s="241" t="s">
        <v>493</v>
      </c>
      <c r="S8" s="241" t="s">
        <v>496</v>
      </c>
    </row>
    <row r="9" spans="1:26" ht="50.1" customHeight="1" x14ac:dyDescent="0.25">
      <c r="A9" s="89" t="s">
        <v>103</v>
      </c>
      <c r="B9" s="404"/>
      <c r="C9" s="416"/>
      <c r="D9" s="400"/>
      <c r="E9" s="400"/>
      <c r="F9" s="231"/>
      <c r="G9" s="193"/>
      <c r="H9" s="406"/>
      <c r="I9" s="406"/>
      <c r="J9" s="407"/>
      <c r="K9" s="192"/>
      <c r="L9" s="417"/>
      <c r="M9" s="418"/>
      <c r="N9" s="419">
        <v>0.39</v>
      </c>
      <c r="O9" s="420">
        <f t="shared" ref="O9:O18" si="0">M9*N9</f>
        <v>0</v>
      </c>
      <c r="P9" s="421" t="e">
        <f>IF(M9&lt;0,0,1-(M9/L9))</f>
        <v>#DIV/0!</v>
      </c>
      <c r="Q9" s="242">
        <f>FŐLAP!$G$8</f>
        <v>0</v>
      </c>
      <c r="R9" s="241">
        <f>FŐLAP!$C$10</f>
        <v>0</v>
      </c>
      <c r="S9" s="243" t="s">
        <v>415</v>
      </c>
    </row>
    <row r="10" spans="1:26" ht="50.1" customHeight="1" x14ac:dyDescent="0.25">
      <c r="A10" s="87" t="s">
        <v>104</v>
      </c>
      <c r="B10" s="405"/>
      <c r="C10" s="405"/>
      <c r="D10" s="402"/>
      <c r="E10" s="402"/>
      <c r="F10" s="194"/>
      <c r="G10" s="194"/>
      <c r="H10" s="407"/>
      <c r="I10" s="407"/>
      <c r="J10" s="407"/>
      <c r="K10" s="317"/>
      <c r="L10" s="411"/>
      <c r="M10" s="422"/>
      <c r="N10" s="423">
        <v>0.39</v>
      </c>
      <c r="O10" s="420">
        <f t="shared" si="0"/>
        <v>0</v>
      </c>
      <c r="P10" s="421" t="e">
        <f t="shared" ref="P10:P18" si="1">IF(M10&lt;0,0,1-(M10/L10))</f>
        <v>#DIV/0!</v>
      </c>
      <c r="Q10" s="242">
        <f>FŐLAP!$G$8</f>
        <v>0</v>
      </c>
      <c r="R10" s="241">
        <f>FŐLAP!$C$10</f>
        <v>0</v>
      </c>
      <c r="S10" s="243" t="s">
        <v>415</v>
      </c>
    </row>
    <row r="11" spans="1:26" ht="50.1" customHeight="1" x14ac:dyDescent="0.25">
      <c r="A11" s="88" t="s">
        <v>105</v>
      </c>
      <c r="B11" s="405"/>
      <c r="C11" s="405"/>
      <c r="D11" s="402"/>
      <c r="E11" s="402"/>
      <c r="F11" s="194"/>
      <c r="G11" s="194"/>
      <c r="H11" s="407"/>
      <c r="I11" s="407"/>
      <c r="J11" s="407"/>
      <c r="K11" s="317"/>
      <c r="L11" s="411"/>
      <c r="M11" s="422"/>
      <c r="N11" s="423">
        <v>0.39</v>
      </c>
      <c r="O11" s="420">
        <f t="shared" si="0"/>
        <v>0</v>
      </c>
      <c r="P11" s="421" t="e">
        <f t="shared" si="1"/>
        <v>#DIV/0!</v>
      </c>
      <c r="Q11" s="242">
        <f>FŐLAP!$G$8</f>
        <v>0</v>
      </c>
      <c r="R11" s="241">
        <f>FŐLAP!$C$10</f>
        <v>0</v>
      </c>
      <c r="S11" s="243" t="s">
        <v>415</v>
      </c>
    </row>
    <row r="12" spans="1:26" ht="50.1" customHeight="1" x14ac:dyDescent="0.25">
      <c r="A12" s="87" t="s">
        <v>106</v>
      </c>
      <c r="B12" s="405"/>
      <c r="C12" s="405"/>
      <c r="D12" s="402"/>
      <c r="E12" s="402"/>
      <c r="F12" s="194"/>
      <c r="G12" s="194"/>
      <c r="H12" s="407"/>
      <c r="I12" s="407"/>
      <c r="J12" s="407"/>
      <c r="K12" s="317"/>
      <c r="L12" s="411"/>
      <c r="M12" s="422"/>
      <c r="N12" s="423">
        <v>0.39</v>
      </c>
      <c r="O12" s="420">
        <f t="shared" si="0"/>
        <v>0</v>
      </c>
      <c r="P12" s="421" t="e">
        <f t="shared" si="1"/>
        <v>#DIV/0!</v>
      </c>
      <c r="Q12" s="242">
        <f>FŐLAP!$G$8</f>
        <v>0</v>
      </c>
      <c r="R12" s="241">
        <f>FŐLAP!$C$10</f>
        <v>0</v>
      </c>
      <c r="S12" s="243" t="s">
        <v>415</v>
      </c>
    </row>
    <row r="13" spans="1:26" ht="50.1" customHeight="1" x14ac:dyDescent="0.25">
      <c r="A13" s="87" t="s">
        <v>107</v>
      </c>
      <c r="B13" s="405"/>
      <c r="C13" s="405"/>
      <c r="D13" s="402"/>
      <c r="E13" s="402"/>
      <c r="F13" s="194"/>
      <c r="G13" s="194"/>
      <c r="H13" s="407"/>
      <c r="I13" s="407"/>
      <c r="J13" s="407"/>
      <c r="K13" s="317"/>
      <c r="L13" s="411"/>
      <c r="M13" s="422"/>
      <c r="N13" s="423">
        <v>0.39</v>
      </c>
      <c r="O13" s="420">
        <f t="shared" si="0"/>
        <v>0</v>
      </c>
      <c r="P13" s="421" t="e">
        <f t="shared" si="1"/>
        <v>#DIV/0!</v>
      </c>
      <c r="Q13" s="242">
        <f>FŐLAP!$G$8</f>
        <v>0</v>
      </c>
      <c r="R13" s="241">
        <f>FŐLAP!$C$10</f>
        <v>0</v>
      </c>
      <c r="S13" s="243" t="s">
        <v>415</v>
      </c>
    </row>
    <row r="14" spans="1:26" ht="50.1" customHeight="1" x14ac:dyDescent="0.25">
      <c r="A14" s="87" t="s">
        <v>108</v>
      </c>
      <c r="B14" s="405"/>
      <c r="C14" s="405"/>
      <c r="D14" s="402"/>
      <c r="E14" s="402"/>
      <c r="F14" s="194"/>
      <c r="G14" s="194"/>
      <c r="H14" s="407"/>
      <c r="I14" s="407"/>
      <c r="J14" s="407"/>
      <c r="K14" s="317"/>
      <c r="L14" s="411"/>
      <c r="M14" s="422"/>
      <c r="N14" s="423">
        <v>0.39</v>
      </c>
      <c r="O14" s="420">
        <f t="shared" si="0"/>
        <v>0</v>
      </c>
      <c r="P14" s="421" t="e">
        <f t="shared" si="1"/>
        <v>#DIV/0!</v>
      </c>
      <c r="Q14" s="242">
        <f>FŐLAP!$G$8</f>
        <v>0</v>
      </c>
      <c r="R14" s="241">
        <f>FŐLAP!$C$10</f>
        <v>0</v>
      </c>
      <c r="S14" s="243" t="s">
        <v>415</v>
      </c>
    </row>
    <row r="15" spans="1:26" ht="50.1" customHeight="1" x14ac:dyDescent="0.25">
      <c r="A15" s="88" t="s">
        <v>109</v>
      </c>
      <c r="B15" s="405"/>
      <c r="C15" s="405"/>
      <c r="D15" s="402"/>
      <c r="E15" s="402"/>
      <c r="F15" s="194"/>
      <c r="G15" s="194"/>
      <c r="H15" s="407"/>
      <c r="I15" s="407"/>
      <c r="J15" s="407"/>
      <c r="K15" s="317"/>
      <c r="L15" s="411"/>
      <c r="M15" s="422"/>
      <c r="N15" s="423">
        <v>0.39</v>
      </c>
      <c r="O15" s="420">
        <f t="shared" si="0"/>
        <v>0</v>
      </c>
      <c r="P15" s="421" t="e">
        <f t="shared" si="1"/>
        <v>#DIV/0!</v>
      </c>
      <c r="Q15" s="242">
        <f>FŐLAP!$G$8</f>
        <v>0</v>
      </c>
      <c r="R15" s="241">
        <f>FŐLAP!$C$10</f>
        <v>0</v>
      </c>
      <c r="S15" s="243" t="s">
        <v>415</v>
      </c>
      <c r="W15" s="186"/>
    </row>
    <row r="16" spans="1:26" ht="50.1" customHeight="1" x14ac:dyDescent="0.25">
      <c r="A16" s="87" t="s">
        <v>110</v>
      </c>
      <c r="B16" s="405"/>
      <c r="C16" s="405"/>
      <c r="D16" s="402"/>
      <c r="E16" s="402"/>
      <c r="F16" s="194"/>
      <c r="G16" s="194"/>
      <c r="H16" s="407"/>
      <c r="I16" s="407"/>
      <c r="J16" s="407"/>
      <c r="K16" s="317"/>
      <c r="L16" s="411"/>
      <c r="M16" s="422"/>
      <c r="N16" s="423">
        <v>0.39</v>
      </c>
      <c r="O16" s="420">
        <f t="shared" si="0"/>
        <v>0</v>
      </c>
      <c r="P16" s="421" t="e">
        <f t="shared" si="1"/>
        <v>#DIV/0!</v>
      </c>
      <c r="Q16" s="242">
        <f>FŐLAP!$G$8</f>
        <v>0</v>
      </c>
      <c r="R16" s="241">
        <f>FŐLAP!$C$10</f>
        <v>0</v>
      </c>
      <c r="S16" s="243" t="s">
        <v>415</v>
      </c>
    </row>
    <row r="17" spans="1:19" ht="50.1" customHeight="1" x14ac:dyDescent="0.25">
      <c r="A17" s="87" t="s">
        <v>111</v>
      </c>
      <c r="B17" s="405"/>
      <c r="C17" s="405"/>
      <c r="D17" s="402"/>
      <c r="E17" s="402"/>
      <c r="F17" s="194"/>
      <c r="G17" s="194"/>
      <c r="H17" s="407"/>
      <c r="I17" s="407"/>
      <c r="J17" s="407"/>
      <c r="K17" s="317"/>
      <c r="L17" s="411"/>
      <c r="M17" s="422"/>
      <c r="N17" s="423">
        <v>0.39</v>
      </c>
      <c r="O17" s="420">
        <f t="shared" si="0"/>
        <v>0</v>
      </c>
      <c r="P17" s="421" t="e">
        <f t="shared" si="1"/>
        <v>#DIV/0!</v>
      </c>
      <c r="Q17" s="242">
        <f>FŐLAP!$G$8</f>
        <v>0</v>
      </c>
      <c r="R17" s="241">
        <f>FŐLAP!$C$10</f>
        <v>0</v>
      </c>
      <c r="S17" s="243" t="s">
        <v>415</v>
      </c>
    </row>
    <row r="18" spans="1:19" ht="50.1" customHeight="1" x14ac:dyDescent="0.25">
      <c r="A18" s="87" t="s">
        <v>98</v>
      </c>
      <c r="B18" s="405"/>
      <c r="C18" s="405"/>
      <c r="D18" s="402"/>
      <c r="E18" s="402"/>
      <c r="F18" s="194"/>
      <c r="G18" s="194"/>
      <c r="H18" s="407"/>
      <c r="I18" s="407"/>
      <c r="J18" s="407"/>
      <c r="K18" s="317"/>
      <c r="L18" s="411"/>
      <c r="M18" s="422"/>
      <c r="N18" s="423">
        <v>0.39</v>
      </c>
      <c r="O18" s="420">
        <f t="shared" si="0"/>
        <v>0</v>
      </c>
      <c r="P18" s="421" t="e">
        <f t="shared" si="1"/>
        <v>#DIV/0!</v>
      </c>
      <c r="Q18" s="242">
        <f>FŐLAP!$G$8</f>
        <v>0</v>
      </c>
      <c r="R18" s="241">
        <f>FŐLAP!$C$10</f>
        <v>0</v>
      </c>
      <c r="S18" s="243" t="s">
        <v>415</v>
      </c>
    </row>
    <row r="19" spans="1:19" ht="50.1" customHeight="1" x14ac:dyDescent="0.25">
      <c r="A19" s="88" t="s">
        <v>112</v>
      </c>
      <c r="B19" s="405"/>
      <c r="C19" s="405"/>
      <c r="D19" s="402"/>
      <c r="E19" s="402"/>
      <c r="F19" s="194"/>
      <c r="G19" s="194"/>
      <c r="H19" s="407"/>
      <c r="I19" s="407"/>
      <c r="J19" s="407"/>
      <c r="K19" s="317"/>
      <c r="L19" s="411"/>
      <c r="M19" s="422"/>
      <c r="N19" s="423">
        <v>0.39</v>
      </c>
      <c r="O19" s="420">
        <f t="shared" ref="O19:O82" si="2">M19*N19</f>
        <v>0</v>
      </c>
      <c r="P19" s="421" t="e">
        <f t="shared" ref="P19:P82" si="3">IF(M19&lt;0,0,1-(M19/L19))</f>
        <v>#DIV/0!</v>
      </c>
      <c r="Q19" s="242">
        <f>FŐLAP!$G$8</f>
        <v>0</v>
      </c>
      <c r="R19" s="241">
        <f>FŐLAP!$C$10</f>
        <v>0</v>
      </c>
      <c r="S19" s="243" t="s">
        <v>415</v>
      </c>
    </row>
    <row r="20" spans="1:19" ht="50.1" customHeight="1" x14ac:dyDescent="0.25">
      <c r="A20" s="87" t="s">
        <v>113</v>
      </c>
      <c r="B20" s="405"/>
      <c r="C20" s="405"/>
      <c r="D20" s="402"/>
      <c r="E20" s="402"/>
      <c r="F20" s="194"/>
      <c r="G20" s="194"/>
      <c r="H20" s="407"/>
      <c r="I20" s="407"/>
      <c r="J20" s="407"/>
      <c r="K20" s="317"/>
      <c r="L20" s="411"/>
      <c r="M20" s="422"/>
      <c r="N20" s="423">
        <v>0.39</v>
      </c>
      <c r="O20" s="420">
        <f t="shared" si="2"/>
        <v>0</v>
      </c>
      <c r="P20" s="421" t="e">
        <f t="shared" si="3"/>
        <v>#DIV/0!</v>
      </c>
      <c r="Q20" s="242">
        <f>FŐLAP!$G$8</f>
        <v>0</v>
      </c>
      <c r="R20" s="241">
        <f>FŐLAP!$C$10</f>
        <v>0</v>
      </c>
      <c r="S20" s="243" t="s">
        <v>415</v>
      </c>
    </row>
    <row r="21" spans="1:19" ht="49.5" customHeight="1" x14ac:dyDescent="0.25">
      <c r="A21" s="87" t="s">
        <v>114</v>
      </c>
      <c r="B21" s="405"/>
      <c r="C21" s="405"/>
      <c r="D21" s="402"/>
      <c r="E21" s="402"/>
      <c r="F21" s="194"/>
      <c r="G21" s="194"/>
      <c r="H21" s="407"/>
      <c r="I21" s="407"/>
      <c r="J21" s="407"/>
      <c r="K21" s="317"/>
      <c r="L21" s="411"/>
      <c r="M21" s="422"/>
      <c r="N21" s="423">
        <v>0.39</v>
      </c>
      <c r="O21" s="420">
        <f t="shared" si="2"/>
        <v>0</v>
      </c>
      <c r="P21" s="421" t="e">
        <f t="shared" si="3"/>
        <v>#DIV/0!</v>
      </c>
      <c r="Q21" s="242">
        <f>FŐLAP!$G$8</f>
        <v>0</v>
      </c>
      <c r="R21" s="241">
        <f>FŐLAP!$C$10</f>
        <v>0</v>
      </c>
      <c r="S21" s="243" t="s">
        <v>415</v>
      </c>
    </row>
    <row r="22" spans="1:19" ht="50.1" hidden="1" customHeight="1" x14ac:dyDescent="0.25">
      <c r="A22" s="87" t="s">
        <v>115</v>
      </c>
      <c r="B22" s="405"/>
      <c r="C22" s="405"/>
      <c r="D22" s="402"/>
      <c r="E22" s="402"/>
      <c r="F22" s="194"/>
      <c r="G22" s="194"/>
      <c r="H22" s="407"/>
      <c r="I22" s="407"/>
      <c r="J22" s="407"/>
      <c r="K22" s="317"/>
      <c r="L22" s="411"/>
      <c r="M22" s="422"/>
      <c r="N22" s="423">
        <v>0.39</v>
      </c>
      <c r="O22" s="420">
        <f t="shared" si="2"/>
        <v>0</v>
      </c>
      <c r="P22" s="421" t="e">
        <f t="shared" si="3"/>
        <v>#DIV/0!</v>
      </c>
      <c r="Q22" s="242">
        <f>FŐLAP!$G$8</f>
        <v>0</v>
      </c>
      <c r="R22" s="241">
        <f>FŐLAP!$C$10</f>
        <v>0</v>
      </c>
      <c r="S22" s="243" t="s">
        <v>415</v>
      </c>
    </row>
    <row r="23" spans="1:19" ht="49.5" hidden="1" customHeight="1" x14ac:dyDescent="0.25">
      <c r="A23" s="88" t="s">
        <v>116</v>
      </c>
      <c r="B23" s="405"/>
      <c r="C23" s="405"/>
      <c r="D23" s="402"/>
      <c r="E23" s="402"/>
      <c r="F23" s="194"/>
      <c r="G23" s="194"/>
      <c r="H23" s="407"/>
      <c r="I23" s="407"/>
      <c r="J23" s="407"/>
      <c r="K23" s="317"/>
      <c r="L23" s="411"/>
      <c r="M23" s="422"/>
      <c r="N23" s="423">
        <v>0.39</v>
      </c>
      <c r="O23" s="420">
        <f t="shared" si="2"/>
        <v>0</v>
      </c>
      <c r="P23" s="421" t="e">
        <f t="shared" si="3"/>
        <v>#DIV/0!</v>
      </c>
      <c r="Q23" s="242">
        <f>FŐLAP!$G$8</f>
        <v>0</v>
      </c>
      <c r="R23" s="241">
        <f>FŐLAP!$C$10</f>
        <v>0</v>
      </c>
      <c r="S23" s="243" t="s">
        <v>415</v>
      </c>
    </row>
    <row r="24" spans="1:19" ht="50.1" hidden="1" customHeight="1" x14ac:dyDescent="0.25">
      <c r="A24" s="87" t="s">
        <v>117</v>
      </c>
      <c r="B24" s="405"/>
      <c r="C24" s="405"/>
      <c r="D24" s="402"/>
      <c r="E24" s="402"/>
      <c r="F24" s="194"/>
      <c r="G24" s="194"/>
      <c r="H24" s="407"/>
      <c r="I24" s="407"/>
      <c r="J24" s="407"/>
      <c r="K24" s="317"/>
      <c r="L24" s="411"/>
      <c r="M24" s="422"/>
      <c r="N24" s="423">
        <v>0.39</v>
      </c>
      <c r="O24" s="420">
        <f t="shared" si="2"/>
        <v>0</v>
      </c>
      <c r="P24" s="421" t="e">
        <f t="shared" si="3"/>
        <v>#DIV/0!</v>
      </c>
      <c r="Q24" s="242">
        <f>FŐLAP!$G$8</f>
        <v>0</v>
      </c>
      <c r="R24" s="241">
        <f>FŐLAP!$C$10</f>
        <v>0</v>
      </c>
      <c r="S24" s="243" t="s">
        <v>415</v>
      </c>
    </row>
    <row r="25" spans="1:19" ht="50.1" hidden="1" customHeight="1" x14ac:dyDescent="0.25">
      <c r="A25" s="87" t="s">
        <v>118</v>
      </c>
      <c r="B25" s="405"/>
      <c r="C25" s="405"/>
      <c r="D25" s="402"/>
      <c r="E25" s="402"/>
      <c r="F25" s="194"/>
      <c r="G25" s="194"/>
      <c r="H25" s="407"/>
      <c r="I25" s="407"/>
      <c r="J25" s="407"/>
      <c r="K25" s="317"/>
      <c r="L25" s="411"/>
      <c r="M25" s="422"/>
      <c r="N25" s="423">
        <v>0.39</v>
      </c>
      <c r="O25" s="420">
        <f t="shared" si="2"/>
        <v>0</v>
      </c>
      <c r="P25" s="421" t="e">
        <f t="shared" si="3"/>
        <v>#DIV/0!</v>
      </c>
      <c r="Q25" s="242">
        <f>FŐLAP!$G$8</f>
        <v>0</v>
      </c>
      <c r="R25" s="241">
        <f>FŐLAP!$C$10</f>
        <v>0</v>
      </c>
      <c r="S25" s="243" t="s">
        <v>415</v>
      </c>
    </row>
    <row r="26" spans="1:19" ht="50.1" hidden="1" customHeight="1" x14ac:dyDescent="0.25">
      <c r="A26" s="87" t="s">
        <v>119</v>
      </c>
      <c r="B26" s="405"/>
      <c r="C26" s="405"/>
      <c r="D26" s="402"/>
      <c r="E26" s="402"/>
      <c r="F26" s="194"/>
      <c r="G26" s="194"/>
      <c r="H26" s="407"/>
      <c r="I26" s="407"/>
      <c r="J26" s="407"/>
      <c r="K26" s="317"/>
      <c r="L26" s="411"/>
      <c r="M26" s="422"/>
      <c r="N26" s="423">
        <v>0.39</v>
      </c>
      <c r="O26" s="420">
        <f t="shared" si="2"/>
        <v>0</v>
      </c>
      <c r="P26" s="421" t="e">
        <f t="shared" si="3"/>
        <v>#DIV/0!</v>
      </c>
      <c r="Q26" s="242">
        <f>FŐLAP!$G$8</f>
        <v>0</v>
      </c>
      <c r="R26" s="241">
        <f>FŐLAP!$C$10</f>
        <v>0</v>
      </c>
      <c r="S26" s="243" t="s">
        <v>415</v>
      </c>
    </row>
    <row r="27" spans="1:19" ht="50.1" hidden="1" customHeight="1" x14ac:dyDescent="0.25">
      <c r="A27" s="88" t="s">
        <v>120</v>
      </c>
      <c r="B27" s="405"/>
      <c r="C27" s="405"/>
      <c r="D27" s="402"/>
      <c r="E27" s="402"/>
      <c r="F27" s="194"/>
      <c r="G27" s="194"/>
      <c r="H27" s="407"/>
      <c r="I27" s="407"/>
      <c r="J27" s="407"/>
      <c r="K27" s="317"/>
      <c r="L27" s="411"/>
      <c r="M27" s="422"/>
      <c r="N27" s="423">
        <v>0.39</v>
      </c>
      <c r="O27" s="420">
        <f t="shared" si="2"/>
        <v>0</v>
      </c>
      <c r="P27" s="421" t="e">
        <f t="shared" si="3"/>
        <v>#DIV/0!</v>
      </c>
      <c r="Q27" s="242">
        <f>FŐLAP!$G$8</f>
        <v>0</v>
      </c>
      <c r="R27" s="241">
        <f>FŐLAP!$C$10</f>
        <v>0</v>
      </c>
      <c r="S27" s="243" t="s">
        <v>415</v>
      </c>
    </row>
    <row r="28" spans="1:19" ht="50.1" hidden="1" customHeight="1" x14ac:dyDescent="0.25">
      <c r="A28" s="87" t="s">
        <v>99</v>
      </c>
      <c r="B28" s="405"/>
      <c r="C28" s="405"/>
      <c r="D28" s="402"/>
      <c r="E28" s="402"/>
      <c r="F28" s="194"/>
      <c r="G28" s="194"/>
      <c r="H28" s="407"/>
      <c r="I28" s="407"/>
      <c r="J28" s="407"/>
      <c r="K28" s="317"/>
      <c r="L28" s="411"/>
      <c r="M28" s="422"/>
      <c r="N28" s="423">
        <v>0.39</v>
      </c>
      <c r="O28" s="420">
        <f t="shared" si="2"/>
        <v>0</v>
      </c>
      <c r="P28" s="421" t="e">
        <f t="shared" si="3"/>
        <v>#DIV/0!</v>
      </c>
      <c r="Q28" s="242">
        <f>FŐLAP!$G$8</f>
        <v>0</v>
      </c>
      <c r="R28" s="241">
        <f>FŐLAP!$C$10</f>
        <v>0</v>
      </c>
      <c r="S28" s="243" t="s">
        <v>415</v>
      </c>
    </row>
    <row r="29" spans="1:19" ht="50.1" hidden="1" customHeight="1" x14ac:dyDescent="0.25">
      <c r="A29" s="87" t="s">
        <v>121</v>
      </c>
      <c r="B29" s="405"/>
      <c r="C29" s="405"/>
      <c r="D29" s="402"/>
      <c r="E29" s="402"/>
      <c r="F29" s="194"/>
      <c r="G29" s="194"/>
      <c r="H29" s="407"/>
      <c r="I29" s="407"/>
      <c r="J29" s="407"/>
      <c r="K29" s="317"/>
      <c r="L29" s="411"/>
      <c r="M29" s="422"/>
      <c r="N29" s="423">
        <v>0.39</v>
      </c>
      <c r="O29" s="420">
        <f t="shared" si="2"/>
        <v>0</v>
      </c>
      <c r="P29" s="421" t="e">
        <f t="shared" si="3"/>
        <v>#DIV/0!</v>
      </c>
      <c r="Q29" s="242">
        <f>FŐLAP!$G$8</f>
        <v>0</v>
      </c>
      <c r="R29" s="241">
        <f>FŐLAP!$C$10</f>
        <v>0</v>
      </c>
      <c r="S29" s="243" t="s">
        <v>415</v>
      </c>
    </row>
    <row r="30" spans="1:19" ht="50.1" hidden="1" customHeight="1" x14ac:dyDescent="0.25">
      <c r="A30" s="87" t="s">
        <v>122</v>
      </c>
      <c r="B30" s="405"/>
      <c r="C30" s="405"/>
      <c r="D30" s="402"/>
      <c r="E30" s="402"/>
      <c r="F30" s="194"/>
      <c r="G30" s="194"/>
      <c r="H30" s="407"/>
      <c r="I30" s="407"/>
      <c r="J30" s="407"/>
      <c r="K30" s="317"/>
      <c r="L30" s="411"/>
      <c r="M30" s="422"/>
      <c r="N30" s="423">
        <v>0.39</v>
      </c>
      <c r="O30" s="420">
        <f t="shared" si="2"/>
        <v>0</v>
      </c>
      <c r="P30" s="421" t="e">
        <f t="shared" si="3"/>
        <v>#DIV/0!</v>
      </c>
      <c r="Q30" s="242">
        <f>FŐLAP!$G$8</f>
        <v>0</v>
      </c>
      <c r="R30" s="241">
        <f>FŐLAP!$C$10</f>
        <v>0</v>
      </c>
      <c r="S30" s="243" t="s">
        <v>415</v>
      </c>
    </row>
    <row r="31" spans="1:19" ht="50.1" hidden="1" customHeight="1" x14ac:dyDescent="0.25">
      <c r="A31" s="88" t="s">
        <v>123</v>
      </c>
      <c r="B31" s="405"/>
      <c r="C31" s="405"/>
      <c r="D31" s="402"/>
      <c r="E31" s="402"/>
      <c r="F31" s="194"/>
      <c r="G31" s="194"/>
      <c r="H31" s="407"/>
      <c r="I31" s="407"/>
      <c r="J31" s="407"/>
      <c r="K31" s="317"/>
      <c r="L31" s="411"/>
      <c r="M31" s="422"/>
      <c r="N31" s="423">
        <v>0.39</v>
      </c>
      <c r="O31" s="420">
        <f t="shared" si="2"/>
        <v>0</v>
      </c>
      <c r="P31" s="421" t="e">
        <f t="shared" si="3"/>
        <v>#DIV/0!</v>
      </c>
      <c r="Q31" s="242">
        <f>FŐLAP!$G$8</f>
        <v>0</v>
      </c>
      <c r="R31" s="241">
        <f>FŐLAP!$C$10</f>
        <v>0</v>
      </c>
      <c r="S31" s="243" t="s">
        <v>415</v>
      </c>
    </row>
    <row r="32" spans="1:19" ht="50.1" hidden="1" customHeight="1" x14ac:dyDescent="0.25">
      <c r="A32" s="87" t="s">
        <v>124</v>
      </c>
      <c r="B32" s="405"/>
      <c r="C32" s="405"/>
      <c r="D32" s="402"/>
      <c r="E32" s="402"/>
      <c r="F32" s="194"/>
      <c r="G32" s="194"/>
      <c r="H32" s="407"/>
      <c r="I32" s="407"/>
      <c r="J32" s="407"/>
      <c r="K32" s="317"/>
      <c r="L32" s="411"/>
      <c r="M32" s="422"/>
      <c r="N32" s="423">
        <v>0.39</v>
      </c>
      <c r="O32" s="420">
        <f t="shared" si="2"/>
        <v>0</v>
      </c>
      <c r="P32" s="421" t="e">
        <f t="shared" si="3"/>
        <v>#DIV/0!</v>
      </c>
      <c r="Q32" s="242">
        <f>FŐLAP!$G$8</f>
        <v>0</v>
      </c>
      <c r="R32" s="241">
        <f>FŐLAP!$C$10</f>
        <v>0</v>
      </c>
      <c r="S32" s="243" t="s">
        <v>415</v>
      </c>
    </row>
    <row r="33" spans="1:19" ht="50.1" hidden="1" customHeight="1" x14ac:dyDescent="0.25">
      <c r="A33" s="87" t="s">
        <v>125</v>
      </c>
      <c r="B33" s="405"/>
      <c r="C33" s="405"/>
      <c r="D33" s="402"/>
      <c r="E33" s="402"/>
      <c r="F33" s="194"/>
      <c r="G33" s="194"/>
      <c r="H33" s="407"/>
      <c r="I33" s="407"/>
      <c r="J33" s="407"/>
      <c r="K33" s="317"/>
      <c r="L33" s="411"/>
      <c r="M33" s="422"/>
      <c r="N33" s="423">
        <v>0.39</v>
      </c>
      <c r="O33" s="420">
        <f t="shared" si="2"/>
        <v>0</v>
      </c>
      <c r="P33" s="421" t="e">
        <f t="shared" si="3"/>
        <v>#DIV/0!</v>
      </c>
      <c r="Q33" s="242">
        <f>FŐLAP!$G$8</f>
        <v>0</v>
      </c>
      <c r="R33" s="241">
        <f>FŐLAP!$C$10</f>
        <v>0</v>
      </c>
      <c r="S33" s="243" t="s">
        <v>415</v>
      </c>
    </row>
    <row r="34" spans="1:19" ht="50.1" hidden="1" customHeight="1" x14ac:dyDescent="0.25">
      <c r="A34" s="87" t="s">
        <v>126</v>
      </c>
      <c r="B34" s="405"/>
      <c r="C34" s="405"/>
      <c r="D34" s="402"/>
      <c r="E34" s="402"/>
      <c r="F34" s="194"/>
      <c r="G34" s="194"/>
      <c r="H34" s="407"/>
      <c r="I34" s="407"/>
      <c r="J34" s="407"/>
      <c r="K34" s="317"/>
      <c r="L34" s="411"/>
      <c r="M34" s="422"/>
      <c r="N34" s="423">
        <v>0.39</v>
      </c>
      <c r="O34" s="420">
        <f t="shared" si="2"/>
        <v>0</v>
      </c>
      <c r="P34" s="421" t="e">
        <f t="shared" si="3"/>
        <v>#DIV/0!</v>
      </c>
      <c r="Q34" s="242">
        <f>FŐLAP!$G$8</f>
        <v>0</v>
      </c>
      <c r="R34" s="241">
        <f>FŐLAP!$C$10</f>
        <v>0</v>
      </c>
      <c r="S34" s="243" t="s">
        <v>415</v>
      </c>
    </row>
    <row r="35" spans="1:19" ht="49.5" hidden="1" customHeight="1" x14ac:dyDescent="0.25">
      <c r="A35" s="88" t="s">
        <v>127</v>
      </c>
      <c r="B35" s="405"/>
      <c r="C35" s="405"/>
      <c r="D35" s="402"/>
      <c r="E35" s="402"/>
      <c r="F35" s="194"/>
      <c r="G35" s="194"/>
      <c r="H35" s="407"/>
      <c r="I35" s="407"/>
      <c r="J35" s="407"/>
      <c r="K35" s="317"/>
      <c r="L35" s="411"/>
      <c r="M35" s="422"/>
      <c r="N35" s="423">
        <v>0.39</v>
      </c>
      <c r="O35" s="420">
        <f t="shared" si="2"/>
        <v>0</v>
      </c>
      <c r="P35" s="421" t="e">
        <f t="shared" si="3"/>
        <v>#DIV/0!</v>
      </c>
      <c r="Q35" s="242">
        <f>FŐLAP!$G$8</f>
        <v>0</v>
      </c>
      <c r="R35" s="241">
        <f>FŐLAP!$C$10</f>
        <v>0</v>
      </c>
      <c r="S35" s="243" t="s">
        <v>415</v>
      </c>
    </row>
    <row r="36" spans="1:19" ht="50.1" hidden="1" customHeight="1" x14ac:dyDescent="0.25">
      <c r="A36" s="87" t="s">
        <v>128</v>
      </c>
      <c r="B36" s="405"/>
      <c r="C36" s="405"/>
      <c r="D36" s="402"/>
      <c r="E36" s="402"/>
      <c r="F36" s="194"/>
      <c r="G36" s="194"/>
      <c r="H36" s="407"/>
      <c r="I36" s="407"/>
      <c r="J36" s="407"/>
      <c r="K36" s="317"/>
      <c r="L36" s="411"/>
      <c r="M36" s="422"/>
      <c r="N36" s="423">
        <v>0.39</v>
      </c>
      <c r="O36" s="420">
        <f t="shared" si="2"/>
        <v>0</v>
      </c>
      <c r="P36" s="421" t="e">
        <f t="shared" si="3"/>
        <v>#DIV/0!</v>
      </c>
      <c r="Q36" s="242">
        <f>FŐLAP!$G$8</f>
        <v>0</v>
      </c>
      <c r="R36" s="241">
        <f>FŐLAP!$C$10</f>
        <v>0</v>
      </c>
      <c r="S36" s="243" t="s">
        <v>415</v>
      </c>
    </row>
    <row r="37" spans="1:19" ht="50.1" hidden="1" customHeight="1" x14ac:dyDescent="0.25">
      <c r="A37" s="87" t="s">
        <v>129</v>
      </c>
      <c r="B37" s="405"/>
      <c r="C37" s="405"/>
      <c r="D37" s="402"/>
      <c r="E37" s="402"/>
      <c r="F37" s="194"/>
      <c r="G37" s="194"/>
      <c r="H37" s="407"/>
      <c r="I37" s="407"/>
      <c r="J37" s="407"/>
      <c r="K37" s="317"/>
      <c r="L37" s="411"/>
      <c r="M37" s="422"/>
      <c r="N37" s="423">
        <v>0.39</v>
      </c>
      <c r="O37" s="420">
        <f t="shared" si="2"/>
        <v>0</v>
      </c>
      <c r="P37" s="421" t="e">
        <f t="shared" si="3"/>
        <v>#DIV/0!</v>
      </c>
      <c r="Q37" s="242">
        <f>FŐLAP!$G$8</f>
        <v>0</v>
      </c>
      <c r="R37" s="241">
        <f>FŐLAP!$C$10</f>
        <v>0</v>
      </c>
      <c r="S37" s="243" t="s">
        <v>415</v>
      </c>
    </row>
    <row r="38" spans="1:19" ht="50.1" hidden="1" customHeight="1" x14ac:dyDescent="0.25">
      <c r="A38" s="87" t="s">
        <v>130</v>
      </c>
      <c r="B38" s="405"/>
      <c r="C38" s="405"/>
      <c r="D38" s="402"/>
      <c r="E38" s="402"/>
      <c r="F38" s="194"/>
      <c r="G38" s="194"/>
      <c r="H38" s="407"/>
      <c r="I38" s="407"/>
      <c r="J38" s="407"/>
      <c r="K38" s="317"/>
      <c r="L38" s="411"/>
      <c r="M38" s="422"/>
      <c r="N38" s="423">
        <v>0.39</v>
      </c>
      <c r="O38" s="420">
        <f t="shared" si="2"/>
        <v>0</v>
      </c>
      <c r="P38" s="421" t="e">
        <f t="shared" si="3"/>
        <v>#DIV/0!</v>
      </c>
      <c r="Q38" s="242">
        <f>FŐLAP!$G$8</f>
        <v>0</v>
      </c>
      <c r="R38" s="241">
        <f>FŐLAP!$C$10</f>
        <v>0</v>
      </c>
      <c r="S38" s="243" t="s">
        <v>415</v>
      </c>
    </row>
    <row r="39" spans="1:19" ht="50.1" hidden="1" customHeight="1" x14ac:dyDescent="0.25">
      <c r="A39" s="88" t="s">
        <v>131</v>
      </c>
      <c r="B39" s="405"/>
      <c r="C39" s="405"/>
      <c r="D39" s="402"/>
      <c r="E39" s="402"/>
      <c r="F39" s="194"/>
      <c r="G39" s="194"/>
      <c r="H39" s="407"/>
      <c r="I39" s="407"/>
      <c r="J39" s="407"/>
      <c r="K39" s="317"/>
      <c r="L39" s="411"/>
      <c r="M39" s="422"/>
      <c r="N39" s="423">
        <v>0.39</v>
      </c>
      <c r="O39" s="420">
        <f t="shared" si="2"/>
        <v>0</v>
      </c>
      <c r="P39" s="421" t="e">
        <f t="shared" si="3"/>
        <v>#DIV/0!</v>
      </c>
      <c r="Q39" s="242">
        <f>FŐLAP!$G$8</f>
        <v>0</v>
      </c>
      <c r="R39" s="241">
        <f>FŐLAP!$C$10</f>
        <v>0</v>
      </c>
      <c r="S39" s="243" t="s">
        <v>415</v>
      </c>
    </row>
    <row r="40" spans="1:19" ht="50.1" hidden="1" customHeight="1" x14ac:dyDescent="0.25">
      <c r="A40" s="87" t="s">
        <v>132</v>
      </c>
      <c r="B40" s="405"/>
      <c r="C40" s="405"/>
      <c r="D40" s="402"/>
      <c r="E40" s="402"/>
      <c r="F40" s="194"/>
      <c r="G40" s="194"/>
      <c r="H40" s="407"/>
      <c r="I40" s="407"/>
      <c r="J40" s="407"/>
      <c r="K40" s="317"/>
      <c r="L40" s="411"/>
      <c r="M40" s="422"/>
      <c r="N40" s="423">
        <v>0.39</v>
      </c>
      <c r="O40" s="420">
        <f t="shared" si="2"/>
        <v>0</v>
      </c>
      <c r="P40" s="421" t="e">
        <f t="shared" si="3"/>
        <v>#DIV/0!</v>
      </c>
      <c r="Q40" s="242">
        <f>FŐLAP!$G$8</f>
        <v>0</v>
      </c>
      <c r="R40" s="241">
        <f>FŐLAP!$C$10</f>
        <v>0</v>
      </c>
      <c r="S40" s="243" t="s">
        <v>415</v>
      </c>
    </row>
    <row r="41" spans="1:19" ht="50.1" hidden="1" customHeight="1" x14ac:dyDescent="0.25">
      <c r="A41" s="87" t="s">
        <v>133</v>
      </c>
      <c r="B41" s="405"/>
      <c r="C41" s="405"/>
      <c r="D41" s="402"/>
      <c r="E41" s="402"/>
      <c r="F41" s="194"/>
      <c r="G41" s="194"/>
      <c r="H41" s="407"/>
      <c r="I41" s="407"/>
      <c r="J41" s="407"/>
      <c r="K41" s="317"/>
      <c r="L41" s="411"/>
      <c r="M41" s="422"/>
      <c r="N41" s="423">
        <v>0.39</v>
      </c>
      <c r="O41" s="420">
        <f t="shared" si="2"/>
        <v>0</v>
      </c>
      <c r="P41" s="421" t="e">
        <f t="shared" si="3"/>
        <v>#DIV/0!</v>
      </c>
      <c r="Q41" s="242">
        <f>FŐLAP!$G$8</f>
        <v>0</v>
      </c>
      <c r="R41" s="241">
        <f>FŐLAP!$C$10</f>
        <v>0</v>
      </c>
      <c r="S41" s="243" t="s">
        <v>415</v>
      </c>
    </row>
    <row r="42" spans="1:19" ht="50.1" hidden="1" customHeight="1" x14ac:dyDescent="0.25">
      <c r="A42" s="87" t="s">
        <v>134</v>
      </c>
      <c r="B42" s="405"/>
      <c r="C42" s="405"/>
      <c r="D42" s="402"/>
      <c r="E42" s="402"/>
      <c r="F42" s="194"/>
      <c r="G42" s="194"/>
      <c r="H42" s="407"/>
      <c r="I42" s="407"/>
      <c r="J42" s="407"/>
      <c r="K42" s="317"/>
      <c r="L42" s="411"/>
      <c r="M42" s="422"/>
      <c r="N42" s="423">
        <v>0.39</v>
      </c>
      <c r="O42" s="420">
        <f t="shared" si="2"/>
        <v>0</v>
      </c>
      <c r="P42" s="421" t="e">
        <f t="shared" si="3"/>
        <v>#DIV/0!</v>
      </c>
      <c r="Q42" s="242">
        <f>FŐLAP!$G$8</f>
        <v>0</v>
      </c>
      <c r="R42" s="241">
        <f>FŐLAP!$C$10</f>
        <v>0</v>
      </c>
      <c r="S42" s="243" t="s">
        <v>415</v>
      </c>
    </row>
    <row r="43" spans="1:19" ht="50.1" hidden="1" customHeight="1" x14ac:dyDescent="0.25">
      <c r="A43" s="88" t="s">
        <v>135</v>
      </c>
      <c r="B43" s="405"/>
      <c r="C43" s="405"/>
      <c r="D43" s="402"/>
      <c r="E43" s="402"/>
      <c r="F43" s="194"/>
      <c r="G43" s="194"/>
      <c r="H43" s="407"/>
      <c r="I43" s="407"/>
      <c r="J43" s="407"/>
      <c r="K43" s="317"/>
      <c r="L43" s="411"/>
      <c r="M43" s="422"/>
      <c r="N43" s="423">
        <v>0.39</v>
      </c>
      <c r="O43" s="420">
        <f t="shared" si="2"/>
        <v>0</v>
      </c>
      <c r="P43" s="421" t="e">
        <f t="shared" si="3"/>
        <v>#DIV/0!</v>
      </c>
      <c r="Q43" s="242">
        <f>FŐLAP!$G$8</f>
        <v>0</v>
      </c>
      <c r="R43" s="241">
        <f>FŐLAP!$C$10</f>
        <v>0</v>
      </c>
      <c r="S43" s="243" t="s">
        <v>415</v>
      </c>
    </row>
    <row r="44" spans="1:19" ht="50.1" hidden="1" customHeight="1" x14ac:dyDescent="0.25">
      <c r="A44" s="87" t="s">
        <v>136</v>
      </c>
      <c r="B44" s="405"/>
      <c r="C44" s="405"/>
      <c r="D44" s="402"/>
      <c r="E44" s="402"/>
      <c r="F44" s="194"/>
      <c r="G44" s="194"/>
      <c r="H44" s="407"/>
      <c r="I44" s="407"/>
      <c r="J44" s="407"/>
      <c r="K44" s="317"/>
      <c r="L44" s="411"/>
      <c r="M44" s="422"/>
      <c r="N44" s="423">
        <v>0.39</v>
      </c>
      <c r="O44" s="420">
        <f t="shared" si="2"/>
        <v>0</v>
      </c>
      <c r="P44" s="421" t="e">
        <f t="shared" si="3"/>
        <v>#DIV/0!</v>
      </c>
      <c r="Q44" s="242">
        <f>FŐLAP!$G$8</f>
        <v>0</v>
      </c>
      <c r="R44" s="241">
        <f>FŐLAP!$C$10</f>
        <v>0</v>
      </c>
      <c r="S44" s="243" t="s">
        <v>415</v>
      </c>
    </row>
    <row r="45" spans="1:19" ht="50.1" hidden="1" customHeight="1" x14ac:dyDescent="0.25">
      <c r="A45" s="87" t="s">
        <v>137</v>
      </c>
      <c r="B45" s="405"/>
      <c r="C45" s="405"/>
      <c r="D45" s="402"/>
      <c r="E45" s="402"/>
      <c r="F45" s="194"/>
      <c r="G45" s="194"/>
      <c r="H45" s="407"/>
      <c r="I45" s="407"/>
      <c r="J45" s="407"/>
      <c r="K45" s="317"/>
      <c r="L45" s="411"/>
      <c r="M45" s="422"/>
      <c r="N45" s="423">
        <v>0.39</v>
      </c>
      <c r="O45" s="420">
        <f t="shared" si="2"/>
        <v>0</v>
      </c>
      <c r="P45" s="421" t="e">
        <f t="shared" si="3"/>
        <v>#DIV/0!</v>
      </c>
      <c r="Q45" s="242">
        <f>FŐLAP!$G$8</f>
        <v>0</v>
      </c>
      <c r="R45" s="241">
        <f>FŐLAP!$C$10</f>
        <v>0</v>
      </c>
      <c r="S45" s="243" t="s">
        <v>415</v>
      </c>
    </row>
    <row r="46" spans="1:19" ht="50.1" hidden="1" customHeight="1" x14ac:dyDescent="0.25">
      <c r="A46" s="87" t="s">
        <v>138</v>
      </c>
      <c r="B46" s="405"/>
      <c r="C46" s="405"/>
      <c r="D46" s="402"/>
      <c r="E46" s="402"/>
      <c r="F46" s="194"/>
      <c r="G46" s="194"/>
      <c r="H46" s="407"/>
      <c r="I46" s="407"/>
      <c r="J46" s="407"/>
      <c r="K46" s="317"/>
      <c r="L46" s="411"/>
      <c r="M46" s="422"/>
      <c r="N46" s="423">
        <v>0.39</v>
      </c>
      <c r="O46" s="420">
        <f t="shared" si="2"/>
        <v>0</v>
      </c>
      <c r="P46" s="421" t="e">
        <f t="shared" si="3"/>
        <v>#DIV/0!</v>
      </c>
      <c r="Q46" s="242">
        <f>FŐLAP!$G$8</f>
        <v>0</v>
      </c>
      <c r="R46" s="241">
        <f>FŐLAP!$C$10</f>
        <v>0</v>
      </c>
      <c r="S46" s="243" t="s">
        <v>415</v>
      </c>
    </row>
    <row r="47" spans="1:19" ht="49.5" hidden="1" customHeight="1" x14ac:dyDescent="0.25">
      <c r="A47" s="88" t="s">
        <v>139</v>
      </c>
      <c r="B47" s="405"/>
      <c r="C47" s="405"/>
      <c r="D47" s="402"/>
      <c r="E47" s="402"/>
      <c r="F47" s="194"/>
      <c r="G47" s="194"/>
      <c r="H47" s="407"/>
      <c r="I47" s="407"/>
      <c r="J47" s="407"/>
      <c r="K47" s="317"/>
      <c r="L47" s="411"/>
      <c r="M47" s="422"/>
      <c r="N47" s="423">
        <v>0.39</v>
      </c>
      <c r="O47" s="420">
        <f t="shared" si="2"/>
        <v>0</v>
      </c>
      <c r="P47" s="421" t="e">
        <f t="shared" si="3"/>
        <v>#DIV/0!</v>
      </c>
      <c r="Q47" s="242">
        <f>FŐLAP!$G$8</f>
        <v>0</v>
      </c>
      <c r="R47" s="241">
        <f>FŐLAP!$C$10</f>
        <v>0</v>
      </c>
      <c r="S47" s="243" t="s">
        <v>415</v>
      </c>
    </row>
    <row r="48" spans="1:19" ht="50.1" hidden="1" customHeight="1" x14ac:dyDescent="0.25">
      <c r="A48" s="87" t="s">
        <v>140</v>
      </c>
      <c r="B48" s="405"/>
      <c r="C48" s="405"/>
      <c r="D48" s="402"/>
      <c r="E48" s="402"/>
      <c r="F48" s="194"/>
      <c r="G48" s="194"/>
      <c r="H48" s="407"/>
      <c r="I48" s="407"/>
      <c r="J48" s="407"/>
      <c r="K48" s="317"/>
      <c r="L48" s="411"/>
      <c r="M48" s="422"/>
      <c r="N48" s="423">
        <v>0.39</v>
      </c>
      <c r="O48" s="420">
        <f t="shared" si="2"/>
        <v>0</v>
      </c>
      <c r="P48" s="421" t="e">
        <f t="shared" si="3"/>
        <v>#DIV/0!</v>
      </c>
      <c r="Q48" s="242">
        <f>FŐLAP!$G$8</f>
        <v>0</v>
      </c>
      <c r="R48" s="241">
        <f>FŐLAP!$C$10</f>
        <v>0</v>
      </c>
      <c r="S48" s="243" t="s">
        <v>415</v>
      </c>
    </row>
    <row r="49" spans="1:19" ht="50.1" hidden="1" customHeight="1" x14ac:dyDescent="0.25">
      <c r="A49" s="87" t="s">
        <v>141</v>
      </c>
      <c r="B49" s="405"/>
      <c r="C49" s="405"/>
      <c r="D49" s="402"/>
      <c r="E49" s="402"/>
      <c r="F49" s="194"/>
      <c r="G49" s="194"/>
      <c r="H49" s="407"/>
      <c r="I49" s="407"/>
      <c r="J49" s="407"/>
      <c r="K49" s="317"/>
      <c r="L49" s="411"/>
      <c r="M49" s="422"/>
      <c r="N49" s="423">
        <v>0.39</v>
      </c>
      <c r="O49" s="420">
        <f t="shared" si="2"/>
        <v>0</v>
      </c>
      <c r="P49" s="421" t="e">
        <f t="shared" si="3"/>
        <v>#DIV/0!</v>
      </c>
      <c r="Q49" s="242">
        <f>FŐLAP!$G$8</f>
        <v>0</v>
      </c>
      <c r="R49" s="241">
        <f>FŐLAP!$C$10</f>
        <v>0</v>
      </c>
      <c r="S49" s="243" t="s">
        <v>415</v>
      </c>
    </row>
    <row r="50" spans="1:19" ht="50.1" hidden="1" customHeight="1" x14ac:dyDescent="0.25">
      <c r="A50" s="87" t="s">
        <v>142</v>
      </c>
      <c r="B50" s="405"/>
      <c r="C50" s="405"/>
      <c r="D50" s="402"/>
      <c r="E50" s="402"/>
      <c r="F50" s="194"/>
      <c r="G50" s="194"/>
      <c r="H50" s="407"/>
      <c r="I50" s="407"/>
      <c r="J50" s="407"/>
      <c r="K50" s="317"/>
      <c r="L50" s="411"/>
      <c r="M50" s="422"/>
      <c r="N50" s="423">
        <v>0.39</v>
      </c>
      <c r="O50" s="420">
        <f t="shared" si="2"/>
        <v>0</v>
      </c>
      <c r="P50" s="421" t="e">
        <f t="shared" si="3"/>
        <v>#DIV/0!</v>
      </c>
      <c r="Q50" s="242">
        <f>FŐLAP!$G$8</f>
        <v>0</v>
      </c>
      <c r="R50" s="241">
        <f>FŐLAP!$C$10</f>
        <v>0</v>
      </c>
      <c r="S50" s="243" t="s">
        <v>415</v>
      </c>
    </row>
    <row r="51" spans="1:19" ht="50.1" hidden="1" customHeight="1" x14ac:dyDescent="0.25">
      <c r="A51" s="88" t="s">
        <v>143</v>
      </c>
      <c r="B51" s="405"/>
      <c r="C51" s="405"/>
      <c r="D51" s="402"/>
      <c r="E51" s="402"/>
      <c r="F51" s="194"/>
      <c r="G51" s="194"/>
      <c r="H51" s="407"/>
      <c r="I51" s="407"/>
      <c r="J51" s="407"/>
      <c r="K51" s="317"/>
      <c r="L51" s="411"/>
      <c r="M51" s="422"/>
      <c r="N51" s="423">
        <v>0.39</v>
      </c>
      <c r="O51" s="420">
        <f t="shared" si="2"/>
        <v>0</v>
      </c>
      <c r="P51" s="421" t="e">
        <f t="shared" si="3"/>
        <v>#DIV/0!</v>
      </c>
      <c r="Q51" s="242">
        <f>FŐLAP!$G$8</f>
        <v>0</v>
      </c>
      <c r="R51" s="241">
        <f>FŐLAP!$C$10</f>
        <v>0</v>
      </c>
      <c r="S51" s="243" t="s">
        <v>415</v>
      </c>
    </row>
    <row r="52" spans="1:19" ht="50.1" hidden="1" customHeight="1" x14ac:dyDescent="0.25">
      <c r="A52" s="87" t="s">
        <v>144</v>
      </c>
      <c r="B52" s="405"/>
      <c r="C52" s="405"/>
      <c r="D52" s="402"/>
      <c r="E52" s="402"/>
      <c r="F52" s="194"/>
      <c r="G52" s="194"/>
      <c r="H52" s="407"/>
      <c r="I52" s="407"/>
      <c r="J52" s="407"/>
      <c r="K52" s="317"/>
      <c r="L52" s="411"/>
      <c r="M52" s="422"/>
      <c r="N52" s="423">
        <v>0.39</v>
      </c>
      <c r="O52" s="420">
        <f t="shared" si="2"/>
        <v>0</v>
      </c>
      <c r="P52" s="421" t="e">
        <f t="shared" si="3"/>
        <v>#DIV/0!</v>
      </c>
      <c r="Q52" s="242">
        <f>FŐLAP!$G$8</f>
        <v>0</v>
      </c>
      <c r="R52" s="241">
        <f>FŐLAP!$C$10</f>
        <v>0</v>
      </c>
      <c r="S52" s="243" t="s">
        <v>415</v>
      </c>
    </row>
    <row r="53" spans="1:19" ht="50.1" hidden="1" customHeight="1" x14ac:dyDescent="0.25">
      <c r="A53" s="87" t="s">
        <v>145</v>
      </c>
      <c r="B53" s="405"/>
      <c r="C53" s="405"/>
      <c r="D53" s="402"/>
      <c r="E53" s="402"/>
      <c r="F53" s="194"/>
      <c r="G53" s="194"/>
      <c r="H53" s="407"/>
      <c r="I53" s="407"/>
      <c r="J53" s="407"/>
      <c r="K53" s="317"/>
      <c r="L53" s="411"/>
      <c r="M53" s="422"/>
      <c r="N53" s="423">
        <v>0.39</v>
      </c>
      <c r="O53" s="420">
        <f t="shared" si="2"/>
        <v>0</v>
      </c>
      <c r="P53" s="421" t="e">
        <f t="shared" si="3"/>
        <v>#DIV/0!</v>
      </c>
      <c r="Q53" s="242">
        <f>FŐLAP!$G$8</f>
        <v>0</v>
      </c>
      <c r="R53" s="241">
        <f>FŐLAP!$C$10</f>
        <v>0</v>
      </c>
      <c r="S53" s="243" t="s">
        <v>415</v>
      </c>
    </row>
    <row r="54" spans="1:19" ht="50.1" hidden="1" customHeight="1" x14ac:dyDescent="0.25">
      <c r="A54" s="87" t="s">
        <v>146</v>
      </c>
      <c r="B54" s="405"/>
      <c r="C54" s="405"/>
      <c r="D54" s="402"/>
      <c r="E54" s="402"/>
      <c r="F54" s="194"/>
      <c r="G54" s="194"/>
      <c r="H54" s="407"/>
      <c r="I54" s="407"/>
      <c r="J54" s="407"/>
      <c r="K54" s="317"/>
      <c r="L54" s="411"/>
      <c r="M54" s="422"/>
      <c r="N54" s="423">
        <v>0.39</v>
      </c>
      <c r="O54" s="420">
        <f t="shared" si="2"/>
        <v>0</v>
      </c>
      <c r="P54" s="421" t="e">
        <f t="shared" si="3"/>
        <v>#DIV/0!</v>
      </c>
      <c r="Q54" s="242">
        <f>FŐLAP!$G$8</f>
        <v>0</v>
      </c>
      <c r="R54" s="241">
        <f>FŐLAP!$C$10</f>
        <v>0</v>
      </c>
      <c r="S54" s="243" t="s">
        <v>415</v>
      </c>
    </row>
    <row r="55" spans="1:19" ht="50.1" hidden="1" customHeight="1" x14ac:dyDescent="0.25">
      <c r="A55" s="88" t="s">
        <v>147</v>
      </c>
      <c r="B55" s="405"/>
      <c r="C55" s="405"/>
      <c r="D55" s="402"/>
      <c r="E55" s="402"/>
      <c r="F55" s="194"/>
      <c r="G55" s="194"/>
      <c r="H55" s="407"/>
      <c r="I55" s="407"/>
      <c r="J55" s="407"/>
      <c r="K55" s="317"/>
      <c r="L55" s="411"/>
      <c r="M55" s="422"/>
      <c r="N55" s="423">
        <v>0.39</v>
      </c>
      <c r="O55" s="420">
        <f t="shared" si="2"/>
        <v>0</v>
      </c>
      <c r="P55" s="421" t="e">
        <f t="shared" si="3"/>
        <v>#DIV/0!</v>
      </c>
      <c r="Q55" s="242">
        <f>FŐLAP!$G$8</f>
        <v>0</v>
      </c>
      <c r="R55" s="241">
        <f>FŐLAP!$C$10</f>
        <v>0</v>
      </c>
      <c r="S55" s="243" t="s">
        <v>415</v>
      </c>
    </row>
    <row r="56" spans="1:19" ht="50.1" hidden="1" customHeight="1" x14ac:dyDescent="0.25">
      <c r="A56" s="87" t="s">
        <v>148</v>
      </c>
      <c r="B56" s="405"/>
      <c r="C56" s="405"/>
      <c r="D56" s="402"/>
      <c r="E56" s="402"/>
      <c r="F56" s="194"/>
      <c r="G56" s="194"/>
      <c r="H56" s="407"/>
      <c r="I56" s="407"/>
      <c r="J56" s="407"/>
      <c r="K56" s="317"/>
      <c r="L56" s="411"/>
      <c r="M56" s="422"/>
      <c r="N56" s="423">
        <v>0.39</v>
      </c>
      <c r="O56" s="420">
        <f t="shared" si="2"/>
        <v>0</v>
      </c>
      <c r="P56" s="421" t="e">
        <f t="shared" si="3"/>
        <v>#DIV/0!</v>
      </c>
      <c r="Q56" s="242">
        <f>FŐLAP!$G$8</f>
        <v>0</v>
      </c>
      <c r="R56" s="241">
        <f>FŐLAP!$C$10</f>
        <v>0</v>
      </c>
      <c r="S56" s="243" t="s">
        <v>415</v>
      </c>
    </row>
    <row r="57" spans="1:19" ht="50.1" hidden="1" customHeight="1" x14ac:dyDescent="0.25">
      <c r="A57" s="87" t="s">
        <v>149</v>
      </c>
      <c r="B57" s="405"/>
      <c r="C57" s="405"/>
      <c r="D57" s="402"/>
      <c r="E57" s="402"/>
      <c r="F57" s="194"/>
      <c r="G57" s="194"/>
      <c r="H57" s="407"/>
      <c r="I57" s="407"/>
      <c r="J57" s="407"/>
      <c r="K57" s="317"/>
      <c r="L57" s="411"/>
      <c r="M57" s="422"/>
      <c r="N57" s="423">
        <v>0.39</v>
      </c>
      <c r="O57" s="420">
        <f t="shared" si="2"/>
        <v>0</v>
      </c>
      <c r="P57" s="421" t="e">
        <f t="shared" si="3"/>
        <v>#DIV/0!</v>
      </c>
      <c r="Q57" s="242">
        <f>FŐLAP!$G$8</f>
        <v>0</v>
      </c>
      <c r="R57" s="241">
        <f>FŐLAP!$C$10</f>
        <v>0</v>
      </c>
      <c r="S57" s="243" t="s">
        <v>415</v>
      </c>
    </row>
    <row r="58" spans="1:19" ht="50.1" hidden="1" customHeight="1" x14ac:dyDescent="0.25">
      <c r="A58" s="87" t="s">
        <v>150</v>
      </c>
      <c r="B58" s="405"/>
      <c r="C58" s="405"/>
      <c r="D58" s="402"/>
      <c r="E58" s="402"/>
      <c r="F58" s="194"/>
      <c r="G58" s="194"/>
      <c r="H58" s="407"/>
      <c r="I58" s="407"/>
      <c r="J58" s="407"/>
      <c r="K58" s="317"/>
      <c r="L58" s="411"/>
      <c r="M58" s="422"/>
      <c r="N58" s="423">
        <v>0.39</v>
      </c>
      <c r="O58" s="420">
        <f t="shared" si="2"/>
        <v>0</v>
      </c>
      <c r="P58" s="421" t="e">
        <f t="shared" si="3"/>
        <v>#DIV/0!</v>
      </c>
      <c r="Q58" s="242">
        <f>FŐLAP!$G$8</f>
        <v>0</v>
      </c>
      <c r="R58" s="241">
        <f>FŐLAP!$C$10</f>
        <v>0</v>
      </c>
      <c r="S58" s="243" t="s">
        <v>415</v>
      </c>
    </row>
    <row r="59" spans="1:19" ht="50.1" hidden="1" customHeight="1" x14ac:dyDescent="0.25">
      <c r="A59" s="88" t="s">
        <v>151</v>
      </c>
      <c r="B59" s="405"/>
      <c r="C59" s="405"/>
      <c r="D59" s="402"/>
      <c r="E59" s="402"/>
      <c r="F59" s="194"/>
      <c r="G59" s="194"/>
      <c r="H59" s="407"/>
      <c r="I59" s="407"/>
      <c r="J59" s="407"/>
      <c r="K59" s="317"/>
      <c r="L59" s="411"/>
      <c r="M59" s="422"/>
      <c r="N59" s="423">
        <v>0.39</v>
      </c>
      <c r="O59" s="420">
        <f t="shared" si="2"/>
        <v>0</v>
      </c>
      <c r="P59" s="421" t="e">
        <f t="shared" si="3"/>
        <v>#DIV/0!</v>
      </c>
      <c r="Q59" s="242">
        <f>FŐLAP!$G$8</f>
        <v>0</v>
      </c>
      <c r="R59" s="241">
        <f>FŐLAP!$C$10</f>
        <v>0</v>
      </c>
      <c r="S59" s="243" t="s">
        <v>415</v>
      </c>
    </row>
    <row r="60" spans="1:19" ht="50.1" hidden="1" customHeight="1" x14ac:dyDescent="0.25">
      <c r="A60" s="87" t="s">
        <v>152</v>
      </c>
      <c r="B60" s="405"/>
      <c r="C60" s="405"/>
      <c r="D60" s="402"/>
      <c r="E60" s="402"/>
      <c r="F60" s="194"/>
      <c r="G60" s="194"/>
      <c r="H60" s="407"/>
      <c r="I60" s="407"/>
      <c r="J60" s="407"/>
      <c r="K60" s="317"/>
      <c r="L60" s="411"/>
      <c r="M60" s="422"/>
      <c r="N60" s="423">
        <v>0.39</v>
      </c>
      <c r="O60" s="420">
        <f t="shared" si="2"/>
        <v>0</v>
      </c>
      <c r="P60" s="421" t="e">
        <f t="shared" si="3"/>
        <v>#DIV/0!</v>
      </c>
      <c r="Q60" s="242">
        <f>FŐLAP!$G$8</f>
        <v>0</v>
      </c>
      <c r="R60" s="241">
        <f>FŐLAP!$C$10</f>
        <v>0</v>
      </c>
      <c r="S60" s="243" t="s">
        <v>415</v>
      </c>
    </row>
    <row r="61" spans="1:19" ht="50.1" hidden="1" customHeight="1" x14ac:dyDescent="0.25">
      <c r="A61" s="87" t="s">
        <v>153</v>
      </c>
      <c r="B61" s="405"/>
      <c r="C61" s="405"/>
      <c r="D61" s="402"/>
      <c r="E61" s="402"/>
      <c r="F61" s="194"/>
      <c r="G61" s="194"/>
      <c r="H61" s="407"/>
      <c r="I61" s="407"/>
      <c r="J61" s="407"/>
      <c r="K61" s="317"/>
      <c r="L61" s="411"/>
      <c r="M61" s="422"/>
      <c r="N61" s="423">
        <v>0.39</v>
      </c>
      <c r="O61" s="420">
        <f t="shared" si="2"/>
        <v>0</v>
      </c>
      <c r="P61" s="421" t="e">
        <f t="shared" si="3"/>
        <v>#DIV/0!</v>
      </c>
      <c r="Q61" s="242">
        <f>FŐLAP!$G$8</f>
        <v>0</v>
      </c>
      <c r="R61" s="241">
        <f>FŐLAP!$C$10</f>
        <v>0</v>
      </c>
      <c r="S61" s="243" t="s">
        <v>415</v>
      </c>
    </row>
    <row r="62" spans="1:19" ht="50.1" hidden="1" customHeight="1" x14ac:dyDescent="0.25">
      <c r="A62" s="87" t="s">
        <v>154</v>
      </c>
      <c r="B62" s="405"/>
      <c r="C62" s="405"/>
      <c r="D62" s="402"/>
      <c r="E62" s="402"/>
      <c r="F62" s="194"/>
      <c r="G62" s="194"/>
      <c r="H62" s="407"/>
      <c r="I62" s="407"/>
      <c r="J62" s="407"/>
      <c r="K62" s="317"/>
      <c r="L62" s="411"/>
      <c r="M62" s="422"/>
      <c r="N62" s="423">
        <v>0.39</v>
      </c>
      <c r="O62" s="420">
        <f t="shared" si="2"/>
        <v>0</v>
      </c>
      <c r="P62" s="421" t="e">
        <f t="shared" si="3"/>
        <v>#DIV/0!</v>
      </c>
      <c r="Q62" s="242">
        <f>FŐLAP!$G$8</f>
        <v>0</v>
      </c>
      <c r="R62" s="241">
        <f>FŐLAP!$C$10</f>
        <v>0</v>
      </c>
      <c r="S62" s="243" t="s">
        <v>415</v>
      </c>
    </row>
    <row r="63" spans="1:19" ht="49.5" hidden="1" customHeight="1" x14ac:dyDescent="0.25">
      <c r="A63" s="88" t="s">
        <v>155</v>
      </c>
      <c r="B63" s="405"/>
      <c r="C63" s="405"/>
      <c r="D63" s="402"/>
      <c r="E63" s="402"/>
      <c r="F63" s="194"/>
      <c r="G63" s="194"/>
      <c r="H63" s="407"/>
      <c r="I63" s="407"/>
      <c r="J63" s="407"/>
      <c r="K63" s="317"/>
      <c r="L63" s="411"/>
      <c r="M63" s="422"/>
      <c r="N63" s="423">
        <v>0.39</v>
      </c>
      <c r="O63" s="420">
        <f t="shared" si="2"/>
        <v>0</v>
      </c>
      <c r="P63" s="421" t="e">
        <f t="shared" si="3"/>
        <v>#DIV/0!</v>
      </c>
      <c r="Q63" s="242">
        <f>FŐLAP!$G$8</f>
        <v>0</v>
      </c>
      <c r="R63" s="241">
        <f>FŐLAP!$C$10</f>
        <v>0</v>
      </c>
      <c r="S63" s="243" t="s">
        <v>415</v>
      </c>
    </row>
    <row r="64" spans="1:19" ht="50.1" hidden="1" customHeight="1" x14ac:dyDescent="0.25">
      <c r="A64" s="87" t="s">
        <v>156</v>
      </c>
      <c r="B64" s="405"/>
      <c r="C64" s="405"/>
      <c r="D64" s="402"/>
      <c r="E64" s="402"/>
      <c r="F64" s="194"/>
      <c r="G64" s="194"/>
      <c r="H64" s="407"/>
      <c r="I64" s="407"/>
      <c r="J64" s="407"/>
      <c r="K64" s="317"/>
      <c r="L64" s="411"/>
      <c r="M64" s="422"/>
      <c r="N64" s="423">
        <v>0.39</v>
      </c>
      <c r="O64" s="420">
        <f t="shared" si="2"/>
        <v>0</v>
      </c>
      <c r="P64" s="421" t="e">
        <f t="shared" si="3"/>
        <v>#DIV/0!</v>
      </c>
      <c r="Q64" s="242">
        <f>FŐLAP!$G$8</f>
        <v>0</v>
      </c>
      <c r="R64" s="241">
        <f>FŐLAP!$C$10</f>
        <v>0</v>
      </c>
      <c r="S64" s="243" t="s">
        <v>415</v>
      </c>
    </row>
    <row r="65" spans="1:19" ht="50.1" hidden="1" customHeight="1" x14ac:dyDescent="0.25">
      <c r="A65" s="87" t="s">
        <v>157</v>
      </c>
      <c r="B65" s="405"/>
      <c r="C65" s="405"/>
      <c r="D65" s="402"/>
      <c r="E65" s="402"/>
      <c r="F65" s="194"/>
      <c r="G65" s="194"/>
      <c r="H65" s="407"/>
      <c r="I65" s="407"/>
      <c r="J65" s="407"/>
      <c r="K65" s="317"/>
      <c r="L65" s="411"/>
      <c r="M65" s="422"/>
      <c r="N65" s="423">
        <v>0.39</v>
      </c>
      <c r="O65" s="420">
        <f t="shared" si="2"/>
        <v>0</v>
      </c>
      <c r="P65" s="421" t="e">
        <f t="shared" si="3"/>
        <v>#DIV/0!</v>
      </c>
      <c r="Q65" s="242">
        <f>FŐLAP!$G$8</f>
        <v>0</v>
      </c>
      <c r="R65" s="241">
        <f>FŐLAP!$C$10</f>
        <v>0</v>
      </c>
      <c r="S65" s="243" t="s">
        <v>415</v>
      </c>
    </row>
    <row r="66" spans="1:19" ht="50.1" hidden="1" customHeight="1" x14ac:dyDescent="0.25">
      <c r="A66" s="87" t="s">
        <v>158</v>
      </c>
      <c r="B66" s="405"/>
      <c r="C66" s="405"/>
      <c r="D66" s="402"/>
      <c r="E66" s="402"/>
      <c r="F66" s="194"/>
      <c r="G66" s="194"/>
      <c r="H66" s="407"/>
      <c r="I66" s="407"/>
      <c r="J66" s="407"/>
      <c r="K66" s="317"/>
      <c r="L66" s="411"/>
      <c r="M66" s="422"/>
      <c r="N66" s="423">
        <v>0.39</v>
      </c>
      <c r="O66" s="420">
        <f t="shared" si="2"/>
        <v>0</v>
      </c>
      <c r="P66" s="421" t="e">
        <f t="shared" si="3"/>
        <v>#DIV/0!</v>
      </c>
      <c r="Q66" s="242">
        <f>FŐLAP!$G$8</f>
        <v>0</v>
      </c>
      <c r="R66" s="241">
        <f>FŐLAP!$C$10</f>
        <v>0</v>
      </c>
      <c r="S66" s="243" t="s">
        <v>415</v>
      </c>
    </row>
    <row r="67" spans="1:19" ht="50.1" hidden="1" customHeight="1" x14ac:dyDescent="0.25">
      <c r="A67" s="88" t="s">
        <v>159</v>
      </c>
      <c r="B67" s="405"/>
      <c r="C67" s="405"/>
      <c r="D67" s="402"/>
      <c r="E67" s="402"/>
      <c r="F67" s="194"/>
      <c r="G67" s="194"/>
      <c r="H67" s="407"/>
      <c r="I67" s="407"/>
      <c r="J67" s="407"/>
      <c r="K67" s="317"/>
      <c r="L67" s="411"/>
      <c r="M67" s="422"/>
      <c r="N67" s="423">
        <v>0.39</v>
      </c>
      <c r="O67" s="420">
        <f t="shared" si="2"/>
        <v>0</v>
      </c>
      <c r="P67" s="421" t="e">
        <f t="shared" si="3"/>
        <v>#DIV/0!</v>
      </c>
      <c r="Q67" s="242">
        <f>FŐLAP!$G$8</f>
        <v>0</v>
      </c>
      <c r="R67" s="241">
        <f>FŐLAP!$C$10</f>
        <v>0</v>
      </c>
      <c r="S67" s="243" t="s">
        <v>415</v>
      </c>
    </row>
    <row r="68" spans="1:19" ht="50.1" hidden="1" customHeight="1" x14ac:dyDescent="0.25">
      <c r="A68" s="87" t="s">
        <v>160</v>
      </c>
      <c r="B68" s="405"/>
      <c r="C68" s="405"/>
      <c r="D68" s="402"/>
      <c r="E68" s="402"/>
      <c r="F68" s="194"/>
      <c r="G68" s="194"/>
      <c r="H68" s="407"/>
      <c r="I68" s="407"/>
      <c r="J68" s="407"/>
      <c r="K68" s="317"/>
      <c r="L68" s="411"/>
      <c r="M68" s="422"/>
      <c r="N68" s="423">
        <v>0.39</v>
      </c>
      <c r="O68" s="420">
        <f t="shared" si="2"/>
        <v>0</v>
      </c>
      <c r="P68" s="421" t="e">
        <f t="shared" si="3"/>
        <v>#DIV/0!</v>
      </c>
      <c r="Q68" s="242">
        <f>FŐLAP!$G$8</f>
        <v>0</v>
      </c>
      <c r="R68" s="241">
        <f>FŐLAP!$C$10</f>
        <v>0</v>
      </c>
      <c r="S68" s="243" t="s">
        <v>415</v>
      </c>
    </row>
    <row r="69" spans="1:19" ht="50.1" hidden="1" customHeight="1" x14ac:dyDescent="0.25">
      <c r="A69" s="87" t="s">
        <v>161</v>
      </c>
      <c r="B69" s="405"/>
      <c r="C69" s="405"/>
      <c r="D69" s="402"/>
      <c r="E69" s="402"/>
      <c r="F69" s="194"/>
      <c r="G69" s="194"/>
      <c r="H69" s="407"/>
      <c r="I69" s="407"/>
      <c r="J69" s="407"/>
      <c r="K69" s="317"/>
      <c r="L69" s="411"/>
      <c r="M69" s="422"/>
      <c r="N69" s="423">
        <v>0.39</v>
      </c>
      <c r="O69" s="420">
        <f t="shared" si="2"/>
        <v>0</v>
      </c>
      <c r="P69" s="421" t="e">
        <f t="shared" si="3"/>
        <v>#DIV/0!</v>
      </c>
      <c r="Q69" s="242">
        <f>FŐLAP!$G$8</f>
        <v>0</v>
      </c>
      <c r="R69" s="241">
        <f>FŐLAP!$C$10</f>
        <v>0</v>
      </c>
      <c r="S69" s="243" t="s">
        <v>415</v>
      </c>
    </row>
    <row r="70" spans="1:19" ht="50.1" hidden="1" customHeight="1" x14ac:dyDescent="0.25">
      <c r="A70" s="87" t="s">
        <v>162</v>
      </c>
      <c r="B70" s="405"/>
      <c r="C70" s="405"/>
      <c r="D70" s="402"/>
      <c r="E70" s="402"/>
      <c r="F70" s="194"/>
      <c r="G70" s="194"/>
      <c r="H70" s="407"/>
      <c r="I70" s="407"/>
      <c r="J70" s="407"/>
      <c r="K70" s="317"/>
      <c r="L70" s="411"/>
      <c r="M70" s="422"/>
      <c r="N70" s="423">
        <v>0.39</v>
      </c>
      <c r="O70" s="420">
        <f t="shared" si="2"/>
        <v>0</v>
      </c>
      <c r="P70" s="421" t="e">
        <f t="shared" si="3"/>
        <v>#DIV/0!</v>
      </c>
      <c r="Q70" s="242">
        <f>FŐLAP!$G$8</f>
        <v>0</v>
      </c>
      <c r="R70" s="241">
        <f>FŐLAP!$C$10</f>
        <v>0</v>
      </c>
      <c r="S70" s="243" t="s">
        <v>415</v>
      </c>
    </row>
    <row r="71" spans="1:19" ht="50.1" hidden="1" customHeight="1" x14ac:dyDescent="0.25">
      <c r="A71" s="88" t="s">
        <v>163</v>
      </c>
      <c r="B71" s="405"/>
      <c r="C71" s="405"/>
      <c r="D71" s="402"/>
      <c r="E71" s="402"/>
      <c r="F71" s="194"/>
      <c r="G71" s="194"/>
      <c r="H71" s="407"/>
      <c r="I71" s="407"/>
      <c r="J71" s="407"/>
      <c r="K71" s="317"/>
      <c r="L71" s="411"/>
      <c r="M71" s="422"/>
      <c r="N71" s="423">
        <v>0.39</v>
      </c>
      <c r="O71" s="420">
        <f t="shared" si="2"/>
        <v>0</v>
      </c>
      <c r="P71" s="421" t="e">
        <f t="shared" si="3"/>
        <v>#DIV/0!</v>
      </c>
      <c r="Q71" s="242">
        <f>FŐLAP!$G$8</f>
        <v>0</v>
      </c>
      <c r="R71" s="241">
        <f>FŐLAP!$C$10</f>
        <v>0</v>
      </c>
      <c r="S71" s="243" t="s">
        <v>415</v>
      </c>
    </row>
    <row r="72" spans="1:19" ht="50.1" hidden="1" customHeight="1" x14ac:dyDescent="0.25">
      <c r="A72" s="87" t="s">
        <v>164</v>
      </c>
      <c r="B72" s="405"/>
      <c r="C72" s="405"/>
      <c r="D72" s="402"/>
      <c r="E72" s="402"/>
      <c r="F72" s="194"/>
      <c r="G72" s="194"/>
      <c r="H72" s="407"/>
      <c r="I72" s="407"/>
      <c r="J72" s="407"/>
      <c r="K72" s="317"/>
      <c r="L72" s="411"/>
      <c r="M72" s="422"/>
      <c r="N72" s="423">
        <v>0.39</v>
      </c>
      <c r="O72" s="420">
        <f t="shared" si="2"/>
        <v>0</v>
      </c>
      <c r="P72" s="421" t="e">
        <f t="shared" si="3"/>
        <v>#DIV/0!</v>
      </c>
      <c r="Q72" s="242">
        <f>FŐLAP!$G$8</f>
        <v>0</v>
      </c>
      <c r="R72" s="241">
        <f>FŐLAP!$C$10</f>
        <v>0</v>
      </c>
      <c r="S72" s="243" t="s">
        <v>415</v>
      </c>
    </row>
    <row r="73" spans="1:19" ht="50.1" hidden="1" customHeight="1" x14ac:dyDescent="0.25">
      <c r="A73" s="87" t="s">
        <v>165</v>
      </c>
      <c r="B73" s="405"/>
      <c r="C73" s="405"/>
      <c r="D73" s="402"/>
      <c r="E73" s="402"/>
      <c r="F73" s="194"/>
      <c r="G73" s="194"/>
      <c r="H73" s="407"/>
      <c r="I73" s="407"/>
      <c r="J73" s="407"/>
      <c r="K73" s="317"/>
      <c r="L73" s="411"/>
      <c r="M73" s="422"/>
      <c r="N73" s="423">
        <v>0.39</v>
      </c>
      <c r="O73" s="420">
        <f t="shared" si="2"/>
        <v>0</v>
      </c>
      <c r="P73" s="421" t="e">
        <f t="shared" si="3"/>
        <v>#DIV/0!</v>
      </c>
      <c r="Q73" s="242">
        <f>FŐLAP!$G$8</f>
        <v>0</v>
      </c>
      <c r="R73" s="241">
        <f>FŐLAP!$C$10</f>
        <v>0</v>
      </c>
      <c r="S73" s="243" t="s">
        <v>415</v>
      </c>
    </row>
    <row r="74" spans="1:19" ht="50.1" hidden="1" customHeight="1" x14ac:dyDescent="0.25">
      <c r="A74" s="87" t="s">
        <v>166</v>
      </c>
      <c r="B74" s="405"/>
      <c r="C74" s="405"/>
      <c r="D74" s="402"/>
      <c r="E74" s="402"/>
      <c r="F74" s="194"/>
      <c r="G74" s="194"/>
      <c r="H74" s="407"/>
      <c r="I74" s="407"/>
      <c r="J74" s="407"/>
      <c r="K74" s="317"/>
      <c r="L74" s="411"/>
      <c r="M74" s="422"/>
      <c r="N74" s="423">
        <v>0.39</v>
      </c>
      <c r="O74" s="420">
        <f t="shared" si="2"/>
        <v>0</v>
      </c>
      <c r="P74" s="421" t="e">
        <f t="shared" si="3"/>
        <v>#DIV/0!</v>
      </c>
      <c r="Q74" s="242">
        <f>FŐLAP!$G$8</f>
        <v>0</v>
      </c>
      <c r="R74" s="241">
        <f>FŐLAP!$C$10</f>
        <v>0</v>
      </c>
      <c r="S74" s="243" t="s">
        <v>415</v>
      </c>
    </row>
    <row r="75" spans="1:19" ht="49.5" hidden="1" customHeight="1" x14ac:dyDescent="0.25">
      <c r="A75" s="88" t="s">
        <v>167</v>
      </c>
      <c r="B75" s="405"/>
      <c r="C75" s="405"/>
      <c r="D75" s="402"/>
      <c r="E75" s="402"/>
      <c r="F75" s="194"/>
      <c r="G75" s="194"/>
      <c r="H75" s="407"/>
      <c r="I75" s="407"/>
      <c r="J75" s="407"/>
      <c r="K75" s="317"/>
      <c r="L75" s="411"/>
      <c r="M75" s="422"/>
      <c r="N75" s="423">
        <v>0.39</v>
      </c>
      <c r="O75" s="420">
        <f t="shared" si="2"/>
        <v>0</v>
      </c>
      <c r="P75" s="421" t="e">
        <f t="shared" si="3"/>
        <v>#DIV/0!</v>
      </c>
      <c r="Q75" s="242">
        <f>FŐLAP!$G$8</f>
        <v>0</v>
      </c>
      <c r="R75" s="241">
        <f>FŐLAP!$C$10</f>
        <v>0</v>
      </c>
      <c r="S75" s="243" t="s">
        <v>415</v>
      </c>
    </row>
    <row r="76" spans="1:19" ht="50.1" hidden="1" customHeight="1" x14ac:dyDescent="0.25">
      <c r="A76" s="87" t="s">
        <v>168</v>
      </c>
      <c r="B76" s="405"/>
      <c r="C76" s="405"/>
      <c r="D76" s="402"/>
      <c r="E76" s="402"/>
      <c r="F76" s="194"/>
      <c r="G76" s="194"/>
      <c r="H76" s="407"/>
      <c r="I76" s="407"/>
      <c r="J76" s="407"/>
      <c r="K76" s="317"/>
      <c r="L76" s="411"/>
      <c r="M76" s="422"/>
      <c r="N76" s="423">
        <v>0.39</v>
      </c>
      <c r="O76" s="420">
        <f t="shared" si="2"/>
        <v>0</v>
      </c>
      <c r="P76" s="421" t="e">
        <f t="shared" si="3"/>
        <v>#DIV/0!</v>
      </c>
      <c r="Q76" s="242">
        <f>FŐLAP!$G$8</f>
        <v>0</v>
      </c>
      <c r="R76" s="241">
        <f>FŐLAP!$C$10</f>
        <v>0</v>
      </c>
      <c r="S76" s="243" t="s">
        <v>415</v>
      </c>
    </row>
    <row r="77" spans="1:19" ht="50.1" hidden="1" customHeight="1" x14ac:dyDescent="0.25">
      <c r="A77" s="87" t="s">
        <v>169</v>
      </c>
      <c r="B77" s="405"/>
      <c r="C77" s="405"/>
      <c r="D77" s="402"/>
      <c r="E77" s="402"/>
      <c r="F77" s="194"/>
      <c r="G77" s="194"/>
      <c r="H77" s="407"/>
      <c r="I77" s="407"/>
      <c r="J77" s="407"/>
      <c r="K77" s="317"/>
      <c r="L77" s="411"/>
      <c r="M77" s="422"/>
      <c r="N77" s="423">
        <v>0.39</v>
      </c>
      <c r="O77" s="420">
        <f t="shared" si="2"/>
        <v>0</v>
      </c>
      <c r="P77" s="421" t="e">
        <f t="shared" si="3"/>
        <v>#DIV/0!</v>
      </c>
      <c r="Q77" s="242">
        <f>FŐLAP!$G$8</f>
        <v>0</v>
      </c>
      <c r="R77" s="241">
        <f>FŐLAP!$C$10</f>
        <v>0</v>
      </c>
      <c r="S77" s="243" t="s">
        <v>415</v>
      </c>
    </row>
    <row r="78" spans="1:19" ht="50.1" hidden="1" customHeight="1" x14ac:dyDescent="0.25">
      <c r="A78" s="87" t="s">
        <v>170</v>
      </c>
      <c r="B78" s="405"/>
      <c r="C78" s="405"/>
      <c r="D78" s="402"/>
      <c r="E78" s="402"/>
      <c r="F78" s="194"/>
      <c r="G78" s="194"/>
      <c r="H78" s="407"/>
      <c r="I78" s="407"/>
      <c r="J78" s="407"/>
      <c r="K78" s="317"/>
      <c r="L78" s="411"/>
      <c r="M78" s="422"/>
      <c r="N78" s="423">
        <v>0.39</v>
      </c>
      <c r="O78" s="420">
        <f t="shared" si="2"/>
        <v>0</v>
      </c>
      <c r="P78" s="421" t="e">
        <f t="shared" si="3"/>
        <v>#DIV/0!</v>
      </c>
      <c r="Q78" s="242">
        <f>FŐLAP!$G$8</f>
        <v>0</v>
      </c>
      <c r="R78" s="241">
        <f>FŐLAP!$C$10</f>
        <v>0</v>
      </c>
      <c r="S78" s="243" t="s">
        <v>415</v>
      </c>
    </row>
    <row r="79" spans="1:19" ht="50.1" hidden="1" customHeight="1" x14ac:dyDescent="0.25">
      <c r="A79" s="88" t="s">
        <v>171</v>
      </c>
      <c r="B79" s="405"/>
      <c r="C79" s="405"/>
      <c r="D79" s="402"/>
      <c r="E79" s="402"/>
      <c r="F79" s="194"/>
      <c r="G79" s="194"/>
      <c r="H79" s="407"/>
      <c r="I79" s="407"/>
      <c r="J79" s="407"/>
      <c r="K79" s="317"/>
      <c r="L79" s="411"/>
      <c r="M79" s="422"/>
      <c r="N79" s="423">
        <v>0.39</v>
      </c>
      <c r="O79" s="420">
        <f t="shared" si="2"/>
        <v>0</v>
      </c>
      <c r="P79" s="421" t="e">
        <f t="shared" si="3"/>
        <v>#DIV/0!</v>
      </c>
      <c r="Q79" s="242">
        <f>FŐLAP!$G$8</f>
        <v>0</v>
      </c>
      <c r="R79" s="241">
        <f>FŐLAP!$C$10</f>
        <v>0</v>
      </c>
      <c r="S79" s="243" t="s">
        <v>415</v>
      </c>
    </row>
    <row r="80" spans="1:19" ht="50.1" hidden="1" customHeight="1" x14ac:dyDescent="0.25">
      <c r="A80" s="87" t="s">
        <v>172</v>
      </c>
      <c r="B80" s="405"/>
      <c r="C80" s="405"/>
      <c r="D80" s="402"/>
      <c r="E80" s="402"/>
      <c r="F80" s="194"/>
      <c r="G80" s="194"/>
      <c r="H80" s="407"/>
      <c r="I80" s="407"/>
      <c r="J80" s="407"/>
      <c r="K80" s="317"/>
      <c r="L80" s="411"/>
      <c r="M80" s="422"/>
      <c r="N80" s="423">
        <v>0.39</v>
      </c>
      <c r="O80" s="420">
        <f t="shared" si="2"/>
        <v>0</v>
      </c>
      <c r="P80" s="421" t="e">
        <f t="shared" si="3"/>
        <v>#DIV/0!</v>
      </c>
      <c r="Q80" s="242">
        <f>FŐLAP!$G$8</f>
        <v>0</v>
      </c>
      <c r="R80" s="241">
        <f>FŐLAP!$C$10</f>
        <v>0</v>
      </c>
      <c r="S80" s="243" t="s">
        <v>415</v>
      </c>
    </row>
    <row r="81" spans="1:19" ht="50.1" hidden="1" customHeight="1" x14ac:dyDescent="0.25">
      <c r="A81" s="87" t="s">
        <v>173</v>
      </c>
      <c r="B81" s="405"/>
      <c r="C81" s="405"/>
      <c r="D81" s="402"/>
      <c r="E81" s="402"/>
      <c r="F81" s="194"/>
      <c r="G81" s="194"/>
      <c r="H81" s="407"/>
      <c r="I81" s="407"/>
      <c r="J81" s="407"/>
      <c r="K81" s="317"/>
      <c r="L81" s="411"/>
      <c r="M81" s="422"/>
      <c r="N81" s="423">
        <v>0.39</v>
      </c>
      <c r="O81" s="420">
        <f t="shared" si="2"/>
        <v>0</v>
      </c>
      <c r="P81" s="421" t="e">
        <f t="shared" si="3"/>
        <v>#DIV/0!</v>
      </c>
      <c r="Q81" s="242">
        <f>FŐLAP!$G$8</f>
        <v>0</v>
      </c>
      <c r="R81" s="241">
        <f>FŐLAP!$C$10</f>
        <v>0</v>
      </c>
      <c r="S81" s="243" t="s">
        <v>415</v>
      </c>
    </row>
    <row r="82" spans="1:19" ht="50.1" hidden="1" customHeight="1" x14ac:dyDescent="0.25">
      <c r="A82" s="87" t="s">
        <v>174</v>
      </c>
      <c r="B82" s="405"/>
      <c r="C82" s="405"/>
      <c r="D82" s="402"/>
      <c r="E82" s="402"/>
      <c r="F82" s="194"/>
      <c r="G82" s="194"/>
      <c r="H82" s="407"/>
      <c r="I82" s="407"/>
      <c r="J82" s="407"/>
      <c r="K82" s="317"/>
      <c r="L82" s="411"/>
      <c r="M82" s="422"/>
      <c r="N82" s="423">
        <v>0.39</v>
      </c>
      <c r="O82" s="420">
        <f t="shared" si="2"/>
        <v>0</v>
      </c>
      <c r="P82" s="421" t="e">
        <f t="shared" si="3"/>
        <v>#DIV/0!</v>
      </c>
      <c r="Q82" s="242">
        <f>FŐLAP!$G$8</f>
        <v>0</v>
      </c>
      <c r="R82" s="241">
        <f>FŐLAP!$C$10</f>
        <v>0</v>
      </c>
      <c r="S82" s="243" t="s">
        <v>415</v>
      </c>
    </row>
    <row r="83" spans="1:19" ht="50.1" hidden="1" customHeight="1" x14ac:dyDescent="0.25">
      <c r="A83" s="88" t="s">
        <v>175</v>
      </c>
      <c r="B83" s="405"/>
      <c r="C83" s="405"/>
      <c r="D83" s="402"/>
      <c r="E83" s="402"/>
      <c r="F83" s="194"/>
      <c r="G83" s="194"/>
      <c r="H83" s="407"/>
      <c r="I83" s="407"/>
      <c r="J83" s="407"/>
      <c r="K83" s="317"/>
      <c r="L83" s="411"/>
      <c r="M83" s="422"/>
      <c r="N83" s="423">
        <v>0.39</v>
      </c>
      <c r="O83" s="420">
        <f t="shared" ref="O83:O146" si="4">M83*N83</f>
        <v>0</v>
      </c>
      <c r="P83" s="421" t="e">
        <f t="shared" ref="P83:P146" si="5">IF(M83&lt;0,0,1-(M83/L83))</f>
        <v>#DIV/0!</v>
      </c>
      <c r="Q83" s="242">
        <f>FŐLAP!$G$8</f>
        <v>0</v>
      </c>
      <c r="R83" s="241">
        <f>FŐLAP!$C$10</f>
        <v>0</v>
      </c>
      <c r="S83" s="243" t="s">
        <v>415</v>
      </c>
    </row>
    <row r="84" spans="1:19" ht="50.1" hidden="1" customHeight="1" x14ac:dyDescent="0.25">
      <c r="A84" s="87" t="s">
        <v>176</v>
      </c>
      <c r="B84" s="405"/>
      <c r="C84" s="405"/>
      <c r="D84" s="402"/>
      <c r="E84" s="402"/>
      <c r="F84" s="194"/>
      <c r="G84" s="194"/>
      <c r="H84" s="407"/>
      <c r="I84" s="407"/>
      <c r="J84" s="407"/>
      <c r="K84" s="317"/>
      <c r="L84" s="411"/>
      <c r="M84" s="422"/>
      <c r="N84" s="423">
        <v>0.39</v>
      </c>
      <c r="O84" s="420">
        <f t="shared" si="4"/>
        <v>0</v>
      </c>
      <c r="P84" s="421" t="e">
        <f t="shared" si="5"/>
        <v>#DIV/0!</v>
      </c>
      <c r="Q84" s="242">
        <f>FŐLAP!$G$8</f>
        <v>0</v>
      </c>
      <c r="R84" s="241">
        <f>FŐLAP!$C$10</f>
        <v>0</v>
      </c>
      <c r="S84" s="243" t="s">
        <v>415</v>
      </c>
    </row>
    <row r="85" spans="1:19" ht="50.1" hidden="1" customHeight="1" x14ac:dyDescent="0.25">
      <c r="A85" s="87" t="s">
        <v>177</v>
      </c>
      <c r="B85" s="405"/>
      <c r="C85" s="405"/>
      <c r="D85" s="402"/>
      <c r="E85" s="402"/>
      <c r="F85" s="194"/>
      <c r="G85" s="194"/>
      <c r="H85" s="407"/>
      <c r="I85" s="407"/>
      <c r="J85" s="407"/>
      <c r="K85" s="317"/>
      <c r="L85" s="411"/>
      <c r="M85" s="422"/>
      <c r="N85" s="423">
        <v>0.39</v>
      </c>
      <c r="O85" s="420">
        <f t="shared" si="4"/>
        <v>0</v>
      </c>
      <c r="P85" s="421" t="e">
        <f t="shared" si="5"/>
        <v>#DIV/0!</v>
      </c>
      <c r="Q85" s="242">
        <f>FŐLAP!$G$8</f>
        <v>0</v>
      </c>
      <c r="R85" s="241">
        <f>FŐLAP!$C$10</f>
        <v>0</v>
      </c>
      <c r="S85" s="243" t="s">
        <v>415</v>
      </c>
    </row>
    <row r="86" spans="1:19" ht="50.1" hidden="1" customHeight="1" x14ac:dyDescent="0.25">
      <c r="A86" s="87" t="s">
        <v>178</v>
      </c>
      <c r="B86" s="405"/>
      <c r="C86" s="405"/>
      <c r="D86" s="402"/>
      <c r="E86" s="402"/>
      <c r="F86" s="194"/>
      <c r="G86" s="194"/>
      <c r="H86" s="407"/>
      <c r="I86" s="407"/>
      <c r="J86" s="407"/>
      <c r="K86" s="317"/>
      <c r="L86" s="411"/>
      <c r="M86" s="422"/>
      <c r="N86" s="423">
        <v>0.39</v>
      </c>
      <c r="O86" s="420">
        <f t="shared" si="4"/>
        <v>0</v>
      </c>
      <c r="P86" s="421" t="e">
        <f t="shared" si="5"/>
        <v>#DIV/0!</v>
      </c>
      <c r="Q86" s="242">
        <f>FŐLAP!$G$8</f>
        <v>0</v>
      </c>
      <c r="R86" s="241">
        <f>FŐLAP!$C$10</f>
        <v>0</v>
      </c>
      <c r="S86" s="243" t="s">
        <v>415</v>
      </c>
    </row>
    <row r="87" spans="1:19" ht="49.5" hidden="1" customHeight="1" x14ac:dyDescent="0.25">
      <c r="A87" s="88" t="s">
        <v>179</v>
      </c>
      <c r="B87" s="405"/>
      <c r="C87" s="405"/>
      <c r="D87" s="402"/>
      <c r="E87" s="402"/>
      <c r="F87" s="194"/>
      <c r="G87" s="194"/>
      <c r="H87" s="407"/>
      <c r="I87" s="407"/>
      <c r="J87" s="407"/>
      <c r="K87" s="317"/>
      <c r="L87" s="411"/>
      <c r="M87" s="422"/>
      <c r="N87" s="423">
        <v>0.39</v>
      </c>
      <c r="O87" s="420">
        <f t="shared" si="4"/>
        <v>0</v>
      </c>
      <c r="P87" s="421" t="e">
        <f t="shared" si="5"/>
        <v>#DIV/0!</v>
      </c>
      <c r="Q87" s="242">
        <f>FŐLAP!$G$8</f>
        <v>0</v>
      </c>
      <c r="R87" s="241">
        <f>FŐLAP!$C$10</f>
        <v>0</v>
      </c>
      <c r="S87" s="243" t="s">
        <v>415</v>
      </c>
    </row>
    <row r="88" spans="1:19" ht="50.1" hidden="1" customHeight="1" x14ac:dyDescent="0.25">
      <c r="A88" s="87" t="s">
        <v>180</v>
      </c>
      <c r="B88" s="405"/>
      <c r="C88" s="405"/>
      <c r="D88" s="402"/>
      <c r="E88" s="402"/>
      <c r="F88" s="194"/>
      <c r="G88" s="194"/>
      <c r="H88" s="407"/>
      <c r="I88" s="407"/>
      <c r="J88" s="407"/>
      <c r="K88" s="317"/>
      <c r="L88" s="411"/>
      <c r="M88" s="422"/>
      <c r="N88" s="423">
        <v>0.39</v>
      </c>
      <c r="O88" s="420">
        <f t="shared" si="4"/>
        <v>0</v>
      </c>
      <c r="P88" s="421" t="e">
        <f t="shared" si="5"/>
        <v>#DIV/0!</v>
      </c>
      <c r="Q88" s="242">
        <f>FŐLAP!$G$8</f>
        <v>0</v>
      </c>
      <c r="R88" s="241">
        <f>FŐLAP!$C$10</f>
        <v>0</v>
      </c>
      <c r="S88" s="243" t="s">
        <v>415</v>
      </c>
    </row>
    <row r="89" spans="1:19" ht="50.1" hidden="1" customHeight="1" x14ac:dyDescent="0.25">
      <c r="A89" s="87" t="s">
        <v>181</v>
      </c>
      <c r="B89" s="405"/>
      <c r="C89" s="405"/>
      <c r="D89" s="402"/>
      <c r="E89" s="402"/>
      <c r="F89" s="194"/>
      <c r="G89" s="194"/>
      <c r="H89" s="407"/>
      <c r="I89" s="407"/>
      <c r="J89" s="407"/>
      <c r="K89" s="317"/>
      <c r="L89" s="411"/>
      <c r="M89" s="422"/>
      <c r="N89" s="423">
        <v>0.39</v>
      </c>
      <c r="O89" s="420">
        <f t="shared" si="4"/>
        <v>0</v>
      </c>
      <c r="P89" s="421" t="e">
        <f t="shared" si="5"/>
        <v>#DIV/0!</v>
      </c>
      <c r="Q89" s="242">
        <f>FŐLAP!$G$8</f>
        <v>0</v>
      </c>
      <c r="R89" s="241">
        <f>FŐLAP!$C$10</f>
        <v>0</v>
      </c>
      <c r="S89" s="243" t="s">
        <v>415</v>
      </c>
    </row>
    <row r="90" spans="1:19" ht="50.1" hidden="1" customHeight="1" x14ac:dyDescent="0.25">
      <c r="A90" s="87" t="s">
        <v>182</v>
      </c>
      <c r="B90" s="405"/>
      <c r="C90" s="405"/>
      <c r="D90" s="402"/>
      <c r="E90" s="402"/>
      <c r="F90" s="194"/>
      <c r="G90" s="194"/>
      <c r="H90" s="407"/>
      <c r="I90" s="407"/>
      <c r="J90" s="407"/>
      <c r="K90" s="317"/>
      <c r="L90" s="411"/>
      <c r="M90" s="422"/>
      <c r="N90" s="423">
        <v>0.39</v>
      </c>
      <c r="O90" s="420">
        <f t="shared" si="4"/>
        <v>0</v>
      </c>
      <c r="P90" s="421" t="e">
        <f t="shared" si="5"/>
        <v>#DIV/0!</v>
      </c>
      <c r="Q90" s="242">
        <f>FŐLAP!$G$8</f>
        <v>0</v>
      </c>
      <c r="R90" s="241">
        <f>FŐLAP!$C$10</f>
        <v>0</v>
      </c>
      <c r="S90" s="243" t="s">
        <v>415</v>
      </c>
    </row>
    <row r="91" spans="1:19" ht="50.1" hidden="1" customHeight="1" x14ac:dyDescent="0.25">
      <c r="A91" s="88" t="s">
        <v>183</v>
      </c>
      <c r="B91" s="405"/>
      <c r="C91" s="405"/>
      <c r="D91" s="402"/>
      <c r="E91" s="402"/>
      <c r="F91" s="194"/>
      <c r="G91" s="194"/>
      <c r="H91" s="407"/>
      <c r="I91" s="407"/>
      <c r="J91" s="407"/>
      <c r="K91" s="317"/>
      <c r="L91" s="411"/>
      <c r="M91" s="422"/>
      <c r="N91" s="423">
        <v>0.39</v>
      </c>
      <c r="O91" s="420">
        <f t="shared" si="4"/>
        <v>0</v>
      </c>
      <c r="P91" s="421" t="e">
        <f t="shared" si="5"/>
        <v>#DIV/0!</v>
      </c>
      <c r="Q91" s="242">
        <f>FŐLAP!$G$8</f>
        <v>0</v>
      </c>
      <c r="R91" s="241">
        <f>FŐLAP!$C$10</f>
        <v>0</v>
      </c>
      <c r="S91" s="243" t="s">
        <v>415</v>
      </c>
    </row>
    <row r="92" spans="1:19" ht="50.1" hidden="1" customHeight="1" x14ac:dyDescent="0.25">
      <c r="A92" s="87" t="s">
        <v>184</v>
      </c>
      <c r="B92" s="405"/>
      <c r="C92" s="405"/>
      <c r="D92" s="402"/>
      <c r="E92" s="402"/>
      <c r="F92" s="194"/>
      <c r="G92" s="194"/>
      <c r="H92" s="407"/>
      <c r="I92" s="407"/>
      <c r="J92" s="407"/>
      <c r="K92" s="317"/>
      <c r="L92" s="411"/>
      <c r="M92" s="422"/>
      <c r="N92" s="423">
        <v>0.39</v>
      </c>
      <c r="O92" s="420">
        <f t="shared" si="4"/>
        <v>0</v>
      </c>
      <c r="P92" s="421" t="e">
        <f t="shared" si="5"/>
        <v>#DIV/0!</v>
      </c>
      <c r="Q92" s="242">
        <f>FŐLAP!$G$8</f>
        <v>0</v>
      </c>
      <c r="R92" s="241">
        <f>FŐLAP!$C$10</f>
        <v>0</v>
      </c>
      <c r="S92" s="243" t="s">
        <v>415</v>
      </c>
    </row>
    <row r="93" spans="1:19" ht="50.1" hidden="1" customHeight="1" x14ac:dyDescent="0.25">
      <c r="A93" s="87" t="s">
        <v>185</v>
      </c>
      <c r="B93" s="405"/>
      <c r="C93" s="405"/>
      <c r="D93" s="402"/>
      <c r="E93" s="402"/>
      <c r="F93" s="194"/>
      <c r="G93" s="194"/>
      <c r="H93" s="407"/>
      <c r="I93" s="407"/>
      <c r="J93" s="407"/>
      <c r="K93" s="317"/>
      <c r="L93" s="411"/>
      <c r="M93" s="422"/>
      <c r="N93" s="423">
        <v>0.39</v>
      </c>
      <c r="O93" s="420">
        <f t="shared" si="4"/>
        <v>0</v>
      </c>
      <c r="P93" s="421" t="e">
        <f t="shared" si="5"/>
        <v>#DIV/0!</v>
      </c>
      <c r="Q93" s="242">
        <f>FŐLAP!$G$8</f>
        <v>0</v>
      </c>
      <c r="R93" s="241">
        <f>FŐLAP!$C$10</f>
        <v>0</v>
      </c>
      <c r="S93" s="243" t="s">
        <v>415</v>
      </c>
    </row>
    <row r="94" spans="1:19" ht="50.1" hidden="1" customHeight="1" x14ac:dyDescent="0.25">
      <c r="A94" s="87" t="s">
        <v>186</v>
      </c>
      <c r="B94" s="405"/>
      <c r="C94" s="405"/>
      <c r="D94" s="402"/>
      <c r="E94" s="402"/>
      <c r="F94" s="194"/>
      <c r="G94" s="194"/>
      <c r="H94" s="407"/>
      <c r="I94" s="407"/>
      <c r="J94" s="407"/>
      <c r="K94" s="317"/>
      <c r="L94" s="411"/>
      <c r="M94" s="422"/>
      <c r="N94" s="423">
        <v>0.39</v>
      </c>
      <c r="O94" s="420">
        <f t="shared" si="4"/>
        <v>0</v>
      </c>
      <c r="P94" s="421" t="e">
        <f t="shared" si="5"/>
        <v>#DIV/0!</v>
      </c>
      <c r="Q94" s="242">
        <f>FŐLAP!$G$8</f>
        <v>0</v>
      </c>
      <c r="R94" s="241">
        <f>FŐLAP!$C$10</f>
        <v>0</v>
      </c>
      <c r="S94" s="243" t="s">
        <v>415</v>
      </c>
    </row>
    <row r="95" spans="1:19" ht="50.1" hidden="1" customHeight="1" x14ac:dyDescent="0.25">
      <c r="A95" s="88" t="s">
        <v>187</v>
      </c>
      <c r="B95" s="405"/>
      <c r="C95" s="405"/>
      <c r="D95" s="402"/>
      <c r="E95" s="402"/>
      <c r="F95" s="194"/>
      <c r="G95" s="194"/>
      <c r="H95" s="407"/>
      <c r="I95" s="407"/>
      <c r="J95" s="407"/>
      <c r="K95" s="317"/>
      <c r="L95" s="411"/>
      <c r="M95" s="422"/>
      <c r="N95" s="423">
        <v>0.39</v>
      </c>
      <c r="O95" s="420">
        <f t="shared" si="4"/>
        <v>0</v>
      </c>
      <c r="P95" s="421" t="e">
        <f t="shared" si="5"/>
        <v>#DIV/0!</v>
      </c>
      <c r="Q95" s="242">
        <f>FŐLAP!$G$8</f>
        <v>0</v>
      </c>
      <c r="R95" s="241">
        <f>FŐLAP!$C$10</f>
        <v>0</v>
      </c>
      <c r="S95" s="243" t="s">
        <v>415</v>
      </c>
    </row>
    <row r="96" spans="1:19" ht="50.1" hidden="1" customHeight="1" x14ac:dyDescent="0.25">
      <c r="A96" s="87" t="s">
        <v>188</v>
      </c>
      <c r="B96" s="405"/>
      <c r="C96" s="405"/>
      <c r="D96" s="402"/>
      <c r="E96" s="402"/>
      <c r="F96" s="194"/>
      <c r="G96" s="194"/>
      <c r="H96" s="407"/>
      <c r="I96" s="407"/>
      <c r="J96" s="407"/>
      <c r="K96" s="317"/>
      <c r="L96" s="411"/>
      <c r="M96" s="422"/>
      <c r="N96" s="423">
        <v>0.39</v>
      </c>
      <c r="O96" s="420">
        <f t="shared" si="4"/>
        <v>0</v>
      </c>
      <c r="P96" s="421" t="e">
        <f t="shared" si="5"/>
        <v>#DIV/0!</v>
      </c>
      <c r="Q96" s="242">
        <f>FŐLAP!$G$8</f>
        <v>0</v>
      </c>
      <c r="R96" s="241">
        <f>FŐLAP!$C$10</f>
        <v>0</v>
      </c>
      <c r="S96" s="243" t="s">
        <v>415</v>
      </c>
    </row>
    <row r="97" spans="1:19" ht="50.1" hidden="1" customHeight="1" x14ac:dyDescent="0.25">
      <c r="A97" s="87" t="s">
        <v>189</v>
      </c>
      <c r="B97" s="405"/>
      <c r="C97" s="405"/>
      <c r="D97" s="402"/>
      <c r="E97" s="402"/>
      <c r="F97" s="194"/>
      <c r="G97" s="194"/>
      <c r="H97" s="407"/>
      <c r="I97" s="407"/>
      <c r="J97" s="407"/>
      <c r="K97" s="317"/>
      <c r="L97" s="411"/>
      <c r="M97" s="422"/>
      <c r="N97" s="423">
        <v>0.39</v>
      </c>
      <c r="O97" s="420">
        <f t="shared" si="4"/>
        <v>0</v>
      </c>
      <c r="P97" s="421" t="e">
        <f t="shared" si="5"/>
        <v>#DIV/0!</v>
      </c>
      <c r="Q97" s="242">
        <f>FŐLAP!$G$8</f>
        <v>0</v>
      </c>
      <c r="R97" s="241">
        <f>FŐLAP!$C$10</f>
        <v>0</v>
      </c>
      <c r="S97" s="243" t="s">
        <v>415</v>
      </c>
    </row>
    <row r="98" spans="1:19" ht="50.1" hidden="1" customHeight="1" x14ac:dyDescent="0.25">
      <c r="A98" s="87" t="s">
        <v>190</v>
      </c>
      <c r="B98" s="405"/>
      <c r="C98" s="405"/>
      <c r="D98" s="402"/>
      <c r="E98" s="402"/>
      <c r="F98" s="194"/>
      <c r="G98" s="194"/>
      <c r="H98" s="407"/>
      <c r="I98" s="407"/>
      <c r="J98" s="407"/>
      <c r="K98" s="317"/>
      <c r="L98" s="411"/>
      <c r="M98" s="422"/>
      <c r="N98" s="423">
        <v>0.39</v>
      </c>
      <c r="O98" s="420">
        <f t="shared" si="4"/>
        <v>0</v>
      </c>
      <c r="P98" s="421" t="e">
        <f t="shared" si="5"/>
        <v>#DIV/0!</v>
      </c>
      <c r="Q98" s="242">
        <f>FŐLAP!$G$8</f>
        <v>0</v>
      </c>
      <c r="R98" s="241">
        <f>FŐLAP!$C$10</f>
        <v>0</v>
      </c>
      <c r="S98" s="243" t="s">
        <v>415</v>
      </c>
    </row>
    <row r="99" spans="1:19" ht="50.1" hidden="1" customHeight="1" x14ac:dyDescent="0.25">
      <c r="A99" s="88" t="s">
        <v>191</v>
      </c>
      <c r="B99" s="405"/>
      <c r="C99" s="405"/>
      <c r="D99" s="402"/>
      <c r="E99" s="402"/>
      <c r="F99" s="194"/>
      <c r="G99" s="194"/>
      <c r="H99" s="407"/>
      <c r="I99" s="407"/>
      <c r="J99" s="407"/>
      <c r="K99" s="317"/>
      <c r="L99" s="411"/>
      <c r="M99" s="422"/>
      <c r="N99" s="423">
        <v>0.39</v>
      </c>
      <c r="O99" s="420">
        <f t="shared" si="4"/>
        <v>0</v>
      </c>
      <c r="P99" s="421" t="e">
        <f t="shared" si="5"/>
        <v>#DIV/0!</v>
      </c>
      <c r="Q99" s="242">
        <f>FŐLAP!$G$8</f>
        <v>0</v>
      </c>
      <c r="R99" s="241">
        <f>FŐLAP!$C$10</f>
        <v>0</v>
      </c>
      <c r="S99" s="243" t="s">
        <v>415</v>
      </c>
    </row>
    <row r="100" spans="1:19" ht="50.1" hidden="1" customHeight="1" x14ac:dyDescent="0.25">
      <c r="A100" s="87" t="s">
        <v>192</v>
      </c>
      <c r="B100" s="405"/>
      <c r="C100" s="405"/>
      <c r="D100" s="402"/>
      <c r="E100" s="402"/>
      <c r="F100" s="194"/>
      <c r="G100" s="194"/>
      <c r="H100" s="407"/>
      <c r="I100" s="407"/>
      <c r="J100" s="407"/>
      <c r="K100" s="317"/>
      <c r="L100" s="411"/>
      <c r="M100" s="422"/>
      <c r="N100" s="423">
        <v>0.39</v>
      </c>
      <c r="O100" s="420">
        <f t="shared" si="4"/>
        <v>0</v>
      </c>
      <c r="P100" s="421" t="e">
        <f t="shared" si="5"/>
        <v>#DIV/0!</v>
      </c>
      <c r="Q100" s="242">
        <f>FŐLAP!$G$8</f>
        <v>0</v>
      </c>
      <c r="R100" s="241">
        <f>FŐLAP!$C$10</f>
        <v>0</v>
      </c>
      <c r="S100" s="243" t="s">
        <v>415</v>
      </c>
    </row>
    <row r="101" spans="1:19" ht="50.1" hidden="1" customHeight="1" x14ac:dyDescent="0.25">
      <c r="A101" s="87" t="s">
        <v>193</v>
      </c>
      <c r="B101" s="405"/>
      <c r="C101" s="405"/>
      <c r="D101" s="402"/>
      <c r="E101" s="402"/>
      <c r="F101" s="194"/>
      <c r="G101" s="194"/>
      <c r="H101" s="407"/>
      <c r="I101" s="407"/>
      <c r="J101" s="407"/>
      <c r="K101" s="317"/>
      <c r="L101" s="411"/>
      <c r="M101" s="422"/>
      <c r="N101" s="423">
        <v>0.39</v>
      </c>
      <c r="O101" s="420">
        <f t="shared" si="4"/>
        <v>0</v>
      </c>
      <c r="P101" s="421" t="e">
        <f t="shared" si="5"/>
        <v>#DIV/0!</v>
      </c>
      <c r="Q101" s="242">
        <f>FŐLAP!$G$8</f>
        <v>0</v>
      </c>
      <c r="R101" s="241">
        <f>FŐLAP!$C$10</f>
        <v>0</v>
      </c>
      <c r="S101" s="243" t="s">
        <v>415</v>
      </c>
    </row>
    <row r="102" spans="1:19" ht="50.1" hidden="1" customHeight="1" x14ac:dyDescent="0.25">
      <c r="A102" s="87" t="s">
        <v>194</v>
      </c>
      <c r="B102" s="405"/>
      <c r="C102" s="405"/>
      <c r="D102" s="402"/>
      <c r="E102" s="402"/>
      <c r="F102" s="194"/>
      <c r="G102" s="194"/>
      <c r="H102" s="407"/>
      <c r="I102" s="407"/>
      <c r="J102" s="407"/>
      <c r="K102" s="317"/>
      <c r="L102" s="411"/>
      <c r="M102" s="422"/>
      <c r="N102" s="423">
        <v>0.39</v>
      </c>
      <c r="O102" s="420">
        <f t="shared" si="4"/>
        <v>0</v>
      </c>
      <c r="P102" s="421" t="e">
        <f t="shared" si="5"/>
        <v>#DIV/0!</v>
      </c>
      <c r="Q102" s="242">
        <f>FŐLAP!$G$8</f>
        <v>0</v>
      </c>
      <c r="R102" s="241">
        <f>FŐLAP!$C$10</f>
        <v>0</v>
      </c>
      <c r="S102" s="243" t="s">
        <v>415</v>
      </c>
    </row>
    <row r="103" spans="1:19" ht="49.5" hidden="1" customHeight="1" x14ac:dyDescent="0.25">
      <c r="A103" s="88" t="s">
        <v>195</v>
      </c>
      <c r="B103" s="405"/>
      <c r="C103" s="405"/>
      <c r="D103" s="402"/>
      <c r="E103" s="402"/>
      <c r="F103" s="194"/>
      <c r="G103" s="194"/>
      <c r="H103" s="407"/>
      <c r="I103" s="407"/>
      <c r="J103" s="407"/>
      <c r="K103" s="317"/>
      <c r="L103" s="411"/>
      <c r="M103" s="422"/>
      <c r="N103" s="423">
        <v>0.39</v>
      </c>
      <c r="O103" s="420">
        <f t="shared" si="4"/>
        <v>0</v>
      </c>
      <c r="P103" s="421" t="e">
        <f t="shared" si="5"/>
        <v>#DIV/0!</v>
      </c>
      <c r="Q103" s="242">
        <f>FŐLAP!$G$8</f>
        <v>0</v>
      </c>
      <c r="R103" s="241">
        <f>FŐLAP!$C$10</f>
        <v>0</v>
      </c>
      <c r="S103" s="243" t="s">
        <v>415</v>
      </c>
    </row>
    <row r="104" spans="1:19" ht="50.1" hidden="1" customHeight="1" x14ac:dyDescent="0.25">
      <c r="A104" s="87" t="s">
        <v>196</v>
      </c>
      <c r="B104" s="405"/>
      <c r="C104" s="405"/>
      <c r="D104" s="402"/>
      <c r="E104" s="402"/>
      <c r="F104" s="194"/>
      <c r="G104" s="194"/>
      <c r="H104" s="407"/>
      <c r="I104" s="407"/>
      <c r="J104" s="407"/>
      <c r="K104" s="317"/>
      <c r="L104" s="411"/>
      <c r="M104" s="422"/>
      <c r="N104" s="423">
        <v>0.39</v>
      </c>
      <c r="O104" s="420">
        <f t="shared" si="4"/>
        <v>0</v>
      </c>
      <c r="P104" s="421" t="e">
        <f t="shared" si="5"/>
        <v>#DIV/0!</v>
      </c>
      <c r="Q104" s="242">
        <f>FŐLAP!$G$8</f>
        <v>0</v>
      </c>
      <c r="R104" s="241">
        <f>FŐLAP!$C$10</f>
        <v>0</v>
      </c>
      <c r="S104" s="243" t="s">
        <v>415</v>
      </c>
    </row>
    <row r="105" spans="1:19" ht="50.1" hidden="1" customHeight="1" x14ac:dyDescent="0.25">
      <c r="A105" s="87" t="s">
        <v>197</v>
      </c>
      <c r="B105" s="405"/>
      <c r="C105" s="405"/>
      <c r="D105" s="402"/>
      <c r="E105" s="402"/>
      <c r="F105" s="194"/>
      <c r="G105" s="194"/>
      <c r="H105" s="407"/>
      <c r="I105" s="407"/>
      <c r="J105" s="407"/>
      <c r="K105" s="317"/>
      <c r="L105" s="411"/>
      <c r="M105" s="422"/>
      <c r="N105" s="423">
        <v>0.39</v>
      </c>
      <c r="O105" s="420">
        <f t="shared" si="4"/>
        <v>0</v>
      </c>
      <c r="P105" s="421" t="e">
        <f t="shared" si="5"/>
        <v>#DIV/0!</v>
      </c>
      <c r="Q105" s="242">
        <f>FŐLAP!$G$8</f>
        <v>0</v>
      </c>
      <c r="R105" s="241">
        <f>FŐLAP!$C$10</f>
        <v>0</v>
      </c>
      <c r="S105" s="243" t="s">
        <v>415</v>
      </c>
    </row>
    <row r="106" spans="1:19" ht="50.1" hidden="1" customHeight="1" x14ac:dyDescent="0.25">
      <c r="A106" s="87" t="s">
        <v>198</v>
      </c>
      <c r="B106" s="405"/>
      <c r="C106" s="405"/>
      <c r="D106" s="402"/>
      <c r="E106" s="402"/>
      <c r="F106" s="194"/>
      <c r="G106" s="194"/>
      <c r="H106" s="407"/>
      <c r="I106" s="407"/>
      <c r="J106" s="407"/>
      <c r="K106" s="317"/>
      <c r="L106" s="411"/>
      <c r="M106" s="422"/>
      <c r="N106" s="423">
        <v>0.39</v>
      </c>
      <c r="O106" s="420">
        <f t="shared" si="4"/>
        <v>0</v>
      </c>
      <c r="P106" s="421" t="e">
        <f t="shared" si="5"/>
        <v>#DIV/0!</v>
      </c>
      <c r="Q106" s="242">
        <f>FŐLAP!$G$8</f>
        <v>0</v>
      </c>
      <c r="R106" s="241">
        <f>FŐLAP!$C$10</f>
        <v>0</v>
      </c>
      <c r="S106" s="243" t="s">
        <v>415</v>
      </c>
    </row>
    <row r="107" spans="1:19" ht="50.1" hidden="1" customHeight="1" x14ac:dyDescent="0.25">
      <c r="A107" s="88" t="s">
        <v>199</v>
      </c>
      <c r="B107" s="405"/>
      <c r="C107" s="405"/>
      <c r="D107" s="402"/>
      <c r="E107" s="402"/>
      <c r="F107" s="194"/>
      <c r="G107" s="194"/>
      <c r="H107" s="407"/>
      <c r="I107" s="407"/>
      <c r="J107" s="407"/>
      <c r="K107" s="317"/>
      <c r="L107" s="411"/>
      <c r="M107" s="422"/>
      <c r="N107" s="423">
        <v>0.39</v>
      </c>
      <c r="O107" s="420">
        <f t="shared" si="4"/>
        <v>0</v>
      </c>
      <c r="P107" s="421" t="e">
        <f t="shared" si="5"/>
        <v>#DIV/0!</v>
      </c>
      <c r="Q107" s="242">
        <f>FŐLAP!$G$8</f>
        <v>0</v>
      </c>
      <c r="R107" s="241">
        <f>FŐLAP!$C$10</f>
        <v>0</v>
      </c>
      <c r="S107" s="243" t="s">
        <v>415</v>
      </c>
    </row>
    <row r="108" spans="1:19" ht="50.1" hidden="1" customHeight="1" x14ac:dyDescent="0.25">
      <c r="A108" s="87" t="s">
        <v>200</v>
      </c>
      <c r="B108" s="405"/>
      <c r="C108" s="405"/>
      <c r="D108" s="402"/>
      <c r="E108" s="402"/>
      <c r="F108" s="194"/>
      <c r="G108" s="194"/>
      <c r="H108" s="407"/>
      <c r="I108" s="407"/>
      <c r="J108" s="407"/>
      <c r="K108" s="317"/>
      <c r="L108" s="411"/>
      <c r="M108" s="422"/>
      <c r="N108" s="423">
        <v>0.39</v>
      </c>
      <c r="O108" s="420">
        <f t="shared" si="4"/>
        <v>0</v>
      </c>
      <c r="P108" s="421" t="e">
        <f t="shared" si="5"/>
        <v>#DIV/0!</v>
      </c>
      <c r="Q108" s="242">
        <f>FŐLAP!$G$8</f>
        <v>0</v>
      </c>
      <c r="R108" s="241">
        <f>FŐLAP!$C$10</f>
        <v>0</v>
      </c>
      <c r="S108" s="243" t="s">
        <v>415</v>
      </c>
    </row>
    <row r="109" spans="1:19" ht="50.1" hidden="1" customHeight="1" x14ac:dyDescent="0.25">
      <c r="A109" s="87" t="s">
        <v>201</v>
      </c>
      <c r="B109" s="405"/>
      <c r="C109" s="405"/>
      <c r="D109" s="402"/>
      <c r="E109" s="402"/>
      <c r="F109" s="194"/>
      <c r="G109" s="194"/>
      <c r="H109" s="407"/>
      <c r="I109" s="407"/>
      <c r="J109" s="407"/>
      <c r="K109" s="317"/>
      <c r="L109" s="411"/>
      <c r="M109" s="422"/>
      <c r="N109" s="423">
        <v>0.39</v>
      </c>
      <c r="O109" s="420">
        <f t="shared" si="4"/>
        <v>0</v>
      </c>
      <c r="P109" s="421" t="e">
        <f t="shared" si="5"/>
        <v>#DIV/0!</v>
      </c>
      <c r="Q109" s="242">
        <f>FŐLAP!$G$8</f>
        <v>0</v>
      </c>
      <c r="R109" s="241">
        <f>FŐLAP!$C$10</f>
        <v>0</v>
      </c>
      <c r="S109" s="243" t="s">
        <v>415</v>
      </c>
    </row>
    <row r="110" spans="1:19" ht="50.1" hidden="1" customHeight="1" x14ac:dyDescent="0.25">
      <c r="A110" s="87" t="s">
        <v>202</v>
      </c>
      <c r="B110" s="405"/>
      <c r="C110" s="405"/>
      <c r="D110" s="402"/>
      <c r="E110" s="402"/>
      <c r="F110" s="194"/>
      <c r="G110" s="194"/>
      <c r="H110" s="407"/>
      <c r="I110" s="407"/>
      <c r="J110" s="407"/>
      <c r="K110" s="317"/>
      <c r="L110" s="411"/>
      <c r="M110" s="422"/>
      <c r="N110" s="423">
        <v>0.39</v>
      </c>
      <c r="O110" s="420">
        <f t="shared" si="4"/>
        <v>0</v>
      </c>
      <c r="P110" s="421" t="e">
        <f t="shared" si="5"/>
        <v>#DIV/0!</v>
      </c>
      <c r="Q110" s="242">
        <f>FŐLAP!$G$8</f>
        <v>0</v>
      </c>
      <c r="R110" s="241">
        <f>FŐLAP!$C$10</f>
        <v>0</v>
      </c>
      <c r="S110" s="243" t="s">
        <v>415</v>
      </c>
    </row>
    <row r="111" spans="1:19" ht="50.1" hidden="1" customHeight="1" x14ac:dyDescent="0.25">
      <c r="A111" s="88" t="s">
        <v>203</v>
      </c>
      <c r="B111" s="405"/>
      <c r="C111" s="405"/>
      <c r="D111" s="402"/>
      <c r="E111" s="402"/>
      <c r="F111" s="194"/>
      <c r="G111" s="194"/>
      <c r="H111" s="407"/>
      <c r="I111" s="407"/>
      <c r="J111" s="407"/>
      <c r="K111" s="317"/>
      <c r="L111" s="411"/>
      <c r="M111" s="422"/>
      <c r="N111" s="423">
        <v>0.39</v>
      </c>
      <c r="O111" s="420">
        <f t="shared" si="4"/>
        <v>0</v>
      </c>
      <c r="P111" s="421" t="e">
        <f t="shared" si="5"/>
        <v>#DIV/0!</v>
      </c>
      <c r="Q111" s="242">
        <f>FŐLAP!$G$8</f>
        <v>0</v>
      </c>
      <c r="R111" s="241">
        <f>FŐLAP!$C$10</f>
        <v>0</v>
      </c>
      <c r="S111" s="243" t="s">
        <v>415</v>
      </c>
    </row>
    <row r="112" spans="1:19" ht="50.1" hidden="1" customHeight="1" x14ac:dyDescent="0.25">
      <c r="A112" s="87" t="s">
        <v>204</v>
      </c>
      <c r="B112" s="405"/>
      <c r="C112" s="405"/>
      <c r="D112" s="402"/>
      <c r="E112" s="402"/>
      <c r="F112" s="194"/>
      <c r="G112" s="194"/>
      <c r="H112" s="407"/>
      <c r="I112" s="407"/>
      <c r="J112" s="407"/>
      <c r="K112" s="317"/>
      <c r="L112" s="411"/>
      <c r="M112" s="422"/>
      <c r="N112" s="423">
        <v>0.39</v>
      </c>
      <c r="O112" s="420">
        <f t="shared" si="4"/>
        <v>0</v>
      </c>
      <c r="P112" s="421" t="e">
        <f t="shared" si="5"/>
        <v>#DIV/0!</v>
      </c>
      <c r="Q112" s="242">
        <f>FŐLAP!$G$8</f>
        <v>0</v>
      </c>
      <c r="R112" s="241">
        <f>FŐLAP!$C$10</f>
        <v>0</v>
      </c>
      <c r="S112" s="243" t="s">
        <v>415</v>
      </c>
    </row>
    <row r="113" spans="1:19" ht="50.1" hidden="1" customHeight="1" x14ac:dyDescent="0.25">
      <c r="A113" s="87" t="s">
        <v>205</v>
      </c>
      <c r="B113" s="405"/>
      <c r="C113" s="405"/>
      <c r="D113" s="402"/>
      <c r="E113" s="402"/>
      <c r="F113" s="194"/>
      <c r="G113" s="194"/>
      <c r="H113" s="407"/>
      <c r="I113" s="407"/>
      <c r="J113" s="407"/>
      <c r="K113" s="317"/>
      <c r="L113" s="411"/>
      <c r="M113" s="422"/>
      <c r="N113" s="423">
        <v>0.39</v>
      </c>
      <c r="O113" s="420">
        <f t="shared" si="4"/>
        <v>0</v>
      </c>
      <c r="P113" s="421" t="e">
        <f t="shared" si="5"/>
        <v>#DIV/0!</v>
      </c>
      <c r="Q113" s="242">
        <f>FŐLAP!$G$8</f>
        <v>0</v>
      </c>
      <c r="R113" s="241">
        <f>FŐLAP!$C$10</f>
        <v>0</v>
      </c>
      <c r="S113" s="243" t="s">
        <v>415</v>
      </c>
    </row>
    <row r="114" spans="1:19" ht="50.1" hidden="1" customHeight="1" x14ac:dyDescent="0.25">
      <c r="A114" s="87" t="s">
        <v>206</v>
      </c>
      <c r="B114" s="405"/>
      <c r="C114" s="405"/>
      <c r="D114" s="402"/>
      <c r="E114" s="402"/>
      <c r="F114" s="194"/>
      <c r="G114" s="194"/>
      <c r="H114" s="407"/>
      <c r="I114" s="407"/>
      <c r="J114" s="407"/>
      <c r="K114" s="317"/>
      <c r="L114" s="411"/>
      <c r="M114" s="422"/>
      <c r="N114" s="423">
        <v>0.39</v>
      </c>
      <c r="O114" s="420">
        <f t="shared" si="4"/>
        <v>0</v>
      </c>
      <c r="P114" s="421" t="e">
        <f t="shared" si="5"/>
        <v>#DIV/0!</v>
      </c>
      <c r="Q114" s="242">
        <f>FŐLAP!$G$8</f>
        <v>0</v>
      </c>
      <c r="R114" s="241">
        <f>FŐLAP!$C$10</f>
        <v>0</v>
      </c>
      <c r="S114" s="243" t="s">
        <v>415</v>
      </c>
    </row>
    <row r="115" spans="1:19" ht="50.1" hidden="1" customHeight="1" x14ac:dyDescent="0.25">
      <c r="A115" s="88" t="s">
        <v>207</v>
      </c>
      <c r="B115" s="405"/>
      <c r="C115" s="405"/>
      <c r="D115" s="402"/>
      <c r="E115" s="402"/>
      <c r="F115" s="194"/>
      <c r="G115" s="194"/>
      <c r="H115" s="407"/>
      <c r="I115" s="407"/>
      <c r="J115" s="407"/>
      <c r="K115" s="317"/>
      <c r="L115" s="411"/>
      <c r="M115" s="422"/>
      <c r="N115" s="423">
        <v>0.39</v>
      </c>
      <c r="O115" s="420">
        <f t="shared" si="4"/>
        <v>0</v>
      </c>
      <c r="P115" s="421" t="e">
        <f t="shared" si="5"/>
        <v>#DIV/0!</v>
      </c>
      <c r="Q115" s="242">
        <f>FŐLAP!$G$8</f>
        <v>0</v>
      </c>
      <c r="R115" s="241">
        <f>FŐLAP!$C$10</f>
        <v>0</v>
      </c>
      <c r="S115" s="243" t="s">
        <v>415</v>
      </c>
    </row>
    <row r="116" spans="1:19" ht="50.1" hidden="1" customHeight="1" x14ac:dyDescent="0.25">
      <c r="A116" s="87" t="s">
        <v>208</v>
      </c>
      <c r="B116" s="405"/>
      <c r="C116" s="405"/>
      <c r="D116" s="402"/>
      <c r="E116" s="402"/>
      <c r="F116" s="194"/>
      <c r="G116" s="194"/>
      <c r="H116" s="407"/>
      <c r="I116" s="407"/>
      <c r="J116" s="407"/>
      <c r="K116" s="317"/>
      <c r="L116" s="411"/>
      <c r="M116" s="422"/>
      <c r="N116" s="423">
        <v>0.39</v>
      </c>
      <c r="O116" s="420">
        <f t="shared" si="4"/>
        <v>0</v>
      </c>
      <c r="P116" s="421" t="e">
        <f t="shared" si="5"/>
        <v>#DIV/0!</v>
      </c>
      <c r="Q116" s="242">
        <f>FŐLAP!$G$8</f>
        <v>0</v>
      </c>
      <c r="R116" s="241">
        <f>FŐLAP!$C$10</f>
        <v>0</v>
      </c>
      <c r="S116" s="243" t="s">
        <v>415</v>
      </c>
    </row>
    <row r="117" spans="1:19" ht="50.1" hidden="1" customHeight="1" x14ac:dyDescent="0.25">
      <c r="A117" s="87" t="s">
        <v>209</v>
      </c>
      <c r="B117" s="405"/>
      <c r="C117" s="405"/>
      <c r="D117" s="402"/>
      <c r="E117" s="402"/>
      <c r="F117" s="194"/>
      <c r="G117" s="194"/>
      <c r="H117" s="407"/>
      <c r="I117" s="407"/>
      <c r="J117" s="407"/>
      <c r="K117" s="317"/>
      <c r="L117" s="411"/>
      <c r="M117" s="422"/>
      <c r="N117" s="423">
        <v>0.39</v>
      </c>
      <c r="O117" s="420">
        <f t="shared" si="4"/>
        <v>0</v>
      </c>
      <c r="P117" s="421" t="e">
        <f t="shared" si="5"/>
        <v>#DIV/0!</v>
      </c>
      <c r="Q117" s="242">
        <f>FŐLAP!$G$8</f>
        <v>0</v>
      </c>
      <c r="R117" s="241">
        <f>FŐLAP!$C$10</f>
        <v>0</v>
      </c>
      <c r="S117" s="243" t="s">
        <v>415</v>
      </c>
    </row>
    <row r="118" spans="1:19" ht="50.1" hidden="1" customHeight="1" x14ac:dyDescent="0.25">
      <c r="A118" s="87" t="s">
        <v>210</v>
      </c>
      <c r="B118" s="405"/>
      <c r="C118" s="405"/>
      <c r="D118" s="402"/>
      <c r="E118" s="402"/>
      <c r="F118" s="194"/>
      <c r="G118" s="194"/>
      <c r="H118" s="407"/>
      <c r="I118" s="407"/>
      <c r="J118" s="407"/>
      <c r="K118" s="317"/>
      <c r="L118" s="411"/>
      <c r="M118" s="422"/>
      <c r="N118" s="423">
        <v>0.39</v>
      </c>
      <c r="O118" s="420">
        <f t="shared" si="4"/>
        <v>0</v>
      </c>
      <c r="P118" s="421" t="e">
        <f t="shared" si="5"/>
        <v>#DIV/0!</v>
      </c>
      <c r="Q118" s="242">
        <f>FŐLAP!$G$8</f>
        <v>0</v>
      </c>
      <c r="R118" s="241">
        <f>FŐLAP!$C$10</f>
        <v>0</v>
      </c>
      <c r="S118" s="243" t="s">
        <v>415</v>
      </c>
    </row>
    <row r="119" spans="1:19" ht="50.1" hidden="1" customHeight="1" x14ac:dyDescent="0.25">
      <c r="A119" s="88" t="s">
        <v>211</v>
      </c>
      <c r="B119" s="405"/>
      <c r="C119" s="405"/>
      <c r="D119" s="402"/>
      <c r="E119" s="402"/>
      <c r="F119" s="194"/>
      <c r="G119" s="194"/>
      <c r="H119" s="407"/>
      <c r="I119" s="407"/>
      <c r="J119" s="407"/>
      <c r="K119" s="317"/>
      <c r="L119" s="411"/>
      <c r="M119" s="422"/>
      <c r="N119" s="423">
        <v>0.39</v>
      </c>
      <c r="O119" s="420">
        <f t="shared" si="4"/>
        <v>0</v>
      </c>
      <c r="P119" s="421" t="e">
        <f t="shared" si="5"/>
        <v>#DIV/0!</v>
      </c>
      <c r="Q119" s="242">
        <f>FŐLAP!$G$8</f>
        <v>0</v>
      </c>
      <c r="R119" s="241">
        <f>FŐLAP!$C$10</f>
        <v>0</v>
      </c>
      <c r="S119" s="243" t="s">
        <v>415</v>
      </c>
    </row>
    <row r="120" spans="1:19" ht="50.1" hidden="1" customHeight="1" x14ac:dyDescent="0.25">
      <c r="A120" s="87" t="s">
        <v>212</v>
      </c>
      <c r="B120" s="405"/>
      <c r="C120" s="405"/>
      <c r="D120" s="402"/>
      <c r="E120" s="402"/>
      <c r="F120" s="194"/>
      <c r="G120" s="194"/>
      <c r="H120" s="407"/>
      <c r="I120" s="407"/>
      <c r="J120" s="407"/>
      <c r="K120" s="317"/>
      <c r="L120" s="411"/>
      <c r="M120" s="422"/>
      <c r="N120" s="423">
        <v>0.39</v>
      </c>
      <c r="O120" s="420">
        <f t="shared" si="4"/>
        <v>0</v>
      </c>
      <c r="P120" s="421" t="e">
        <f t="shared" si="5"/>
        <v>#DIV/0!</v>
      </c>
      <c r="Q120" s="242">
        <f>FŐLAP!$G$8</f>
        <v>0</v>
      </c>
      <c r="R120" s="241">
        <f>FŐLAP!$C$10</f>
        <v>0</v>
      </c>
      <c r="S120" s="243" t="s">
        <v>415</v>
      </c>
    </row>
    <row r="121" spans="1:19" ht="50.1" hidden="1" customHeight="1" x14ac:dyDescent="0.25">
      <c r="A121" s="87" t="s">
        <v>213</v>
      </c>
      <c r="B121" s="405"/>
      <c r="C121" s="405"/>
      <c r="D121" s="402"/>
      <c r="E121" s="402"/>
      <c r="F121" s="194"/>
      <c r="G121" s="194"/>
      <c r="H121" s="407"/>
      <c r="I121" s="407"/>
      <c r="J121" s="407"/>
      <c r="K121" s="317"/>
      <c r="L121" s="411"/>
      <c r="M121" s="422"/>
      <c r="N121" s="423">
        <v>0.39</v>
      </c>
      <c r="O121" s="420">
        <f t="shared" si="4"/>
        <v>0</v>
      </c>
      <c r="P121" s="421" t="e">
        <f t="shared" si="5"/>
        <v>#DIV/0!</v>
      </c>
      <c r="Q121" s="242">
        <f>FŐLAP!$G$8</f>
        <v>0</v>
      </c>
      <c r="R121" s="241">
        <f>FŐLAP!$C$10</f>
        <v>0</v>
      </c>
      <c r="S121" s="243" t="s">
        <v>415</v>
      </c>
    </row>
    <row r="122" spans="1:19" ht="50.1" hidden="1" customHeight="1" x14ac:dyDescent="0.25">
      <c r="A122" s="87" t="s">
        <v>214</v>
      </c>
      <c r="B122" s="405"/>
      <c r="C122" s="405"/>
      <c r="D122" s="402"/>
      <c r="E122" s="402"/>
      <c r="F122" s="194"/>
      <c r="G122" s="194"/>
      <c r="H122" s="407"/>
      <c r="I122" s="407"/>
      <c r="J122" s="407"/>
      <c r="K122" s="317"/>
      <c r="L122" s="411"/>
      <c r="M122" s="422"/>
      <c r="N122" s="423">
        <v>0.39</v>
      </c>
      <c r="O122" s="420">
        <f t="shared" si="4"/>
        <v>0</v>
      </c>
      <c r="P122" s="421" t="e">
        <f t="shared" si="5"/>
        <v>#DIV/0!</v>
      </c>
      <c r="Q122" s="242">
        <f>FŐLAP!$G$8</f>
        <v>0</v>
      </c>
      <c r="R122" s="241">
        <f>FŐLAP!$C$10</f>
        <v>0</v>
      </c>
      <c r="S122" s="243" t="s">
        <v>415</v>
      </c>
    </row>
    <row r="123" spans="1:19" ht="50.1" hidden="1" customHeight="1" x14ac:dyDescent="0.25">
      <c r="A123" s="88" t="s">
        <v>215</v>
      </c>
      <c r="B123" s="405"/>
      <c r="C123" s="405"/>
      <c r="D123" s="402"/>
      <c r="E123" s="402"/>
      <c r="F123" s="194"/>
      <c r="G123" s="194"/>
      <c r="H123" s="407"/>
      <c r="I123" s="407"/>
      <c r="J123" s="407"/>
      <c r="K123" s="317"/>
      <c r="L123" s="411"/>
      <c r="M123" s="422"/>
      <c r="N123" s="423">
        <v>0.39</v>
      </c>
      <c r="O123" s="420">
        <f t="shared" si="4"/>
        <v>0</v>
      </c>
      <c r="P123" s="421" t="e">
        <f t="shared" si="5"/>
        <v>#DIV/0!</v>
      </c>
      <c r="Q123" s="242">
        <f>FŐLAP!$G$8</f>
        <v>0</v>
      </c>
      <c r="R123" s="241">
        <f>FŐLAP!$C$10</f>
        <v>0</v>
      </c>
      <c r="S123" s="243" t="s">
        <v>415</v>
      </c>
    </row>
    <row r="124" spans="1:19" ht="50.1" hidden="1" customHeight="1" x14ac:dyDescent="0.25">
      <c r="A124" s="87" t="s">
        <v>216</v>
      </c>
      <c r="B124" s="405"/>
      <c r="C124" s="405"/>
      <c r="D124" s="402"/>
      <c r="E124" s="402"/>
      <c r="F124" s="194"/>
      <c r="G124" s="194"/>
      <c r="H124" s="407"/>
      <c r="I124" s="407"/>
      <c r="J124" s="407"/>
      <c r="K124" s="317"/>
      <c r="L124" s="411"/>
      <c r="M124" s="422"/>
      <c r="N124" s="423">
        <v>0.39</v>
      </c>
      <c r="O124" s="420">
        <f t="shared" si="4"/>
        <v>0</v>
      </c>
      <c r="P124" s="421" t="e">
        <f t="shared" si="5"/>
        <v>#DIV/0!</v>
      </c>
      <c r="Q124" s="242">
        <f>FŐLAP!$G$8</f>
        <v>0</v>
      </c>
      <c r="R124" s="241">
        <f>FŐLAP!$C$10</f>
        <v>0</v>
      </c>
      <c r="S124" s="243" t="s">
        <v>415</v>
      </c>
    </row>
    <row r="125" spans="1:19" ht="50.1" hidden="1" customHeight="1" x14ac:dyDescent="0.25">
      <c r="A125" s="87" t="s">
        <v>217</v>
      </c>
      <c r="B125" s="405"/>
      <c r="C125" s="405"/>
      <c r="D125" s="402"/>
      <c r="E125" s="402"/>
      <c r="F125" s="194"/>
      <c r="G125" s="194"/>
      <c r="H125" s="407"/>
      <c r="I125" s="407"/>
      <c r="J125" s="407"/>
      <c r="K125" s="317"/>
      <c r="L125" s="411"/>
      <c r="M125" s="422"/>
      <c r="N125" s="423">
        <v>0.39</v>
      </c>
      <c r="O125" s="420">
        <f t="shared" si="4"/>
        <v>0</v>
      </c>
      <c r="P125" s="421" t="e">
        <f t="shared" si="5"/>
        <v>#DIV/0!</v>
      </c>
      <c r="Q125" s="242">
        <f>FŐLAP!$G$8</f>
        <v>0</v>
      </c>
      <c r="R125" s="241">
        <f>FŐLAP!$C$10</f>
        <v>0</v>
      </c>
      <c r="S125" s="243" t="s">
        <v>415</v>
      </c>
    </row>
    <row r="126" spans="1:19" ht="50.1" hidden="1" customHeight="1" x14ac:dyDescent="0.25">
      <c r="A126" s="87" t="s">
        <v>218</v>
      </c>
      <c r="B126" s="405"/>
      <c r="C126" s="405"/>
      <c r="D126" s="402"/>
      <c r="E126" s="402"/>
      <c r="F126" s="194"/>
      <c r="G126" s="194"/>
      <c r="H126" s="407"/>
      <c r="I126" s="407"/>
      <c r="J126" s="407"/>
      <c r="K126" s="317"/>
      <c r="L126" s="411"/>
      <c r="M126" s="422"/>
      <c r="N126" s="423">
        <v>0.39</v>
      </c>
      <c r="O126" s="420">
        <f t="shared" si="4"/>
        <v>0</v>
      </c>
      <c r="P126" s="421" t="e">
        <f t="shared" si="5"/>
        <v>#DIV/0!</v>
      </c>
      <c r="Q126" s="242">
        <f>FŐLAP!$G$8</f>
        <v>0</v>
      </c>
      <c r="R126" s="241">
        <f>FŐLAP!$C$10</f>
        <v>0</v>
      </c>
      <c r="S126" s="243" t="s">
        <v>415</v>
      </c>
    </row>
    <row r="127" spans="1:19" ht="50.1" hidden="1" customHeight="1" x14ac:dyDescent="0.25">
      <c r="A127" s="88" t="s">
        <v>219</v>
      </c>
      <c r="B127" s="405"/>
      <c r="C127" s="405"/>
      <c r="D127" s="402"/>
      <c r="E127" s="402"/>
      <c r="F127" s="194"/>
      <c r="G127" s="194"/>
      <c r="H127" s="407"/>
      <c r="I127" s="407"/>
      <c r="J127" s="407"/>
      <c r="K127" s="317"/>
      <c r="L127" s="411"/>
      <c r="M127" s="422"/>
      <c r="N127" s="423">
        <v>0.39</v>
      </c>
      <c r="O127" s="420">
        <f t="shared" si="4"/>
        <v>0</v>
      </c>
      <c r="P127" s="421" t="e">
        <f t="shared" si="5"/>
        <v>#DIV/0!</v>
      </c>
      <c r="Q127" s="242">
        <f>FŐLAP!$G$8</f>
        <v>0</v>
      </c>
      <c r="R127" s="241">
        <f>FŐLAP!$C$10</f>
        <v>0</v>
      </c>
      <c r="S127" s="243" t="s">
        <v>415</v>
      </c>
    </row>
    <row r="128" spans="1:19" ht="50.1" hidden="1" customHeight="1" x14ac:dyDescent="0.25">
      <c r="A128" s="87" t="s">
        <v>220</v>
      </c>
      <c r="B128" s="405"/>
      <c r="C128" s="405"/>
      <c r="D128" s="402"/>
      <c r="E128" s="402"/>
      <c r="F128" s="194"/>
      <c r="G128" s="194"/>
      <c r="H128" s="407"/>
      <c r="I128" s="407"/>
      <c r="J128" s="407"/>
      <c r="K128" s="317"/>
      <c r="L128" s="411"/>
      <c r="M128" s="422"/>
      <c r="N128" s="423">
        <v>0.39</v>
      </c>
      <c r="O128" s="420">
        <f t="shared" si="4"/>
        <v>0</v>
      </c>
      <c r="P128" s="421" t="e">
        <f t="shared" si="5"/>
        <v>#DIV/0!</v>
      </c>
      <c r="Q128" s="242">
        <f>FŐLAP!$G$8</f>
        <v>0</v>
      </c>
      <c r="R128" s="241">
        <f>FŐLAP!$C$10</f>
        <v>0</v>
      </c>
      <c r="S128" s="243" t="s">
        <v>415</v>
      </c>
    </row>
    <row r="129" spans="1:19" ht="50.1" hidden="1" customHeight="1" x14ac:dyDescent="0.25">
      <c r="A129" s="87" t="s">
        <v>221</v>
      </c>
      <c r="B129" s="405"/>
      <c r="C129" s="405"/>
      <c r="D129" s="402"/>
      <c r="E129" s="402"/>
      <c r="F129" s="194"/>
      <c r="G129" s="194"/>
      <c r="H129" s="407"/>
      <c r="I129" s="407"/>
      <c r="J129" s="407"/>
      <c r="K129" s="317"/>
      <c r="L129" s="411"/>
      <c r="M129" s="422"/>
      <c r="N129" s="423">
        <v>0.39</v>
      </c>
      <c r="O129" s="420">
        <f t="shared" si="4"/>
        <v>0</v>
      </c>
      <c r="P129" s="421" t="e">
        <f t="shared" si="5"/>
        <v>#DIV/0!</v>
      </c>
      <c r="Q129" s="242">
        <f>FŐLAP!$G$8</f>
        <v>0</v>
      </c>
      <c r="R129" s="241">
        <f>FŐLAP!$C$10</f>
        <v>0</v>
      </c>
      <c r="S129" s="243" t="s">
        <v>415</v>
      </c>
    </row>
    <row r="130" spans="1:19" ht="50.1" hidden="1" customHeight="1" x14ac:dyDescent="0.25">
      <c r="A130" s="87" t="s">
        <v>222</v>
      </c>
      <c r="B130" s="405"/>
      <c r="C130" s="405"/>
      <c r="D130" s="402"/>
      <c r="E130" s="402"/>
      <c r="F130" s="194"/>
      <c r="G130" s="194"/>
      <c r="H130" s="407"/>
      <c r="I130" s="407"/>
      <c r="J130" s="407"/>
      <c r="K130" s="317"/>
      <c r="L130" s="411"/>
      <c r="M130" s="422"/>
      <c r="N130" s="423">
        <v>0.39</v>
      </c>
      <c r="O130" s="420">
        <f t="shared" si="4"/>
        <v>0</v>
      </c>
      <c r="P130" s="421" t="e">
        <f t="shared" si="5"/>
        <v>#DIV/0!</v>
      </c>
      <c r="Q130" s="242">
        <f>FŐLAP!$G$8</f>
        <v>0</v>
      </c>
      <c r="R130" s="241">
        <f>FŐLAP!$C$10</f>
        <v>0</v>
      </c>
      <c r="S130" s="243" t="s">
        <v>415</v>
      </c>
    </row>
    <row r="131" spans="1:19" ht="50.1" hidden="1" customHeight="1" x14ac:dyDescent="0.25">
      <c r="A131" s="88" t="s">
        <v>223</v>
      </c>
      <c r="B131" s="405"/>
      <c r="C131" s="405"/>
      <c r="D131" s="402"/>
      <c r="E131" s="402"/>
      <c r="F131" s="194"/>
      <c r="G131" s="194"/>
      <c r="H131" s="407"/>
      <c r="I131" s="407"/>
      <c r="J131" s="407"/>
      <c r="K131" s="317"/>
      <c r="L131" s="411"/>
      <c r="M131" s="422"/>
      <c r="N131" s="423">
        <v>0.39</v>
      </c>
      <c r="O131" s="420">
        <f t="shared" si="4"/>
        <v>0</v>
      </c>
      <c r="P131" s="421" t="e">
        <f t="shared" si="5"/>
        <v>#DIV/0!</v>
      </c>
      <c r="Q131" s="242">
        <f>FŐLAP!$G$8</f>
        <v>0</v>
      </c>
      <c r="R131" s="241">
        <f>FŐLAP!$C$10</f>
        <v>0</v>
      </c>
      <c r="S131" s="243" t="s">
        <v>415</v>
      </c>
    </row>
    <row r="132" spans="1:19" ht="50.1" hidden="1" customHeight="1" x14ac:dyDescent="0.25">
      <c r="A132" s="87" t="s">
        <v>224</v>
      </c>
      <c r="B132" s="405"/>
      <c r="C132" s="405"/>
      <c r="D132" s="402"/>
      <c r="E132" s="402"/>
      <c r="F132" s="194"/>
      <c r="G132" s="194"/>
      <c r="H132" s="407"/>
      <c r="I132" s="407"/>
      <c r="J132" s="407"/>
      <c r="K132" s="317"/>
      <c r="L132" s="411"/>
      <c r="M132" s="422"/>
      <c r="N132" s="423">
        <v>0.39</v>
      </c>
      <c r="O132" s="420">
        <f t="shared" si="4"/>
        <v>0</v>
      </c>
      <c r="P132" s="421" t="e">
        <f t="shared" si="5"/>
        <v>#DIV/0!</v>
      </c>
      <c r="Q132" s="242">
        <f>FŐLAP!$G$8</f>
        <v>0</v>
      </c>
      <c r="R132" s="241">
        <f>FŐLAP!$C$10</f>
        <v>0</v>
      </c>
      <c r="S132" s="243" t="s">
        <v>415</v>
      </c>
    </row>
    <row r="133" spans="1:19" ht="50.1" hidden="1" customHeight="1" x14ac:dyDescent="0.25">
      <c r="A133" s="87" t="s">
        <v>225</v>
      </c>
      <c r="B133" s="405"/>
      <c r="C133" s="405"/>
      <c r="D133" s="402"/>
      <c r="E133" s="402"/>
      <c r="F133" s="194"/>
      <c r="G133" s="194"/>
      <c r="H133" s="407"/>
      <c r="I133" s="407"/>
      <c r="J133" s="407"/>
      <c r="K133" s="317"/>
      <c r="L133" s="411"/>
      <c r="M133" s="422"/>
      <c r="N133" s="423">
        <v>0.39</v>
      </c>
      <c r="O133" s="420">
        <f t="shared" si="4"/>
        <v>0</v>
      </c>
      <c r="P133" s="421" t="e">
        <f t="shared" si="5"/>
        <v>#DIV/0!</v>
      </c>
      <c r="Q133" s="242">
        <f>FŐLAP!$G$8</f>
        <v>0</v>
      </c>
      <c r="R133" s="241">
        <f>FŐLAP!$C$10</f>
        <v>0</v>
      </c>
      <c r="S133" s="243" t="s">
        <v>415</v>
      </c>
    </row>
    <row r="134" spans="1:19" ht="50.1" hidden="1" customHeight="1" x14ac:dyDescent="0.25">
      <c r="A134" s="87" t="s">
        <v>226</v>
      </c>
      <c r="B134" s="405"/>
      <c r="C134" s="405"/>
      <c r="D134" s="402"/>
      <c r="E134" s="402"/>
      <c r="F134" s="194"/>
      <c r="G134" s="194"/>
      <c r="H134" s="407"/>
      <c r="I134" s="407"/>
      <c r="J134" s="407"/>
      <c r="K134" s="317"/>
      <c r="L134" s="411"/>
      <c r="M134" s="422"/>
      <c r="N134" s="423">
        <v>0.39</v>
      </c>
      <c r="O134" s="420">
        <f t="shared" si="4"/>
        <v>0</v>
      </c>
      <c r="P134" s="421" t="e">
        <f t="shared" si="5"/>
        <v>#DIV/0!</v>
      </c>
      <c r="Q134" s="242">
        <f>FŐLAP!$G$8</f>
        <v>0</v>
      </c>
      <c r="R134" s="241">
        <f>FŐLAP!$C$10</f>
        <v>0</v>
      </c>
      <c r="S134" s="243" t="s">
        <v>415</v>
      </c>
    </row>
    <row r="135" spans="1:19" ht="50.1" hidden="1" customHeight="1" x14ac:dyDescent="0.25">
      <c r="A135" s="88" t="s">
        <v>227</v>
      </c>
      <c r="B135" s="405"/>
      <c r="C135" s="405"/>
      <c r="D135" s="402"/>
      <c r="E135" s="402"/>
      <c r="F135" s="194"/>
      <c r="G135" s="194"/>
      <c r="H135" s="407"/>
      <c r="I135" s="407"/>
      <c r="J135" s="407"/>
      <c r="K135" s="317"/>
      <c r="L135" s="411"/>
      <c r="M135" s="422"/>
      <c r="N135" s="423">
        <v>0.39</v>
      </c>
      <c r="O135" s="420">
        <f t="shared" si="4"/>
        <v>0</v>
      </c>
      <c r="P135" s="421" t="e">
        <f t="shared" si="5"/>
        <v>#DIV/0!</v>
      </c>
      <c r="Q135" s="242">
        <f>FŐLAP!$G$8</f>
        <v>0</v>
      </c>
      <c r="R135" s="241">
        <f>FŐLAP!$C$10</f>
        <v>0</v>
      </c>
      <c r="S135" s="243" t="s">
        <v>415</v>
      </c>
    </row>
    <row r="136" spans="1:19" ht="50.1" hidden="1" customHeight="1" x14ac:dyDescent="0.25">
      <c r="A136" s="87" t="s">
        <v>228</v>
      </c>
      <c r="B136" s="405"/>
      <c r="C136" s="405"/>
      <c r="D136" s="402"/>
      <c r="E136" s="402"/>
      <c r="F136" s="194"/>
      <c r="G136" s="194"/>
      <c r="H136" s="407"/>
      <c r="I136" s="407"/>
      <c r="J136" s="407"/>
      <c r="K136" s="317"/>
      <c r="L136" s="411"/>
      <c r="M136" s="422"/>
      <c r="N136" s="423">
        <v>0.39</v>
      </c>
      <c r="O136" s="420">
        <f t="shared" si="4"/>
        <v>0</v>
      </c>
      <c r="P136" s="421" t="e">
        <f t="shared" si="5"/>
        <v>#DIV/0!</v>
      </c>
      <c r="Q136" s="242">
        <f>FŐLAP!$G$8</f>
        <v>0</v>
      </c>
      <c r="R136" s="241">
        <f>FŐLAP!$C$10</f>
        <v>0</v>
      </c>
      <c r="S136" s="243" t="s">
        <v>415</v>
      </c>
    </row>
    <row r="137" spans="1:19" ht="50.1" hidden="1" customHeight="1" x14ac:dyDescent="0.25">
      <c r="A137" s="87" t="s">
        <v>229</v>
      </c>
      <c r="B137" s="405"/>
      <c r="C137" s="405"/>
      <c r="D137" s="402"/>
      <c r="E137" s="402"/>
      <c r="F137" s="194"/>
      <c r="G137" s="194"/>
      <c r="H137" s="407"/>
      <c r="I137" s="407"/>
      <c r="J137" s="407"/>
      <c r="K137" s="317"/>
      <c r="L137" s="411"/>
      <c r="M137" s="422"/>
      <c r="N137" s="423">
        <v>0.39</v>
      </c>
      <c r="O137" s="420">
        <f t="shared" si="4"/>
        <v>0</v>
      </c>
      <c r="P137" s="421" t="e">
        <f t="shared" si="5"/>
        <v>#DIV/0!</v>
      </c>
      <c r="Q137" s="242">
        <f>FŐLAP!$G$8</f>
        <v>0</v>
      </c>
      <c r="R137" s="241">
        <f>FŐLAP!$C$10</f>
        <v>0</v>
      </c>
      <c r="S137" s="243" t="s">
        <v>415</v>
      </c>
    </row>
    <row r="138" spans="1:19" ht="50.1" hidden="1" customHeight="1" x14ac:dyDescent="0.25">
      <c r="A138" s="87" t="s">
        <v>230</v>
      </c>
      <c r="B138" s="405"/>
      <c r="C138" s="405"/>
      <c r="D138" s="402"/>
      <c r="E138" s="402"/>
      <c r="F138" s="194"/>
      <c r="G138" s="194"/>
      <c r="H138" s="407"/>
      <c r="I138" s="407"/>
      <c r="J138" s="407"/>
      <c r="K138" s="317"/>
      <c r="L138" s="411"/>
      <c r="M138" s="422"/>
      <c r="N138" s="423">
        <v>0.39</v>
      </c>
      <c r="O138" s="420">
        <f t="shared" si="4"/>
        <v>0</v>
      </c>
      <c r="P138" s="421" t="e">
        <f t="shared" si="5"/>
        <v>#DIV/0!</v>
      </c>
      <c r="Q138" s="242">
        <f>FŐLAP!$G$8</f>
        <v>0</v>
      </c>
      <c r="R138" s="241">
        <f>FŐLAP!$C$10</f>
        <v>0</v>
      </c>
      <c r="S138" s="243" t="s">
        <v>415</v>
      </c>
    </row>
    <row r="139" spans="1:19" ht="50.1" hidden="1" customHeight="1" x14ac:dyDescent="0.25">
      <c r="A139" s="88" t="s">
        <v>231</v>
      </c>
      <c r="B139" s="405"/>
      <c r="C139" s="405"/>
      <c r="D139" s="402"/>
      <c r="E139" s="402"/>
      <c r="F139" s="194"/>
      <c r="G139" s="194"/>
      <c r="H139" s="407"/>
      <c r="I139" s="407"/>
      <c r="J139" s="407"/>
      <c r="K139" s="317"/>
      <c r="L139" s="411"/>
      <c r="M139" s="422"/>
      <c r="N139" s="423">
        <v>0.39</v>
      </c>
      <c r="O139" s="420">
        <f t="shared" si="4"/>
        <v>0</v>
      </c>
      <c r="P139" s="421" t="e">
        <f t="shared" si="5"/>
        <v>#DIV/0!</v>
      </c>
      <c r="Q139" s="242">
        <f>FŐLAP!$G$8</f>
        <v>0</v>
      </c>
      <c r="R139" s="241">
        <f>FŐLAP!$C$10</f>
        <v>0</v>
      </c>
      <c r="S139" s="243" t="s">
        <v>415</v>
      </c>
    </row>
    <row r="140" spans="1:19" ht="50.1" hidden="1" customHeight="1" x14ac:dyDescent="0.25">
      <c r="A140" s="87" t="s">
        <v>232</v>
      </c>
      <c r="B140" s="405"/>
      <c r="C140" s="405"/>
      <c r="D140" s="402"/>
      <c r="E140" s="402"/>
      <c r="F140" s="194"/>
      <c r="G140" s="194"/>
      <c r="H140" s="407"/>
      <c r="I140" s="407"/>
      <c r="J140" s="407"/>
      <c r="K140" s="317"/>
      <c r="L140" s="411"/>
      <c r="M140" s="422"/>
      <c r="N140" s="423">
        <v>0.39</v>
      </c>
      <c r="O140" s="420">
        <f t="shared" si="4"/>
        <v>0</v>
      </c>
      <c r="P140" s="421" t="e">
        <f t="shared" si="5"/>
        <v>#DIV/0!</v>
      </c>
      <c r="Q140" s="242">
        <f>FŐLAP!$G$8</f>
        <v>0</v>
      </c>
      <c r="R140" s="241">
        <f>FŐLAP!$C$10</f>
        <v>0</v>
      </c>
      <c r="S140" s="243" t="s">
        <v>415</v>
      </c>
    </row>
    <row r="141" spans="1:19" ht="50.1" hidden="1" customHeight="1" x14ac:dyDescent="0.25">
      <c r="A141" s="87" t="s">
        <v>233</v>
      </c>
      <c r="B141" s="405"/>
      <c r="C141" s="405"/>
      <c r="D141" s="402"/>
      <c r="E141" s="402"/>
      <c r="F141" s="194"/>
      <c r="G141" s="194"/>
      <c r="H141" s="407"/>
      <c r="I141" s="407"/>
      <c r="J141" s="407"/>
      <c r="K141" s="317"/>
      <c r="L141" s="411"/>
      <c r="M141" s="422"/>
      <c r="N141" s="423">
        <v>0.39</v>
      </c>
      <c r="O141" s="420">
        <f t="shared" si="4"/>
        <v>0</v>
      </c>
      <c r="P141" s="421" t="e">
        <f t="shared" si="5"/>
        <v>#DIV/0!</v>
      </c>
      <c r="Q141" s="242">
        <f>FŐLAP!$G$8</f>
        <v>0</v>
      </c>
      <c r="R141" s="241">
        <f>FŐLAP!$C$10</f>
        <v>0</v>
      </c>
      <c r="S141" s="243" t="s">
        <v>415</v>
      </c>
    </row>
    <row r="142" spans="1:19" ht="50.1" hidden="1" customHeight="1" x14ac:dyDescent="0.25">
      <c r="A142" s="87" t="s">
        <v>234</v>
      </c>
      <c r="B142" s="405"/>
      <c r="C142" s="405"/>
      <c r="D142" s="402"/>
      <c r="E142" s="402"/>
      <c r="F142" s="194"/>
      <c r="G142" s="194"/>
      <c r="H142" s="407"/>
      <c r="I142" s="407"/>
      <c r="J142" s="407"/>
      <c r="K142" s="317"/>
      <c r="L142" s="411"/>
      <c r="M142" s="422"/>
      <c r="N142" s="423">
        <v>0.39</v>
      </c>
      <c r="O142" s="420">
        <f t="shared" si="4"/>
        <v>0</v>
      </c>
      <c r="P142" s="421" t="e">
        <f t="shared" si="5"/>
        <v>#DIV/0!</v>
      </c>
      <c r="Q142" s="242">
        <f>FŐLAP!$G$8</f>
        <v>0</v>
      </c>
      <c r="R142" s="241">
        <f>FŐLAP!$C$10</f>
        <v>0</v>
      </c>
      <c r="S142" s="243" t="s">
        <v>415</v>
      </c>
    </row>
    <row r="143" spans="1:19" ht="50.1" hidden="1" customHeight="1" x14ac:dyDescent="0.25">
      <c r="A143" s="88" t="s">
        <v>235</v>
      </c>
      <c r="B143" s="405"/>
      <c r="C143" s="405"/>
      <c r="D143" s="402"/>
      <c r="E143" s="402"/>
      <c r="F143" s="194"/>
      <c r="G143" s="194"/>
      <c r="H143" s="407"/>
      <c r="I143" s="407"/>
      <c r="J143" s="407"/>
      <c r="K143" s="317"/>
      <c r="L143" s="411"/>
      <c r="M143" s="422"/>
      <c r="N143" s="423">
        <v>0.39</v>
      </c>
      <c r="O143" s="420">
        <f t="shared" si="4"/>
        <v>0</v>
      </c>
      <c r="P143" s="421" t="e">
        <f t="shared" si="5"/>
        <v>#DIV/0!</v>
      </c>
      <c r="Q143" s="242">
        <f>FŐLAP!$G$8</f>
        <v>0</v>
      </c>
      <c r="R143" s="241">
        <f>FŐLAP!$C$10</f>
        <v>0</v>
      </c>
      <c r="S143" s="243" t="s">
        <v>415</v>
      </c>
    </row>
    <row r="144" spans="1:19" ht="50.1" hidden="1" customHeight="1" x14ac:dyDescent="0.25">
      <c r="A144" s="87" t="s">
        <v>236</v>
      </c>
      <c r="B144" s="405"/>
      <c r="C144" s="405"/>
      <c r="D144" s="402"/>
      <c r="E144" s="402"/>
      <c r="F144" s="194"/>
      <c r="G144" s="194"/>
      <c r="H144" s="407"/>
      <c r="I144" s="407"/>
      <c r="J144" s="407"/>
      <c r="K144" s="317"/>
      <c r="L144" s="411"/>
      <c r="M144" s="422"/>
      <c r="N144" s="423">
        <v>0.39</v>
      </c>
      <c r="O144" s="420">
        <f t="shared" si="4"/>
        <v>0</v>
      </c>
      <c r="P144" s="421" t="e">
        <f t="shared" si="5"/>
        <v>#DIV/0!</v>
      </c>
      <c r="Q144" s="242">
        <f>FŐLAP!$G$8</f>
        <v>0</v>
      </c>
      <c r="R144" s="241">
        <f>FŐLAP!$C$10</f>
        <v>0</v>
      </c>
      <c r="S144" s="243" t="s">
        <v>415</v>
      </c>
    </row>
    <row r="145" spans="1:19" ht="50.1" hidden="1" customHeight="1" x14ac:dyDescent="0.25">
      <c r="A145" s="87" t="s">
        <v>237</v>
      </c>
      <c r="B145" s="405"/>
      <c r="C145" s="405"/>
      <c r="D145" s="402"/>
      <c r="E145" s="402"/>
      <c r="F145" s="194"/>
      <c r="G145" s="194"/>
      <c r="H145" s="407"/>
      <c r="I145" s="407"/>
      <c r="J145" s="407"/>
      <c r="K145" s="317"/>
      <c r="L145" s="411"/>
      <c r="M145" s="422"/>
      <c r="N145" s="423">
        <v>0.39</v>
      </c>
      <c r="O145" s="420">
        <f t="shared" si="4"/>
        <v>0</v>
      </c>
      <c r="P145" s="421" t="e">
        <f t="shared" si="5"/>
        <v>#DIV/0!</v>
      </c>
      <c r="Q145" s="242">
        <f>FŐLAP!$G$8</f>
        <v>0</v>
      </c>
      <c r="R145" s="241">
        <f>FŐLAP!$C$10</f>
        <v>0</v>
      </c>
      <c r="S145" s="243" t="s">
        <v>415</v>
      </c>
    </row>
    <row r="146" spans="1:19" ht="50.1" hidden="1" customHeight="1" x14ac:dyDescent="0.25">
      <c r="A146" s="87" t="s">
        <v>238</v>
      </c>
      <c r="B146" s="405"/>
      <c r="C146" s="405"/>
      <c r="D146" s="402"/>
      <c r="E146" s="402"/>
      <c r="F146" s="194"/>
      <c r="G146" s="194"/>
      <c r="H146" s="407"/>
      <c r="I146" s="407"/>
      <c r="J146" s="407"/>
      <c r="K146" s="317"/>
      <c r="L146" s="411"/>
      <c r="M146" s="422"/>
      <c r="N146" s="423">
        <v>0.39</v>
      </c>
      <c r="O146" s="420">
        <f t="shared" si="4"/>
        <v>0</v>
      </c>
      <c r="P146" s="421" t="e">
        <f t="shared" si="5"/>
        <v>#DIV/0!</v>
      </c>
      <c r="Q146" s="242">
        <f>FŐLAP!$G$8</f>
        <v>0</v>
      </c>
      <c r="R146" s="241">
        <f>FŐLAP!$C$10</f>
        <v>0</v>
      </c>
      <c r="S146" s="243" t="s">
        <v>415</v>
      </c>
    </row>
    <row r="147" spans="1:19" ht="50.1" hidden="1" customHeight="1" x14ac:dyDescent="0.25">
      <c r="A147" s="88" t="s">
        <v>239</v>
      </c>
      <c r="B147" s="405"/>
      <c r="C147" s="405"/>
      <c r="D147" s="402"/>
      <c r="E147" s="402"/>
      <c r="F147" s="194"/>
      <c r="G147" s="194"/>
      <c r="H147" s="407"/>
      <c r="I147" s="407"/>
      <c r="J147" s="407"/>
      <c r="K147" s="317"/>
      <c r="L147" s="411"/>
      <c r="M147" s="422"/>
      <c r="N147" s="423">
        <v>0.39</v>
      </c>
      <c r="O147" s="420">
        <f t="shared" ref="O147:O210" si="6">M147*N147</f>
        <v>0</v>
      </c>
      <c r="P147" s="421" t="e">
        <f t="shared" ref="P147:P210" si="7">IF(M147&lt;0,0,1-(M147/L147))</f>
        <v>#DIV/0!</v>
      </c>
      <c r="Q147" s="242">
        <f>FŐLAP!$G$8</f>
        <v>0</v>
      </c>
      <c r="R147" s="241">
        <f>FŐLAP!$C$10</f>
        <v>0</v>
      </c>
      <c r="S147" s="243" t="s">
        <v>415</v>
      </c>
    </row>
    <row r="148" spans="1:19" ht="50.1" hidden="1" customHeight="1" x14ac:dyDescent="0.25">
      <c r="A148" s="87" t="s">
        <v>240</v>
      </c>
      <c r="B148" s="405"/>
      <c r="C148" s="405"/>
      <c r="D148" s="402"/>
      <c r="E148" s="402"/>
      <c r="F148" s="194"/>
      <c r="G148" s="194"/>
      <c r="H148" s="407"/>
      <c r="I148" s="407"/>
      <c r="J148" s="407"/>
      <c r="K148" s="317"/>
      <c r="L148" s="411"/>
      <c r="M148" s="422"/>
      <c r="N148" s="423">
        <v>0.39</v>
      </c>
      <c r="O148" s="420">
        <f t="shared" si="6"/>
        <v>0</v>
      </c>
      <c r="P148" s="421" t="e">
        <f t="shared" si="7"/>
        <v>#DIV/0!</v>
      </c>
      <c r="Q148" s="242">
        <f>FŐLAP!$G$8</f>
        <v>0</v>
      </c>
      <c r="R148" s="241">
        <f>FŐLAP!$C$10</f>
        <v>0</v>
      </c>
      <c r="S148" s="243" t="s">
        <v>415</v>
      </c>
    </row>
    <row r="149" spans="1:19" ht="50.1" hidden="1" customHeight="1" x14ac:dyDescent="0.25">
      <c r="A149" s="87" t="s">
        <v>241</v>
      </c>
      <c r="B149" s="405"/>
      <c r="C149" s="405"/>
      <c r="D149" s="402"/>
      <c r="E149" s="402"/>
      <c r="F149" s="194"/>
      <c r="G149" s="194"/>
      <c r="H149" s="407"/>
      <c r="I149" s="407"/>
      <c r="J149" s="407"/>
      <c r="K149" s="317"/>
      <c r="L149" s="411"/>
      <c r="M149" s="422"/>
      <c r="N149" s="423">
        <v>0.39</v>
      </c>
      <c r="O149" s="420">
        <f t="shared" si="6"/>
        <v>0</v>
      </c>
      <c r="P149" s="421" t="e">
        <f t="shared" si="7"/>
        <v>#DIV/0!</v>
      </c>
      <c r="Q149" s="242">
        <f>FŐLAP!$G$8</f>
        <v>0</v>
      </c>
      <c r="R149" s="241">
        <f>FŐLAP!$C$10</f>
        <v>0</v>
      </c>
      <c r="S149" s="243" t="s">
        <v>415</v>
      </c>
    </row>
    <row r="150" spans="1:19" ht="50.1" hidden="1" customHeight="1" x14ac:dyDescent="0.25">
      <c r="A150" s="87" t="s">
        <v>242</v>
      </c>
      <c r="B150" s="405"/>
      <c r="C150" s="405"/>
      <c r="D150" s="402"/>
      <c r="E150" s="402"/>
      <c r="F150" s="194"/>
      <c r="G150" s="194"/>
      <c r="H150" s="407"/>
      <c r="I150" s="407"/>
      <c r="J150" s="407"/>
      <c r="K150" s="317"/>
      <c r="L150" s="411"/>
      <c r="M150" s="422"/>
      <c r="N150" s="423">
        <v>0.39</v>
      </c>
      <c r="O150" s="420">
        <f t="shared" si="6"/>
        <v>0</v>
      </c>
      <c r="P150" s="421" t="e">
        <f t="shared" si="7"/>
        <v>#DIV/0!</v>
      </c>
      <c r="Q150" s="242">
        <f>FŐLAP!$G$8</f>
        <v>0</v>
      </c>
      <c r="R150" s="241">
        <f>FŐLAP!$C$10</f>
        <v>0</v>
      </c>
      <c r="S150" s="243" t="s">
        <v>415</v>
      </c>
    </row>
    <row r="151" spans="1:19" ht="50.1" hidden="1" customHeight="1" x14ac:dyDescent="0.25">
      <c r="A151" s="88" t="s">
        <v>243</v>
      </c>
      <c r="B151" s="405"/>
      <c r="C151" s="405"/>
      <c r="D151" s="402"/>
      <c r="E151" s="402"/>
      <c r="F151" s="194"/>
      <c r="G151" s="194"/>
      <c r="H151" s="407"/>
      <c r="I151" s="407"/>
      <c r="J151" s="407"/>
      <c r="K151" s="317"/>
      <c r="L151" s="411"/>
      <c r="M151" s="422"/>
      <c r="N151" s="423">
        <v>0.39</v>
      </c>
      <c r="O151" s="420">
        <f t="shared" si="6"/>
        <v>0</v>
      </c>
      <c r="P151" s="421" t="e">
        <f t="shared" si="7"/>
        <v>#DIV/0!</v>
      </c>
      <c r="Q151" s="242">
        <f>FŐLAP!$G$8</f>
        <v>0</v>
      </c>
      <c r="R151" s="241">
        <f>FŐLAP!$C$10</f>
        <v>0</v>
      </c>
      <c r="S151" s="243" t="s">
        <v>415</v>
      </c>
    </row>
    <row r="152" spans="1:19" ht="50.1" hidden="1" customHeight="1" x14ac:dyDescent="0.25">
      <c r="A152" s="87" t="s">
        <v>244</v>
      </c>
      <c r="B152" s="405"/>
      <c r="C152" s="405"/>
      <c r="D152" s="402"/>
      <c r="E152" s="402"/>
      <c r="F152" s="194"/>
      <c r="G152" s="194"/>
      <c r="H152" s="407"/>
      <c r="I152" s="407"/>
      <c r="J152" s="407"/>
      <c r="K152" s="317"/>
      <c r="L152" s="411"/>
      <c r="M152" s="422"/>
      <c r="N152" s="423">
        <v>0.39</v>
      </c>
      <c r="O152" s="420">
        <f t="shared" si="6"/>
        <v>0</v>
      </c>
      <c r="P152" s="421" t="e">
        <f t="shared" si="7"/>
        <v>#DIV/0!</v>
      </c>
      <c r="Q152" s="242">
        <f>FŐLAP!$G$8</f>
        <v>0</v>
      </c>
      <c r="R152" s="241">
        <f>FŐLAP!$C$10</f>
        <v>0</v>
      </c>
      <c r="S152" s="243" t="s">
        <v>415</v>
      </c>
    </row>
    <row r="153" spans="1:19" ht="50.1" hidden="1" customHeight="1" x14ac:dyDescent="0.25">
      <c r="A153" s="87" t="s">
        <v>245</v>
      </c>
      <c r="B153" s="405"/>
      <c r="C153" s="405"/>
      <c r="D153" s="402"/>
      <c r="E153" s="402"/>
      <c r="F153" s="194"/>
      <c r="G153" s="194"/>
      <c r="H153" s="407"/>
      <c r="I153" s="407"/>
      <c r="J153" s="407"/>
      <c r="K153" s="317"/>
      <c r="L153" s="411"/>
      <c r="M153" s="422"/>
      <c r="N153" s="423">
        <v>0.39</v>
      </c>
      <c r="O153" s="420">
        <f t="shared" si="6"/>
        <v>0</v>
      </c>
      <c r="P153" s="421" t="e">
        <f t="shared" si="7"/>
        <v>#DIV/0!</v>
      </c>
      <c r="Q153" s="242">
        <f>FŐLAP!$G$8</f>
        <v>0</v>
      </c>
      <c r="R153" s="241">
        <f>FŐLAP!$C$10</f>
        <v>0</v>
      </c>
      <c r="S153" s="243" t="s">
        <v>415</v>
      </c>
    </row>
    <row r="154" spans="1:19" ht="50.1" hidden="1" customHeight="1" x14ac:dyDescent="0.25">
      <c r="A154" s="87" t="s">
        <v>246</v>
      </c>
      <c r="B154" s="405"/>
      <c r="C154" s="405"/>
      <c r="D154" s="402"/>
      <c r="E154" s="402"/>
      <c r="F154" s="194"/>
      <c r="G154" s="194"/>
      <c r="H154" s="407"/>
      <c r="I154" s="407"/>
      <c r="J154" s="407"/>
      <c r="K154" s="317"/>
      <c r="L154" s="411"/>
      <c r="M154" s="422"/>
      <c r="N154" s="423">
        <v>0.39</v>
      </c>
      <c r="O154" s="420">
        <f t="shared" si="6"/>
        <v>0</v>
      </c>
      <c r="P154" s="421" t="e">
        <f t="shared" si="7"/>
        <v>#DIV/0!</v>
      </c>
      <c r="Q154" s="242">
        <f>FŐLAP!$G$8</f>
        <v>0</v>
      </c>
      <c r="R154" s="241">
        <f>FŐLAP!$C$10</f>
        <v>0</v>
      </c>
      <c r="S154" s="243" t="s">
        <v>415</v>
      </c>
    </row>
    <row r="155" spans="1:19" ht="50.1" hidden="1" customHeight="1" x14ac:dyDescent="0.25">
      <c r="A155" s="88" t="s">
        <v>247</v>
      </c>
      <c r="B155" s="405"/>
      <c r="C155" s="405"/>
      <c r="D155" s="402"/>
      <c r="E155" s="402"/>
      <c r="F155" s="194"/>
      <c r="G155" s="194"/>
      <c r="H155" s="407"/>
      <c r="I155" s="407"/>
      <c r="J155" s="407"/>
      <c r="K155" s="317"/>
      <c r="L155" s="411"/>
      <c r="M155" s="422"/>
      <c r="N155" s="423">
        <v>0.39</v>
      </c>
      <c r="O155" s="420">
        <f t="shared" si="6"/>
        <v>0</v>
      </c>
      <c r="P155" s="421" t="e">
        <f t="shared" si="7"/>
        <v>#DIV/0!</v>
      </c>
      <c r="Q155" s="242">
        <f>FŐLAP!$G$8</f>
        <v>0</v>
      </c>
      <c r="R155" s="241">
        <f>FŐLAP!$C$10</f>
        <v>0</v>
      </c>
      <c r="S155" s="243" t="s">
        <v>415</v>
      </c>
    </row>
    <row r="156" spans="1:19" ht="50.1" hidden="1" customHeight="1" x14ac:dyDescent="0.25">
      <c r="A156" s="87" t="s">
        <v>248</v>
      </c>
      <c r="B156" s="405"/>
      <c r="C156" s="405"/>
      <c r="D156" s="402"/>
      <c r="E156" s="402"/>
      <c r="F156" s="194"/>
      <c r="G156" s="194"/>
      <c r="H156" s="407"/>
      <c r="I156" s="407"/>
      <c r="J156" s="407"/>
      <c r="K156" s="317"/>
      <c r="L156" s="411"/>
      <c r="M156" s="422"/>
      <c r="N156" s="423">
        <v>0.39</v>
      </c>
      <c r="O156" s="420">
        <f t="shared" si="6"/>
        <v>0</v>
      </c>
      <c r="P156" s="421" t="e">
        <f t="shared" si="7"/>
        <v>#DIV/0!</v>
      </c>
      <c r="Q156" s="242">
        <f>FŐLAP!$G$8</f>
        <v>0</v>
      </c>
      <c r="R156" s="241">
        <f>FŐLAP!$C$10</f>
        <v>0</v>
      </c>
      <c r="S156" s="243" t="s">
        <v>415</v>
      </c>
    </row>
    <row r="157" spans="1:19" ht="50.1" hidden="1" customHeight="1" x14ac:dyDescent="0.25">
      <c r="A157" s="87" t="s">
        <v>249</v>
      </c>
      <c r="B157" s="405"/>
      <c r="C157" s="405"/>
      <c r="D157" s="402"/>
      <c r="E157" s="402"/>
      <c r="F157" s="194"/>
      <c r="G157" s="194"/>
      <c r="H157" s="407"/>
      <c r="I157" s="407"/>
      <c r="J157" s="407"/>
      <c r="K157" s="317"/>
      <c r="L157" s="411"/>
      <c r="M157" s="422"/>
      <c r="N157" s="423">
        <v>0.39</v>
      </c>
      <c r="O157" s="420">
        <f t="shared" si="6"/>
        <v>0</v>
      </c>
      <c r="P157" s="421" t="e">
        <f t="shared" si="7"/>
        <v>#DIV/0!</v>
      </c>
      <c r="Q157" s="242">
        <f>FŐLAP!$G$8</f>
        <v>0</v>
      </c>
      <c r="R157" s="241">
        <f>FŐLAP!$C$10</f>
        <v>0</v>
      </c>
      <c r="S157" s="243" t="s">
        <v>415</v>
      </c>
    </row>
    <row r="158" spans="1:19" ht="50.1" hidden="1" customHeight="1" x14ac:dyDescent="0.25">
      <c r="A158" s="87" t="s">
        <v>250</v>
      </c>
      <c r="B158" s="405"/>
      <c r="C158" s="405"/>
      <c r="D158" s="402"/>
      <c r="E158" s="402"/>
      <c r="F158" s="194"/>
      <c r="G158" s="194"/>
      <c r="H158" s="407"/>
      <c r="I158" s="407"/>
      <c r="J158" s="407"/>
      <c r="K158" s="317"/>
      <c r="L158" s="411"/>
      <c r="M158" s="422"/>
      <c r="N158" s="423">
        <v>0.39</v>
      </c>
      <c r="O158" s="420">
        <f t="shared" si="6"/>
        <v>0</v>
      </c>
      <c r="P158" s="421" t="e">
        <f t="shared" si="7"/>
        <v>#DIV/0!</v>
      </c>
      <c r="Q158" s="242">
        <f>FŐLAP!$G$8</f>
        <v>0</v>
      </c>
      <c r="R158" s="241">
        <f>FŐLAP!$C$10</f>
        <v>0</v>
      </c>
      <c r="S158" s="243" t="s">
        <v>415</v>
      </c>
    </row>
    <row r="159" spans="1:19" ht="50.1" hidden="1" customHeight="1" x14ac:dyDescent="0.25">
      <c r="A159" s="88" t="s">
        <v>251</v>
      </c>
      <c r="B159" s="405"/>
      <c r="C159" s="405"/>
      <c r="D159" s="402"/>
      <c r="E159" s="402"/>
      <c r="F159" s="194"/>
      <c r="G159" s="194"/>
      <c r="H159" s="407"/>
      <c r="I159" s="407"/>
      <c r="J159" s="407"/>
      <c r="K159" s="317"/>
      <c r="L159" s="411"/>
      <c r="M159" s="422"/>
      <c r="N159" s="423">
        <v>0.39</v>
      </c>
      <c r="O159" s="420">
        <f t="shared" si="6"/>
        <v>0</v>
      </c>
      <c r="P159" s="421" t="e">
        <f t="shared" si="7"/>
        <v>#DIV/0!</v>
      </c>
      <c r="Q159" s="242">
        <f>FŐLAP!$G$8</f>
        <v>0</v>
      </c>
      <c r="R159" s="241">
        <f>FŐLAP!$C$10</f>
        <v>0</v>
      </c>
      <c r="S159" s="243" t="s">
        <v>415</v>
      </c>
    </row>
    <row r="160" spans="1:19" ht="50.1" hidden="1" customHeight="1" x14ac:dyDescent="0.25">
      <c r="A160" s="87" t="s">
        <v>252</v>
      </c>
      <c r="B160" s="405"/>
      <c r="C160" s="405"/>
      <c r="D160" s="402"/>
      <c r="E160" s="402"/>
      <c r="F160" s="194"/>
      <c r="G160" s="194"/>
      <c r="H160" s="407"/>
      <c r="I160" s="407"/>
      <c r="J160" s="407"/>
      <c r="K160" s="317"/>
      <c r="L160" s="411"/>
      <c r="M160" s="422"/>
      <c r="N160" s="423">
        <v>0.39</v>
      </c>
      <c r="O160" s="420">
        <f t="shared" si="6"/>
        <v>0</v>
      </c>
      <c r="P160" s="421" t="e">
        <f t="shared" si="7"/>
        <v>#DIV/0!</v>
      </c>
      <c r="Q160" s="242">
        <f>FŐLAP!$G$8</f>
        <v>0</v>
      </c>
      <c r="R160" s="241">
        <f>FŐLAP!$C$10</f>
        <v>0</v>
      </c>
      <c r="S160" s="243" t="s">
        <v>415</v>
      </c>
    </row>
    <row r="161" spans="1:19" ht="50.1" hidden="1" customHeight="1" x14ac:dyDescent="0.25">
      <c r="A161" s="87" t="s">
        <v>253</v>
      </c>
      <c r="B161" s="405"/>
      <c r="C161" s="405"/>
      <c r="D161" s="402"/>
      <c r="E161" s="402"/>
      <c r="F161" s="194"/>
      <c r="G161" s="194"/>
      <c r="H161" s="407"/>
      <c r="I161" s="407"/>
      <c r="J161" s="407"/>
      <c r="K161" s="317"/>
      <c r="L161" s="411"/>
      <c r="M161" s="422"/>
      <c r="N161" s="423">
        <v>0.39</v>
      </c>
      <c r="O161" s="420">
        <f t="shared" si="6"/>
        <v>0</v>
      </c>
      <c r="P161" s="421" t="e">
        <f t="shared" si="7"/>
        <v>#DIV/0!</v>
      </c>
      <c r="Q161" s="242">
        <f>FŐLAP!$G$8</f>
        <v>0</v>
      </c>
      <c r="R161" s="241">
        <f>FŐLAP!$C$10</f>
        <v>0</v>
      </c>
      <c r="S161" s="243" t="s">
        <v>415</v>
      </c>
    </row>
    <row r="162" spans="1:19" ht="50.1" hidden="1" customHeight="1" x14ac:dyDescent="0.25">
      <c r="A162" s="87" t="s">
        <v>254</v>
      </c>
      <c r="B162" s="405"/>
      <c r="C162" s="405"/>
      <c r="D162" s="402"/>
      <c r="E162" s="402"/>
      <c r="F162" s="194"/>
      <c r="G162" s="194"/>
      <c r="H162" s="407"/>
      <c r="I162" s="407"/>
      <c r="J162" s="407"/>
      <c r="K162" s="317"/>
      <c r="L162" s="411"/>
      <c r="M162" s="422"/>
      <c r="N162" s="423">
        <v>0.39</v>
      </c>
      <c r="O162" s="420">
        <f t="shared" si="6"/>
        <v>0</v>
      </c>
      <c r="P162" s="421" t="e">
        <f t="shared" si="7"/>
        <v>#DIV/0!</v>
      </c>
      <c r="Q162" s="242">
        <f>FŐLAP!$G$8</f>
        <v>0</v>
      </c>
      <c r="R162" s="241">
        <f>FŐLAP!$C$10</f>
        <v>0</v>
      </c>
      <c r="S162" s="243" t="s">
        <v>415</v>
      </c>
    </row>
    <row r="163" spans="1:19" ht="50.1" hidden="1" customHeight="1" x14ac:dyDescent="0.25">
      <c r="A163" s="88" t="s">
        <v>255</v>
      </c>
      <c r="B163" s="405"/>
      <c r="C163" s="405"/>
      <c r="D163" s="402"/>
      <c r="E163" s="402"/>
      <c r="F163" s="194"/>
      <c r="G163" s="194"/>
      <c r="H163" s="407"/>
      <c r="I163" s="407"/>
      <c r="J163" s="407"/>
      <c r="K163" s="317"/>
      <c r="L163" s="411"/>
      <c r="M163" s="422"/>
      <c r="N163" s="423">
        <v>0.39</v>
      </c>
      <c r="O163" s="420">
        <f t="shared" si="6"/>
        <v>0</v>
      </c>
      <c r="P163" s="421" t="e">
        <f t="shared" si="7"/>
        <v>#DIV/0!</v>
      </c>
      <c r="Q163" s="242">
        <f>FŐLAP!$G$8</f>
        <v>0</v>
      </c>
      <c r="R163" s="241">
        <f>FŐLAP!$C$10</f>
        <v>0</v>
      </c>
      <c r="S163" s="243" t="s">
        <v>415</v>
      </c>
    </row>
    <row r="164" spans="1:19" ht="50.1" hidden="1" customHeight="1" x14ac:dyDescent="0.25">
      <c r="A164" s="87" t="s">
        <v>256</v>
      </c>
      <c r="B164" s="405"/>
      <c r="C164" s="405"/>
      <c r="D164" s="402"/>
      <c r="E164" s="402"/>
      <c r="F164" s="194"/>
      <c r="G164" s="194"/>
      <c r="H164" s="407"/>
      <c r="I164" s="407"/>
      <c r="J164" s="407"/>
      <c r="K164" s="317"/>
      <c r="L164" s="411"/>
      <c r="M164" s="422"/>
      <c r="N164" s="423">
        <v>0.39</v>
      </c>
      <c r="O164" s="420">
        <f t="shared" si="6"/>
        <v>0</v>
      </c>
      <c r="P164" s="421" t="e">
        <f t="shared" si="7"/>
        <v>#DIV/0!</v>
      </c>
      <c r="Q164" s="242">
        <f>FŐLAP!$G$8</f>
        <v>0</v>
      </c>
      <c r="R164" s="241">
        <f>FŐLAP!$C$10</f>
        <v>0</v>
      </c>
      <c r="S164" s="243" t="s">
        <v>415</v>
      </c>
    </row>
    <row r="165" spans="1:19" ht="50.1" hidden="1" customHeight="1" x14ac:dyDescent="0.25">
      <c r="A165" s="87" t="s">
        <v>257</v>
      </c>
      <c r="B165" s="405"/>
      <c r="C165" s="405"/>
      <c r="D165" s="402"/>
      <c r="E165" s="402"/>
      <c r="F165" s="194"/>
      <c r="G165" s="194"/>
      <c r="H165" s="407"/>
      <c r="I165" s="407"/>
      <c r="J165" s="407"/>
      <c r="K165" s="317"/>
      <c r="L165" s="411"/>
      <c r="M165" s="422"/>
      <c r="N165" s="423">
        <v>0.39</v>
      </c>
      <c r="O165" s="420">
        <f t="shared" si="6"/>
        <v>0</v>
      </c>
      <c r="P165" s="421" t="e">
        <f t="shared" si="7"/>
        <v>#DIV/0!</v>
      </c>
      <c r="Q165" s="242">
        <f>FŐLAP!$G$8</f>
        <v>0</v>
      </c>
      <c r="R165" s="241">
        <f>FŐLAP!$C$10</f>
        <v>0</v>
      </c>
      <c r="S165" s="243" t="s">
        <v>415</v>
      </c>
    </row>
    <row r="166" spans="1:19" ht="50.1" hidden="1" customHeight="1" x14ac:dyDescent="0.25">
      <c r="A166" s="87" t="s">
        <v>258</v>
      </c>
      <c r="B166" s="405"/>
      <c r="C166" s="405"/>
      <c r="D166" s="402"/>
      <c r="E166" s="402"/>
      <c r="F166" s="194"/>
      <c r="G166" s="194"/>
      <c r="H166" s="407"/>
      <c r="I166" s="407"/>
      <c r="J166" s="407"/>
      <c r="K166" s="317"/>
      <c r="L166" s="411"/>
      <c r="M166" s="422"/>
      <c r="N166" s="423">
        <v>0.39</v>
      </c>
      <c r="O166" s="420">
        <f t="shared" si="6"/>
        <v>0</v>
      </c>
      <c r="P166" s="421" t="e">
        <f t="shared" si="7"/>
        <v>#DIV/0!</v>
      </c>
      <c r="Q166" s="242">
        <f>FŐLAP!$G$8</f>
        <v>0</v>
      </c>
      <c r="R166" s="241">
        <f>FŐLAP!$C$10</f>
        <v>0</v>
      </c>
      <c r="S166" s="243" t="s">
        <v>415</v>
      </c>
    </row>
    <row r="167" spans="1:19" ht="50.1" hidden="1" customHeight="1" x14ac:dyDescent="0.25">
      <c r="A167" s="88" t="s">
        <v>259</v>
      </c>
      <c r="B167" s="405"/>
      <c r="C167" s="405"/>
      <c r="D167" s="402"/>
      <c r="E167" s="402"/>
      <c r="F167" s="194"/>
      <c r="G167" s="194"/>
      <c r="H167" s="407"/>
      <c r="I167" s="407"/>
      <c r="J167" s="407"/>
      <c r="K167" s="317"/>
      <c r="L167" s="411"/>
      <c r="M167" s="422"/>
      <c r="N167" s="423">
        <v>0.39</v>
      </c>
      <c r="O167" s="420">
        <f t="shared" si="6"/>
        <v>0</v>
      </c>
      <c r="P167" s="421" t="e">
        <f t="shared" si="7"/>
        <v>#DIV/0!</v>
      </c>
      <c r="Q167" s="242">
        <f>FŐLAP!$G$8</f>
        <v>0</v>
      </c>
      <c r="R167" s="241">
        <f>FŐLAP!$C$10</f>
        <v>0</v>
      </c>
      <c r="S167" s="243" t="s">
        <v>415</v>
      </c>
    </row>
    <row r="168" spans="1:19" ht="50.1" hidden="1" customHeight="1" x14ac:dyDescent="0.25">
      <c r="A168" s="87" t="s">
        <v>260</v>
      </c>
      <c r="B168" s="405"/>
      <c r="C168" s="405"/>
      <c r="D168" s="402"/>
      <c r="E168" s="402"/>
      <c r="F168" s="194"/>
      <c r="G168" s="194"/>
      <c r="H168" s="407"/>
      <c r="I168" s="407"/>
      <c r="J168" s="407"/>
      <c r="K168" s="317"/>
      <c r="L168" s="411"/>
      <c r="M168" s="422"/>
      <c r="N168" s="423">
        <v>0.39</v>
      </c>
      <c r="O168" s="420">
        <f t="shared" si="6"/>
        <v>0</v>
      </c>
      <c r="P168" s="421" t="e">
        <f t="shared" si="7"/>
        <v>#DIV/0!</v>
      </c>
      <c r="Q168" s="242">
        <f>FŐLAP!$G$8</f>
        <v>0</v>
      </c>
      <c r="R168" s="241">
        <f>FŐLAP!$C$10</f>
        <v>0</v>
      </c>
      <c r="S168" s="243" t="s">
        <v>415</v>
      </c>
    </row>
    <row r="169" spans="1:19" ht="50.1" hidden="1" customHeight="1" x14ac:dyDescent="0.25">
      <c r="A169" s="87" t="s">
        <v>261</v>
      </c>
      <c r="B169" s="405"/>
      <c r="C169" s="405"/>
      <c r="D169" s="402"/>
      <c r="E169" s="402"/>
      <c r="F169" s="194"/>
      <c r="G169" s="194"/>
      <c r="H169" s="407"/>
      <c r="I169" s="407"/>
      <c r="J169" s="407"/>
      <c r="K169" s="317"/>
      <c r="L169" s="411"/>
      <c r="M169" s="422"/>
      <c r="N169" s="423">
        <v>0.39</v>
      </c>
      <c r="O169" s="420">
        <f t="shared" si="6"/>
        <v>0</v>
      </c>
      <c r="P169" s="421" t="e">
        <f t="shared" si="7"/>
        <v>#DIV/0!</v>
      </c>
      <c r="Q169" s="242">
        <f>FŐLAP!$G$8</f>
        <v>0</v>
      </c>
      <c r="R169" s="241">
        <f>FŐLAP!$C$10</f>
        <v>0</v>
      </c>
      <c r="S169" s="243" t="s">
        <v>415</v>
      </c>
    </row>
    <row r="170" spans="1:19" ht="50.1" hidden="1" customHeight="1" x14ac:dyDescent="0.25">
      <c r="A170" s="87" t="s">
        <v>262</v>
      </c>
      <c r="B170" s="405"/>
      <c r="C170" s="405"/>
      <c r="D170" s="402"/>
      <c r="E170" s="402"/>
      <c r="F170" s="194"/>
      <c r="G170" s="194"/>
      <c r="H170" s="407"/>
      <c r="I170" s="407"/>
      <c r="J170" s="407"/>
      <c r="K170" s="317"/>
      <c r="L170" s="411"/>
      <c r="M170" s="422"/>
      <c r="N170" s="423">
        <v>0.39</v>
      </c>
      <c r="O170" s="420">
        <f t="shared" si="6"/>
        <v>0</v>
      </c>
      <c r="P170" s="421" t="e">
        <f t="shared" si="7"/>
        <v>#DIV/0!</v>
      </c>
      <c r="Q170" s="242">
        <f>FŐLAP!$G$8</f>
        <v>0</v>
      </c>
      <c r="R170" s="241">
        <f>FŐLAP!$C$10</f>
        <v>0</v>
      </c>
      <c r="S170" s="243" t="s">
        <v>415</v>
      </c>
    </row>
    <row r="171" spans="1:19" ht="50.1" hidden="1" customHeight="1" x14ac:dyDescent="0.25">
      <c r="A171" s="88" t="s">
        <v>263</v>
      </c>
      <c r="B171" s="405"/>
      <c r="C171" s="405"/>
      <c r="D171" s="402"/>
      <c r="E171" s="402"/>
      <c r="F171" s="194"/>
      <c r="G171" s="194"/>
      <c r="H171" s="407"/>
      <c r="I171" s="407"/>
      <c r="J171" s="407"/>
      <c r="K171" s="317"/>
      <c r="L171" s="411"/>
      <c r="M171" s="422"/>
      <c r="N171" s="423">
        <v>0.39</v>
      </c>
      <c r="O171" s="420">
        <f t="shared" si="6"/>
        <v>0</v>
      </c>
      <c r="P171" s="421" t="e">
        <f t="shared" si="7"/>
        <v>#DIV/0!</v>
      </c>
      <c r="Q171" s="242">
        <f>FŐLAP!$G$8</f>
        <v>0</v>
      </c>
      <c r="R171" s="241">
        <f>FŐLAP!$C$10</f>
        <v>0</v>
      </c>
      <c r="S171" s="243" t="s">
        <v>415</v>
      </c>
    </row>
    <row r="172" spans="1:19" ht="50.1" hidden="1" customHeight="1" x14ac:dyDescent="0.25">
      <c r="A172" s="87" t="s">
        <v>264</v>
      </c>
      <c r="B172" s="405"/>
      <c r="C172" s="405"/>
      <c r="D172" s="402"/>
      <c r="E172" s="402"/>
      <c r="F172" s="194"/>
      <c r="G172" s="194"/>
      <c r="H172" s="407"/>
      <c r="I172" s="407"/>
      <c r="J172" s="407"/>
      <c r="K172" s="317"/>
      <c r="L172" s="411"/>
      <c r="M172" s="422"/>
      <c r="N172" s="423">
        <v>0.39</v>
      </c>
      <c r="O172" s="420">
        <f t="shared" si="6"/>
        <v>0</v>
      </c>
      <c r="P172" s="421" t="e">
        <f t="shared" si="7"/>
        <v>#DIV/0!</v>
      </c>
      <c r="Q172" s="242">
        <f>FŐLAP!$G$8</f>
        <v>0</v>
      </c>
      <c r="R172" s="241">
        <f>FŐLAP!$C$10</f>
        <v>0</v>
      </c>
      <c r="S172" s="243" t="s">
        <v>415</v>
      </c>
    </row>
    <row r="173" spans="1:19" ht="50.1" hidden="1" customHeight="1" x14ac:dyDescent="0.25">
      <c r="A173" s="87" t="s">
        <v>265</v>
      </c>
      <c r="B173" s="405"/>
      <c r="C173" s="405"/>
      <c r="D173" s="402"/>
      <c r="E173" s="402"/>
      <c r="F173" s="194"/>
      <c r="G173" s="194"/>
      <c r="H173" s="407"/>
      <c r="I173" s="407"/>
      <c r="J173" s="407"/>
      <c r="K173" s="317"/>
      <c r="L173" s="411"/>
      <c r="M173" s="422"/>
      <c r="N173" s="423">
        <v>0.39</v>
      </c>
      <c r="O173" s="420">
        <f t="shared" si="6"/>
        <v>0</v>
      </c>
      <c r="P173" s="421" t="e">
        <f t="shared" si="7"/>
        <v>#DIV/0!</v>
      </c>
      <c r="Q173" s="242">
        <f>FŐLAP!$G$8</f>
        <v>0</v>
      </c>
      <c r="R173" s="241">
        <f>FŐLAP!$C$10</f>
        <v>0</v>
      </c>
      <c r="S173" s="243" t="s">
        <v>415</v>
      </c>
    </row>
    <row r="174" spans="1:19" ht="50.1" hidden="1" customHeight="1" x14ac:dyDescent="0.25">
      <c r="A174" s="87" t="s">
        <v>266</v>
      </c>
      <c r="B174" s="405"/>
      <c r="C174" s="405"/>
      <c r="D174" s="402"/>
      <c r="E174" s="402"/>
      <c r="F174" s="194"/>
      <c r="G174" s="194"/>
      <c r="H174" s="407"/>
      <c r="I174" s="407"/>
      <c r="J174" s="407"/>
      <c r="K174" s="317"/>
      <c r="L174" s="411"/>
      <c r="M174" s="422"/>
      <c r="N174" s="423">
        <v>0.39</v>
      </c>
      <c r="O174" s="420">
        <f t="shared" si="6"/>
        <v>0</v>
      </c>
      <c r="P174" s="421" t="e">
        <f t="shared" si="7"/>
        <v>#DIV/0!</v>
      </c>
      <c r="Q174" s="242">
        <f>FŐLAP!$G$8</f>
        <v>0</v>
      </c>
      <c r="R174" s="241">
        <f>FŐLAP!$C$10</f>
        <v>0</v>
      </c>
      <c r="S174" s="243" t="s">
        <v>415</v>
      </c>
    </row>
    <row r="175" spans="1:19" ht="50.1" hidden="1" customHeight="1" x14ac:dyDescent="0.25">
      <c r="A175" s="88" t="s">
        <v>267</v>
      </c>
      <c r="B175" s="405"/>
      <c r="C175" s="405"/>
      <c r="D175" s="402"/>
      <c r="E175" s="402"/>
      <c r="F175" s="194"/>
      <c r="G175" s="194"/>
      <c r="H175" s="407"/>
      <c r="I175" s="407"/>
      <c r="J175" s="407"/>
      <c r="K175" s="317"/>
      <c r="L175" s="411"/>
      <c r="M175" s="422"/>
      <c r="N175" s="423">
        <v>0.39</v>
      </c>
      <c r="O175" s="420">
        <f t="shared" si="6"/>
        <v>0</v>
      </c>
      <c r="P175" s="421" t="e">
        <f t="shared" si="7"/>
        <v>#DIV/0!</v>
      </c>
      <c r="Q175" s="242">
        <f>FŐLAP!$G$8</f>
        <v>0</v>
      </c>
      <c r="R175" s="241">
        <f>FŐLAP!$C$10</f>
        <v>0</v>
      </c>
      <c r="S175" s="243" t="s">
        <v>415</v>
      </c>
    </row>
    <row r="176" spans="1:19" ht="50.1" hidden="1" customHeight="1" x14ac:dyDescent="0.25">
      <c r="A176" s="87" t="s">
        <v>268</v>
      </c>
      <c r="B176" s="405"/>
      <c r="C176" s="405"/>
      <c r="D176" s="402"/>
      <c r="E176" s="402"/>
      <c r="F176" s="194"/>
      <c r="G176" s="194"/>
      <c r="H176" s="407"/>
      <c r="I176" s="407"/>
      <c r="J176" s="407"/>
      <c r="K176" s="317"/>
      <c r="L176" s="411"/>
      <c r="M176" s="422"/>
      <c r="N176" s="423">
        <v>0.39</v>
      </c>
      <c r="O176" s="420">
        <f t="shared" si="6"/>
        <v>0</v>
      </c>
      <c r="P176" s="421" t="e">
        <f t="shared" si="7"/>
        <v>#DIV/0!</v>
      </c>
      <c r="Q176" s="242">
        <f>FŐLAP!$G$8</f>
        <v>0</v>
      </c>
      <c r="R176" s="241">
        <f>FŐLAP!$C$10</f>
        <v>0</v>
      </c>
      <c r="S176" s="243" t="s">
        <v>415</v>
      </c>
    </row>
    <row r="177" spans="1:19" ht="50.1" hidden="1" customHeight="1" x14ac:dyDescent="0.25">
      <c r="A177" s="87" t="s">
        <v>269</v>
      </c>
      <c r="B177" s="405"/>
      <c r="C177" s="405"/>
      <c r="D177" s="402"/>
      <c r="E177" s="402"/>
      <c r="F177" s="194"/>
      <c r="G177" s="194"/>
      <c r="H177" s="407"/>
      <c r="I177" s="407"/>
      <c r="J177" s="407"/>
      <c r="K177" s="317"/>
      <c r="L177" s="411"/>
      <c r="M177" s="422"/>
      <c r="N177" s="423">
        <v>0.39</v>
      </c>
      <c r="O177" s="420">
        <f t="shared" si="6"/>
        <v>0</v>
      </c>
      <c r="P177" s="421" t="e">
        <f t="shared" si="7"/>
        <v>#DIV/0!</v>
      </c>
      <c r="Q177" s="242">
        <f>FŐLAP!$G$8</f>
        <v>0</v>
      </c>
      <c r="R177" s="241">
        <f>FŐLAP!$C$10</f>
        <v>0</v>
      </c>
      <c r="S177" s="243" t="s">
        <v>415</v>
      </c>
    </row>
    <row r="178" spans="1:19" ht="50.1" hidden="1" customHeight="1" x14ac:dyDescent="0.25">
      <c r="A178" s="87" t="s">
        <v>270</v>
      </c>
      <c r="B178" s="405"/>
      <c r="C178" s="405"/>
      <c r="D178" s="402"/>
      <c r="E178" s="402"/>
      <c r="F178" s="194"/>
      <c r="G178" s="194"/>
      <c r="H178" s="407"/>
      <c r="I178" s="407"/>
      <c r="J178" s="407"/>
      <c r="K178" s="317"/>
      <c r="L178" s="411"/>
      <c r="M178" s="422"/>
      <c r="N178" s="423">
        <v>0.39</v>
      </c>
      <c r="O178" s="420">
        <f t="shared" si="6"/>
        <v>0</v>
      </c>
      <c r="P178" s="421" t="e">
        <f t="shared" si="7"/>
        <v>#DIV/0!</v>
      </c>
      <c r="Q178" s="242">
        <f>FŐLAP!$G$8</f>
        <v>0</v>
      </c>
      <c r="R178" s="241">
        <f>FŐLAP!$C$10</f>
        <v>0</v>
      </c>
      <c r="S178" s="243" t="s">
        <v>415</v>
      </c>
    </row>
    <row r="179" spans="1:19" ht="50.1" hidden="1" customHeight="1" x14ac:dyDescent="0.25">
      <c r="A179" s="88" t="s">
        <v>271</v>
      </c>
      <c r="B179" s="405"/>
      <c r="C179" s="405"/>
      <c r="D179" s="402"/>
      <c r="E179" s="402"/>
      <c r="F179" s="194"/>
      <c r="G179" s="194"/>
      <c r="H179" s="407"/>
      <c r="I179" s="407"/>
      <c r="J179" s="407"/>
      <c r="K179" s="317"/>
      <c r="L179" s="411"/>
      <c r="M179" s="422"/>
      <c r="N179" s="423">
        <v>0.39</v>
      </c>
      <c r="O179" s="420">
        <f t="shared" si="6"/>
        <v>0</v>
      </c>
      <c r="P179" s="421" t="e">
        <f t="shared" si="7"/>
        <v>#DIV/0!</v>
      </c>
      <c r="Q179" s="242">
        <f>FŐLAP!$G$8</f>
        <v>0</v>
      </c>
      <c r="R179" s="241">
        <f>FŐLAP!$C$10</f>
        <v>0</v>
      </c>
      <c r="S179" s="243" t="s">
        <v>415</v>
      </c>
    </row>
    <row r="180" spans="1:19" ht="50.1" hidden="1" customHeight="1" x14ac:dyDescent="0.25">
      <c r="A180" s="87" t="s">
        <v>272</v>
      </c>
      <c r="B180" s="405"/>
      <c r="C180" s="405"/>
      <c r="D180" s="402"/>
      <c r="E180" s="402"/>
      <c r="F180" s="194"/>
      <c r="G180" s="194"/>
      <c r="H180" s="407"/>
      <c r="I180" s="407"/>
      <c r="J180" s="407"/>
      <c r="K180" s="317"/>
      <c r="L180" s="411"/>
      <c r="M180" s="422"/>
      <c r="N180" s="423">
        <v>0.39</v>
      </c>
      <c r="O180" s="420">
        <f t="shared" si="6"/>
        <v>0</v>
      </c>
      <c r="P180" s="421" t="e">
        <f t="shared" si="7"/>
        <v>#DIV/0!</v>
      </c>
      <c r="Q180" s="242">
        <f>FŐLAP!$G$8</f>
        <v>0</v>
      </c>
      <c r="R180" s="241">
        <f>FŐLAP!$C$10</f>
        <v>0</v>
      </c>
      <c r="S180" s="243" t="s">
        <v>415</v>
      </c>
    </row>
    <row r="181" spans="1:19" ht="50.1" hidden="1" customHeight="1" x14ac:dyDescent="0.25">
      <c r="A181" s="87" t="s">
        <v>273</v>
      </c>
      <c r="B181" s="405"/>
      <c r="C181" s="405"/>
      <c r="D181" s="402"/>
      <c r="E181" s="402"/>
      <c r="F181" s="194"/>
      <c r="G181" s="194"/>
      <c r="H181" s="407"/>
      <c r="I181" s="407"/>
      <c r="J181" s="407"/>
      <c r="K181" s="317"/>
      <c r="L181" s="411"/>
      <c r="M181" s="422"/>
      <c r="N181" s="423">
        <v>0.39</v>
      </c>
      <c r="O181" s="420">
        <f t="shared" si="6"/>
        <v>0</v>
      </c>
      <c r="P181" s="421" t="e">
        <f t="shared" si="7"/>
        <v>#DIV/0!</v>
      </c>
      <c r="Q181" s="242">
        <f>FŐLAP!$G$8</f>
        <v>0</v>
      </c>
      <c r="R181" s="241">
        <f>FŐLAP!$C$10</f>
        <v>0</v>
      </c>
      <c r="S181" s="243" t="s">
        <v>415</v>
      </c>
    </row>
    <row r="182" spans="1:19" ht="50.1" hidden="1" customHeight="1" x14ac:dyDescent="0.25">
      <c r="A182" s="87" t="s">
        <v>274</v>
      </c>
      <c r="B182" s="405"/>
      <c r="C182" s="405"/>
      <c r="D182" s="402"/>
      <c r="E182" s="402"/>
      <c r="F182" s="194"/>
      <c r="G182" s="194"/>
      <c r="H182" s="407"/>
      <c r="I182" s="407"/>
      <c r="J182" s="407"/>
      <c r="K182" s="317"/>
      <c r="L182" s="411"/>
      <c r="M182" s="422"/>
      <c r="N182" s="423">
        <v>0.39</v>
      </c>
      <c r="O182" s="420">
        <f t="shared" si="6"/>
        <v>0</v>
      </c>
      <c r="P182" s="421" t="e">
        <f t="shared" si="7"/>
        <v>#DIV/0!</v>
      </c>
      <c r="Q182" s="242">
        <f>FŐLAP!$G$8</f>
        <v>0</v>
      </c>
      <c r="R182" s="241">
        <f>FŐLAP!$C$10</f>
        <v>0</v>
      </c>
      <c r="S182" s="243" t="s">
        <v>415</v>
      </c>
    </row>
    <row r="183" spans="1:19" ht="50.1" hidden="1" customHeight="1" x14ac:dyDescent="0.25">
      <c r="A183" s="88" t="s">
        <v>275</v>
      </c>
      <c r="B183" s="405"/>
      <c r="C183" s="405"/>
      <c r="D183" s="402"/>
      <c r="E183" s="402"/>
      <c r="F183" s="194"/>
      <c r="G183" s="194"/>
      <c r="H183" s="407"/>
      <c r="I183" s="407"/>
      <c r="J183" s="407"/>
      <c r="K183" s="317"/>
      <c r="L183" s="411"/>
      <c r="M183" s="422"/>
      <c r="N183" s="423">
        <v>0.39</v>
      </c>
      <c r="O183" s="420">
        <f t="shared" si="6"/>
        <v>0</v>
      </c>
      <c r="P183" s="421" t="e">
        <f t="shared" si="7"/>
        <v>#DIV/0!</v>
      </c>
      <c r="Q183" s="242">
        <f>FŐLAP!$G$8</f>
        <v>0</v>
      </c>
      <c r="R183" s="241">
        <f>FŐLAP!$C$10</f>
        <v>0</v>
      </c>
      <c r="S183" s="243" t="s">
        <v>415</v>
      </c>
    </row>
    <row r="184" spans="1:19" ht="50.1" hidden="1" customHeight="1" x14ac:dyDescent="0.25">
      <c r="A184" s="87" t="s">
        <v>276</v>
      </c>
      <c r="B184" s="405"/>
      <c r="C184" s="405"/>
      <c r="D184" s="402"/>
      <c r="E184" s="402"/>
      <c r="F184" s="194"/>
      <c r="G184" s="194"/>
      <c r="H184" s="407"/>
      <c r="I184" s="407"/>
      <c r="J184" s="407"/>
      <c r="K184" s="317"/>
      <c r="L184" s="411"/>
      <c r="M184" s="422"/>
      <c r="N184" s="423">
        <v>0.39</v>
      </c>
      <c r="O184" s="420">
        <f t="shared" si="6"/>
        <v>0</v>
      </c>
      <c r="P184" s="421" t="e">
        <f t="shared" si="7"/>
        <v>#DIV/0!</v>
      </c>
      <c r="Q184" s="242">
        <f>FŐLAP!$G$8</f>
        <v>0</v>
      </c>
      <c r="R184" s="241">
        <f>FŐLAP!$C$10</f>
        <v>0</v>
      </c>
      <c r="S184" s="243" t="s">
        <v>415</v>
      </c>
    </row>
    <row r="185" spans="1:19" ht="50.1" hidden="1" customHeight="1" x14ac:dyDescent="0.25">
      <c r="A185" s="87" t="s">
        <v>277</v>
      </c>
      <c r="B185" s="405"/>
      <c r="C185" s="405"/>
      <c r="D185" s="402"/>
      <c r="E185" s="402"/>
      <c r="F185" s="194"/>
      <c r="G185" s="194"/>
      <c r="H185" s="407"/>
      <c r="I185" s="407"/>
      <c r="J185" s="407"/>
      <c r="K185" s="317"/>
      <c r="L185" s="411"/>
      <c r="M185" s="422"/>
      <c r="N185" s="423">
        <v>0.39</v>
      </c>
      <c r="O185" s="420">
        <f t="shared" si="6"/>
        <v>0</v>
      </c>
      <c r="P185" s="421" t="e">
        <f t="shared" si="7"/>
        <v>#DIV/0!</v>
      </c>
      <c r="Q185" s="242">
        <f>FŐLAP!$G$8</f>
        <v>0</v>
      </c>
      <c r="R185" s="241">
        <f>FŐLAP!$C$10</f>
        <v>0</v>
      </c>
      <c r="S185" s="243" t="s">
        <v>415</v>
      </c>
    </row>
    <row r="186" spans="1:19" ht="50.1" hidden="1" customHeight="1" x14ac:dyDescent="0.25">
      <c r="A186" s="87" t="s">
        <v>278</v>
      </c>
      <c r="B186" s="405"/>
      <c r="C186" s="405"/>
      <c r="D186" s="402"/>
      <c r="E186" s="402"/>
      <c r="F186" s="194"/>
      <c r="G186" s="194"/>
      <c r="H186" s="407"/>
      <c r="I186" s="407"/>
      <c r="J186" s="407"/>
      <c r="K186" s="317"/>
      <c r="L186" s="411"/>
      <c r="M186" s="422"/>
      <c r="N186" s="423">
        <v>0.39</v>
      </c>
      <c r="O186" s="420">
        <f t="shared" si="6"/>
        <v>0</v>
      </c>
      <c r="P186" s="421" t="e">
        <f t="shared" si="7"/>
        <v>#DIV/0!</v>
      </c>
      <c r="Q186" s="242">
        <f>FŐLAP!$G$8</f>
        <v>0</v>
      </c>
      <c r="R186" s="241">
        <f>FŐLAP!$C$10</f>
        <v>0</v>
      </c>
      <c r="S186" s="243" t="s">
        <v>415</v>
      </c>
    </row>
    <row r="187" spans="1:19" ht="50.1" hidden="1" customHeight="1" x14ac:dyDescent="0.25">
      <c r="A187" s="88" t="s">
        <v>279</v>
      </c>
      <c r="B187" s="405"/>
      <c r="C187" s="405"/>
      <c r="D187" s="402"/>
      <c r="E187" s="402"/>
      <c r="F187" s="194"/>
      <c r="G187" s="194"/>
      <c r="H187" s="407"/>
      <c r="I187" s="407"/>
      <c r="J187" s="407"/>
      <c r="K187" s="317"/>
      <c r="L187" s="411"/>
      <c r="M187" s="422"/>
      <c r="N187" s="423">
        <v>0.39</v>
      </c>
      <c r="O187" s="420">
        <f t="shared" si="6"/>
        <v>0</v>
      </c>
      <c r="P187" s="421" t="e">
        <f t="shared" si="7"/>
        <v>#DIV/0!</v>
      </c>
      <c r="Q187" s="242">
        <f>FŐLAP!$G$8</f>
        <v>0</v>
      </c>
      <c r="R187" s="241">
        <f>FŐLAP!$C$10</f>
        <v>0</v>
      </c>
      <c r="S187" s="243" t="s">
        <v>415</v>
      </c>
    </row>
    <row r="188" spans="1:19" ht="50.1" hidden="1" customHeight="1" x14ac:dyDescent="0.25">
      <c r="A188" s="87" t="s">
        <v>280</v>
      </c>
      <c r="B188" s="405"/>
      <c r="C188" s="405"/>
      <c r="D188" s="402"/>
      <c r="E188" s="402"/>
      <c r="F188" s="194"/>
      <c r="G188" s="194"/>
      <c r="H188" s="407"/>
      <c r="I188" s="407"/>
      <c r="J188" s="407"/>
      <c r="K188" s="317"/>
      <c r="L188" s="411"/>
      <c r="M188" s="422"/>
      <c r="N188" s="423">
        <v>0.39</v>
      </c>
      <c r="O188" s="420">
        <f t="shared" si="6"/>
        <v>0</v>
      </c>
      <c r="P188" s="421" t="e">
        <f t="shared" si="7"/>
        <v>#DIV/0!</v>
      </c>
      <c r="Q188" s="242">
        <f>FŐLAP!$G$8</f>
        <v>0</v>
      </c>
      <c r="R188" s="241">
        <f>FŐLAP!$C$10</f>
        <v>0</v>
      </c>
      <c r="S188" s="243" t="s">
        <v>415</v>
      </c>
    </row>
    <row r="189" spans="1:19" ht="50.1" hidden="1" customHeight="1" x14ac:dyDescent="0.25">
      <c r="A189" s="87" t="s">
        <v>281</v>
      </c>
      <c r="B189" s="405"/>
      <c r="C189" s="405"/>
      <c r="D189" s="402"/>
      <c r="E189" s="402"/>
      <c r="F189" s="194"/>
      <c r="G189" s="194"/>
      <c r="H189" s="407"/>
      <c r="I189" s="407"/>
      <c r="J189" s="407"/>
      <c r="K189" s="317"/>
      <c r="L189" s="411"/>
      <c r="M189" s="422"/>
      <c r="N189" s="423">
        <v>0.39</v>
      </c>
      <c r="O189" s="420">
        <f t="shared" si="6"/>
        <v>0</v>
      </c>
      <c r="P189" s="421" t="e">
        <f t="shared" si="7"/>
        <v>#DIV/0!</v>
      </c>
      <c r="Q189" s="242">
        <f>FŐLAP!$G$8</f>
        <v>0</v>
      </c>
      <c r="R189" s="241">
        <f>FŐLAP!$C$10</f>
        <v>0</v>
      </c>
      <c r="S189" s="243" t="s">
        <v>415</v>
      </c>
    </row>
    <row r="190" spans="1:19" ht="50.1" hidden="1" customHeight="1" x14ac:dyDescent="0.25">
      <c r="A190" s="87" t="s">
        <v>282</v>
      </c>
      <c r="B190" s="405"/>
      <c r="C190" s="405"/>
      <c r="D190" s="402"/>
      <c r="E190" s="402"/>
      <c r="F190" s="194"/>
      <c r="G190" s="194"/>
      <c r="H190" s="407"/>
      <c r="I190" s="407"/>
      <c r="J190" s="407"/>
      <c r="K190" s="317"/>
      <c r="L190" s="411"/>
      <c r="M190" s="422"/>
      <c r="N190" s="423">
        <v>0.39</v>
      </c>
      <c r="O190" s="420">
        <f t="shared" si="6"/>
        <v>0</v>
      </c>
      <c r="P190" s="421" t="e">
        <f t="shared" si="7"/>
        <v>#DIV/0!</v>
      </c>
      <c r="Q190" s="242">
        <f>FŐLAP!$G$8</f>
        <v>0</v>
      </c>
      <c r="R190" s="241">
        <f>FŐLAP!$C$10</f>
        <v>0</v>
      </c>
      <c r="S190" s="243" t="s">
        <v>415</v>
      </c>
    </row>
    <row r="191" spans="1:19" ht="50.1" hidden="1" customHeight="1" x14ac:dyDescent="0.25">
      <c r="A191" s="88" t="s">
        <v>283</v>
      </c>
      <c r="B191" s="405"/>
      <c r="C191" s="405"/>
      <c r="D191" s="402"/>
      <c r="E191" s="402"/>
      <c r="F191" s="194"/>
      <c r="G191" s="194"/>
      <c r="H191" s="407"/>
      <c r="I191" s="407"/>
      <c r="J191" s="407"/>
      <c r="K191" s="317"/>
      <c r="L191" s="411"/>
      <c r="M191" s="422"/>
      <c r="N191" s="423">
        <v>0.39</v>
      </c>
      <c r="O191" s="420">
        <f t="shared" si="6"/>
        <v>0</v>
      </c>
      <c r="P191" s="421" t="e">
        <f t="shared" si="7"/>
        <v>#DIV/0!</v>
      </c>
      <c r="Q191" s="242">
        <f>FŐLAP!$G$8</f>
        <v>0</v>
      </c>
      <c r="R191" s="241">
        <f>FŐLAP!$C$10</f>
        <v>0</v>
      </c>
      <c r="S191" s="243" t="s">
        <v>415</v>
      </c>
    </row>
    <row r="192" spans="1:19" ht="50.1" hidden="1" customHeight="1" x14ac:dyDescent="0.25">
      <c r="A192" s="87" t="s">
        <v>284</v>
      </c>
      <c r="B192" s="405"/>
      <c r="C192" s="405"/>
      <c r="D192" s="402"/>
      <c r="E192" s="402"/>
      <c r="F192" s="194"/>
      <c r="G192" s="194"/>
      <c r="H192" s="407"/>
      <c r="I192" s="407"/>
      <c r="J192" s="407"/>
      <c r="K192" s="317"/>
      <c r="L192" s="411"/>
      <c r="M192" s="422"/>
      <c r="N192" s="423">
        <v>0.39</v>
      </c>
      <c r="O192" s="420">
        <f t="shared" si="6"/>
        <v>0</v>
      </c>
      <c r="P192" s="421" t="e">
        <f t="shared" si="7"/>
        <v>#DIV/0!</v>
      </c>
      <c r="Q192" s="242">
        <f>FŐLAP!$G$8</f>
        <v>0</v>
      </c>
      <c r="R192" s="241">
        <f>FŐLAP!$C$10</f>
        <v>0</v>
      </c>
      <c r="S192" s="243" t="s">
        <v>415</v>
      </c>
    </row>
    <row r="193" spans="1:19" ht="50.1" hidden="1" customHeight="1" x14ac:dyDescent="0.25">
      <c r="A193" s="87" t="s">
        <v>285</v>
      </c>
      <c r="B193" s="405"/>
      <c r="C193" s="405"/>
      <c r="D193" s="402"/>
      <c r="E193" s="402"/>
      <c r="F193" s="194"/>
      <c r="G193" s="194"/>
      <c r="H193" s="407"/>
      <c r="I193" s="407"/>
      <c r="J193" s="407"/>
      <c r="K193" s="317"/>
      <c r="L193" s="411"/>
      <c r="M193" s="422"/>
      <c r="N193" s="423">
        <v>0.39</v>
      </c>
      <c r="O193" s="420">
        <f t="shared" si="6"/>
        <v>0</v>
      </c>
      <c r="P193" s="421" t="e">
        <f t="shared" si="7"/>
        <v>#DIV/0!</v>
      </c>
      <c r="Q193" s="242">
        <f>FŐLAP!$G$8</f>
        <v>0</v>
      </c>
      <c r="R193" s="241">
        <f>FŐLAP!$C$10</f>
        <v>0</v>
      </c>
      <c r="S193" s="243" t="s">
        <v>415</v>
      </c>
    </row>
    <row r="194" spans="1:19" ht="50.1" hidden="1" customHeight="1" x14ac:dyDescent="0.25">
      <c r="A194" s="87" t="s">
        <v>286</v>
      </c>
      <c r="B194" s="405"/>
      <c r="C194" s="405"/>
      <c r="D194" s="402"/>
      <c r="E194" s="402"/>
      <c r="F194" s="194"/>
      <c r="G194" s="194"/>
      <c r="H194" s="407"/>
      <c r="I194" s="407"/>
      <c r="J194" s="407"/>
      <c r="K194" s="317"/>
      <c r="L194" s="411"/>
      <c r="M194" s="422"/>
      <c r="N194" s="423">
        <v>0.39</v>
      </c>
      <c r="O194" s="420">
        <f t="shared" si="6"/>
        <v>0</v>
      </c>
      <c r="P194" s="421" t="e">
        <f t="shared" si="7"/>
        <v>#DIV/0!</v>
      </c>
      <c r="Q194" s="242">
        <f>FŐLAP!$G$8</f>
        <v>0</v>
      </c>
      <c r="R194" s="241">
        <f>FŐLAP!$C$10</f>
        <v>0</v>
      </c>
      <c r="S194" s="243" t="s">
        <v>415</v>
      </c>
    </row>
    <row r="195" spans="1:19" ht="50.1" hidden="1" customHeight="1" x14ac:dyDescent="0.25">
      <c r="A195" s="88" t="s">
        <v>287</v>
      </c>
      <c r="B195" s="405"/>
      <c r="C195" s="405"/>
      <c r="D195" s="402"/>
      <c r="E195" s="402"/>
      <c r="F195" s="194"/>
      <c r="G195" s="194"/>
      <c r="H195" s="407"/>
      <c r="I195" s="407"/>
      <c r="J195" s="407"/>
      <c r="K195" s="317"/>
      <c r="L195" s="411"/>
      <c r="M195" s="422"/>
      <c r="N195" s="423">
        <v>0.39</v>
      </c>
      <c r="O195" s="420">
        <f t="shared" si="6"/>
        <v>0</v>
      </c>
      <c r="P195" s="421" t="e">
        <f t="shared" si="7"/>
        <v>#DIV/0!</v>
      </c>
      <c r="Q195" s="242">
        <f>FŐLAP!$G$8</f>
        <v>0</v>
      </c>
      <c r="R195" s="241">
        <f>FŐLAP!$C$10</f>
        <v>0</v>
      </c>
      <c r="S195" s="243" t="s">
        <v>415</v>
      </c>
    </row>
    <row r="196" spans="1:19" ht="50.1" hidden="1" customHeight="1" x14ac:dyDescent="0.25">
      <c r="A196" s="87" t="s">
        <v>288</v>
      </c>
      <c r="B196" s="405"/>
      <c r="C196" s="405"/>
      <c r="D196" s="402"/>
      <c r="E196" s="402"/>
      <c r="F196" s="194"/>
      <c r="G196" s="194"/>
      <c r="H196" s="407"/>
      <c r="I196" s="407"/>
      <c r="J196" s="407"/>
      <c r="K196" s="317"/>
      <c r="L196" s="411"/>
      <c r="M196" s="422"/>
      <c r="N196" s="423">
        <v>0.39</v>
      </c>
      <c r="O196" s="420">
        <f t="shared" si="6"/>
        <v>0</v>
      </c>
      <c r="P196" s="421" t="e">
        <f t="shared" si="7"/>
        <v>#DIV/0!</v>
      </c>
      <c r="Q196" s="242">
        <f>FŐLAP!$G$8</f>
        <v>0</v>
      </c>
      <c r="R196" s="241">
        <f>FŐLAP!$C$10</f>
        <v>0</v>
      </c>
      <c r="S196" s="243" t="s">
        <v>415</v>
      </c>
    </row>
    <row r="197" spans="1:19" ht="50.1" hidden="1" customHeight="1" x14ac:dyDescent="0.25">
      <c r="A197" s="87" t="s">
        <v>289</v>
      </c>
      <c r="B197" s="405"/>
      <c r="C197" s="405"/>
      <c r="D197" s="402"/>
      <c r="E197" s="402"/>
      <c r="F197" s="194"/>
      <c r="G197" s="194"/>
      <c r="H197" s="407"/>
      <c r="I197" s="407"/>
      <c r="J197" s="407"/>
      <c r="K197" s="317"/>
      <c r="L197" s="411"/>
      <c r="M197" s="422"/>
      <c r="N197" s="423">
        <v>0.39</v>
      </c>
      <c r="O197" s="420">
        <f t="shared" si="6"/>
        <v>0</v>
      </c>
      <c r="P197" s="421" t="e">
        <f t="shared" si="7"/>
        <v>#DIV/0!</v>
      </c>
      <c r="Q197" s="242">
        <f>FŐLAP!$G$8</f>
        <v>0</v>
      </c>
      <c r="R197" s="241">
        <f>FŐLAP!$C$10</f>
        <v>0</v>
      </c>
      <c r="S197" s="243" t="s">
        <v>415</v>
      </c>
    </row>
    <row r="198" spans="1:19" ht="50.1" hidden="1" customHeight="1" x14ac:dyDescent="0.25">
      <c r="A198" s="87" t="s">
        <v>290</v>
      </c>
      <c r="B198" s="405"/>
      <c r="C198" s="405"/>
      <c r="D198" s="402"/>
      <c r="E198" s="402"/>
      <c r="F198" s="194"/>
      <c r="G198" s="194"/>
      <c r="H198" s="407"/>
      <c r="I198" s="407"/>
      <c r="J198" s="407"/>
      <c r="K198" s="317"/>
      <c r="L198" s="411"/>
      <c r="M198" s="422"/>
      <c r="N198" s="423">
        <v>0.39</v>
      </c>
      <c r="O198" s="420">
        <f t="shared" si="6"/>
        <v>0</v>
      </c>
      <c r="P198" s="421" t="e">
        <f t="shared" si="7"/>
        <v>#DIV/0!</v>
      </c>
      <c r="Q198" s="242">
        <f>FŐLAP!$G$8</f>
        <v>0</v>
      </c>
      <c r="R198" s="241">
        <f>FŐLAP!$C$10</f>
        <v>0</v>
      </c>
      <c r="S198" s="243" t="s">
        <v>415</v>
      </c>
    </row>
    <row r="199" spans="1:19" ht="50.1" hidden="1" customHeight="1" x14ac:dyDescent="0.25">
      <c r="A199" s="88" t="s">
        <v>291</v>
      </c>
      <c r="B199" s="405"/>
      <c r="C199" s="405"/>
      <c r="D199" s="402"/>
      <c r="E199" s="402"/>
      <c r="F199" s="194"/>
      <c r="G199" s="194"/>
      <c r="H199" s="407"/>
      <c r="I199" s="407"/>
      <c r="J199" s="407"/>
      <c r="K199" s="317"/>
      <c r="L199" s="411"/>
      <c r="M199" s="422"/>
      <c r="N199" s="423">
        <v>0.39</v>
      </c>
      <c r="O199" s="420">
        <f t="shared" si="6"/>
        <v>0</v>
      </c>
      <c r="P199" s="421" t="e">
        <f t="shared" si="7"/>
        <v>#DIV/0!</v>
      </c>
      <c r="Q199" s="242">
        <f>FŐLAP!$G$8</f>
        <v>0</v>
      </c>
      <c r="R199" s="241">
        <f>FŐLAP!$C$10</f>
        <v>0</v>
      </c>
      <c r="S199" s="243" t="s">
        <v>415</v>
      </c>
    </row>
    <row r="200" spans="1:19" ht="50.1" hidden="1" customHeight="1" x14ac:dyDescent="0.25">
      <c r="A200" s="87" t="s">
        <v>292</v>
      </c>
      <c r="B200" s="405"/>
      <c r="C200" s="405"/>
      <c r="D200" s="402"/>
      <c r="E200" s="402"/>
      <c r="F200" s="194"/>
      <c r="G200" s="194"/>
      <c r="H200" s="407"/>
      <c r="I200" s="407"/>
      <c r="J200" s="407"/>
      <c r="K200" s="317"/>
      <c r="L200" s="411"/>
      <c r="M200" s="422"/>
      <c r="N200" s="423">
        <v>0.39</v>
      </c>
      <c r="O200" s="420">
        <f t="shared" si="6"/>
        <v>0</v>
      </c>
      <c r="P200" s="421" t="e">
        <f t="shared" si="7"/>
        <v>#DIV/0!</v>
      </c>
      <c r="Q200" s="242">
        <f>FŐLAP!$G$8</f>
        <v>0</v>
      </c>
      <c r="R200" s="241">
        <f>FŐLAP!$C$10</f>
        <v>0</v>
      </c>
      <c r="S200" s="243" t="s">
        <v>415</v>
      </c>
    </row>
    <row r="201" spans="1:19" ht="50.1" hidden="1" customHeight="1" x14ac:dyDescent="0.25">
      <c r="A201" s="87" t="s">
        <v>293</v>
      </c>
      <c r="B201" s="405"/>
      <c r="C201" s="405"/>
      <c r="D201" s="402"/>
      <c r="E201" s="402"/>
      <c r="F201" s="194"/>
      <c r="G201" s="194"/>
      <c r="H201" s="407"/>
      <c r="I201" s="407"/>
      <c r="J201" s="407"/>
      <c r="K201" s="317"/>
      <c r="L201" s="411"/>
      <c r="M201" s="422"/>
      <c r="N201" s="423">
        <v>0.39</v>
      </c>
      <c r="O201" s="420">
        <f t="shared" si="6"/>
        <v>0</v>
      </c>
      <c r="P201" s="421" t="e">
        <f t="shared" si="7"/>
        <v>#DIV/0!</v>
      </c>
      <c r="Q201" s="242">
        <f>FŐLAP!$G$8</f>
        <v>0</v>
      </c>
      <c r="R201" s="241">
        <f>FŐLAP!$C$10</f>
        <v>0</v>
      </c>
      <c r="S201" s="243" t="s">
        <v>415</v>
      </c>
    </row>
    <row r="202" spans="1:19" ht="50.1" hidden="1" customHeight="1" x14ac:dyDescent="0.25">
      <c r="A202" s="87" t="s">
        <v>294</v>
      </c>
      <c r="B202" s="405"/>
      <c r="C202" s="405"/>
      <c r="D202" s="402"/>
      <c r="E202" s="402"/>
      <c r="F202" s="194"/>
      <c r="G202" s="194"/>
      <c r="H202" s="407"/>
      <c r="I202" s="407"/>
      <c r="J202" s="407"/>
      <c r="K202" s="317"/>
      <c r="L202" s="411"/>
      <c r="M202" s="422"/>
      <c r="N202" s="423">
        <v>0.39</v>
      </c>
      <c r="O202" s="420">
        <f t="shared" si="6"/>
        <v>0</v>
      </c>
      <c r="P202" s="421" t="e">
        <f t="shared" si="7"/>
        <v>#DIV/0!</v>
      </c>
      <c r="Q202" s="242">
        <f>FŐLAP!$G$8</f>
        <v>0</v>
      </c>
      <c r="R202" s="241">
        <f>FŐLAP!$C$10</f>
        <v>0</v>
      </c>
      <c r="S202" s="243" t="s">
        <v>415</v>
      </c>
    </row>
    <row r="203" spans="1:19" ht="50.1" hidden="1" customHeight="1" x14ac:dyDescent="0.25">
      <c r="A203" s="88" t="s">
        <v>295</v>
      </c>
      <c r="B203" s="405"/>
      <c r="C203" s="405"/>
      <c r="D203" s="402"/>
      <c r="E203" s="402"/>
      <c r="F203" s="194"/>
      <c r="G203" s="194"/>
      <c r="H203" s="407"/>
      <c r="I203" s="407"/>
      <c r="J203" s="407"/>
      <c r="K203" s="317"/>
      <c r="L203" s="411"/>
      <c r="M203" s="422"/>
      <c r="N203" s="423">
        <v>0.39</v>
      </c>
      <c r="O203" s="420">
        <f t="shared" si="6"/>
        <v>0</v>
      </c>
      <c r="P203" s="421" t="e">
        <f t="shared" si="7"/>
        <v>#DIV/0!</v>
      </c>
      <c r="Q203" s="242">
        <f>FŐLAP!$G$8</f>
        <v>0</v>
      </c>
      <c r="R203" s="241">
        <f>FŐLAP!$C$10</f>
        <v>0</v>
      </c>
      <c r="S203" s="243" t="s">
        <v>415</v>
      </c>
    </row>
    <row r="204" spans="1:19" ht="50.1" hidden="1" customHeight="1" x14ac:dyDescent="0.25">
      <c r="A204" s="87" t="s">
        <v>296</v>
      </c>
      <c r="B204" s="405"/>
      <c r="C204" s="405"/>
      <c r="D204" s="402"/>
      <c r="E204" s="402"/>
      <c r="F204" s="194"/>
      <c r="G204" s="194"/>
      <c r="H204" s="407"/>
      <c r="I204" s="407"/>
      <c r="J204" s="407"/>
      <c r="K204" s="317"/>
      <c r="L204" s="411"/>
      <c r="M204" s="422"/>
      <c r="N204" s="423">
        <v>0.39</v>
      </c>
      <c r="O204" s="420">
        <f t="shared" si="6"/>
        <v>0</v>
      </c>
      <c r="P204" s="421" t="e">
        <f t="shared" si="7"/>
        <v>#DIV/0!</v>
      </c>
      <c r="Q204" s="242">
        <f>FŐLAP!$G$8</f>
        <v>0</v>
      </c>
      <c r="R204" s="241">
        <f>FŐLAP!$C$10</f>
        <v>0</v>
      </c>
      <c r="S204" s="243" t="s">
        <v>415</v>
      </c>
    </row>
    <row r="205" spans="1:19" ht="50.1" hidden="1" customHeight="1" x14ac:dyDescent="0.25">
      <c r="A205" s="87" t="s">
        <v>297</v>
      </c>
      <c r="B205" s="405"/>
      <c r="C205" s="405"/>
      <c r="D205" s="402"/>
      <c r="E205" s="402"/>
      <c r="F205" s="194"/>
      <c r="G205" s="194"/>
      <c r="H205" s="407"/>
      <c r="I205" s="407"/>
      <c r="J205" s="407"/>
      <c r="K205" s="317"/>
      <c r="L205" s="411"/>
      <c r="M205" s="422"/>
      <c r="N205" s="423">
        <v>0.39</v>
      </c>
      <c r="O205" s="420">
        <f t="shared" si="6"/>
        <v>0</v>
      </c>
      <c r="P205" s="421" t="e">
        <f t="shared" si="7"/>
        <v>#DIV/0!</v>
      </c>
      <c r="Q205" s="242">
        <f>FŐLAP!$G$8</f>
        <v>0</v>
      </c>
      <c r="R205" s="241">
        <f>FŐLAP!$C$10</f>
        <v>0</v>
      </c>
      <c r="S205" s="243" t="s">
        <v>415</v>
      </c>
    </row>
    <row r="206" spans="1:19" ht="50.1" hidden="1" customHeight="1" x14ac:dyDescent="0.25">
      <c r="A206" s="87" t="s">
        <v>298</v>
      </c>
      <c r="B206" s="405"/>
      <c r="C206" s="405"/>
      <c r="D206" s="402"/>
      <c r="E206" s="402"/>
      <c r="F206" s="194"/>
      <c r="G206" s="194"/>
      <c r="H206" s="407"/>
      <c r="I206" s="407"/>
      <c r="J206" s="407"/>
      <c r="K206" s="317"/>
      <c r="L206" s="411"/>
      <c r="M206" s="422"/>
      <c r="N206" s="423">
        <v>0.39</v>
      </c>
      <c r="O206" s="420">
        <f t="shared" si="6"/>
        <v>0</v>
      </c>
      <c r="P206" s="421" t="e">
        <f t="shared" si="7"/>
        <v>#DIV/0!</v>
      </c>
      <c r="Q206" s="242">
        <f>FŐLAP!$G$8</f>
        <v>0</v>
      </c>
      <c r="R206" s="241">
        <f>FŐLAP!$C$10</f>
        <v>0</v>
      </c>
      <c r="S206" s="243" t="s">
        <v>415</v>
      </c>
    </row>
    <row r="207" spans="1:19" ht="50.1" hidden="1" customHeight="1" x14ac:dyDescent="0.25">
      <c r="A207" s="88" t="s">
        <v>299</v>
      </c>
      <c r="B207" s="405"/>
      <c r="C207" s="405"/>
      <c r="D207" s="402"/>
      <c r="E207" s="402"/>
      <c r="F207" s="194"/>
      <c r="G207" s="194"/>
      <c r="H207" s="407"/>
      <c r="I207" s="407"/>
      <c r="J207" s="407"/>
      <c r="K207" s="317"/>
      <c r="L207" s="411"/>
      <c r="M207" s="422"/>
      <c r="N207" s="423">
        <v>0.39</v>
      </c>
      <c r="O207" s="420">
        <f t="shared" si="6"/>
        <v>0</v>
      </c>
      <c r="P207" s="421" t="e">
        <f t="shared" si="7"/>
        <v>#DIV/0!</v>
      </c>
      <c r="Q207" s="242">
        <f>FŐLAP!$G$8</f>
        <v>0</v>
      </c>
      <c r="R207" s="241">
        <f>FŐLAP!$C$10</f>
        <v>0</v>
      </c>
      <c r="S207" s="243" t="s">
        <v>415</v>
      </c>
    </row>
    <row r="208" spans="1:19" ht="50.1" hidden="1" customHeight="1" x14ac:dyDescent="0.25">
      <c r="A208" s="87" t="s">
        <v>300</v>
      </c>
      <c r="B208" s="405"/>
      <c r="C208" s="405"/>
      <c r="D208" s="402"/>
      <c r="E208" s="402"/>
      <c r="F208" s="194"/>
      <c r="G208" s="194"/>
      <c r="H208" s="407"/>
      <c r="I208" s="407"/>
      <c r="J208" s="407"/>
      <c r="K208" s="317"/>
      <c r="L208" s="411"/>
      <c r="M208" s="422"/>
      <c r="N208" s="423">
        <v>0.39</v>
      </c>
      <c r="O208" s="420">
        <f t="shared" si="6"/>
        <v>0</v>
      </c>
      <c r="P208" s="421" t="e">
        <f t="shared" si="7"/>
        <v>#DIV/0!</v>
      </c>
      <c r="Q208" s="242">
        <f>FŐLAP!$G$8</f>
        <v>0</v>
      </c>
      <c r="R208" s="241">
        <f>FŐLAP!$C$10</f>
        <v>0</v>
      </c>
      <c r="S208" s="243" t="s">
        <v>415</v>
      </c>
    </row>
    <row r="209" spans="1:19" ht="50.1" hidden="1" customHeight="1" x14ac:dyDescent="0.25">
      <c r="A209" s="87" t="s">
        <v>301</v>
      </c>
      <c r="B209" s="405"/>
      <c r="C209" s="405"/>
      <c r="D209" s="402"/>
      <c r="E209" s="402"/>
      <c r="F209" s="194"/>
      <c r="G209" s="194"/>
      <c r="H209" s="407"/>
      <c r="I209" s="407"/>
      <c r="J209" s="407"/>
      <c r="K209" s="317"/>
      <c r="L209" s="411"/>
      <c r="M209" s="422"/>
      <c r="N209" s="423">
        <v>0.39</v>
      </c>
      <c r="O209" s="420">
        <f t="shared" si="6"/>
        <v>0</v>
      </c>
      <c r="P209" s="421" t="e">
        <f t="shared" si="7"/>
        <v>#DIV/0!</v>
      </c>
      <c r="Q209" s="242">
        <f>FŐLAP!$G$8</f>
        <v>0</v>
      </c>
      <c r="R209" s="241">
        <f>FŐLAP!$C$10</f>
        <v>0</v>
      </c>
      <c r="S209" s="243" t="s">
        <v>415</v>
      </c>
    </row>
    <row r="210" spans="1:19" ht="50.1" hidden="1" customHeight="1" x14ac:dyDescent="0.25">
      <c r="A210" s="87" t="s">
        <v>302</v>
      </c>
      <c r="B210" s="405"/>
      <c r="C210" s="405"/>
      <c r="D210" s="402"/>
      <c r="E210" s="402"/>
      <c r="F210" s="194"/>
      <c r="G210" s="194"/>
      <c r="H210" s="407"/>
      <c r="I210" s="407"/>
      <c r="J210" s="407"/>
      <c r="K210" s="317"/>
      <c r="L210" s="411"/>
      <c r="M210" s="422"/>
      <c r="N210" s="423">
        <v>0.39</v>
      </c>
      <c r="O210" s="420">
        <f t="shared" si="6"/>
        <v>0</v>
      </c>
      <c r="P210" s="421" t="e">
        <f t="shared" si="7"/>
        <v>#DIV/0!</v>
      </c>
      <c r="Q210" s="242">
        <f>FŐLAP!$G$8</f>
        <v>0</v>
      </c>
      <c r="R210" s="241">
        <f>FŐLAP!$C$10</f>
        <v>0</v>
      </c>
      <c r="S210" s="243" t="s">
        <v>415</v>
      </c>
    </row>
    <row r="211" spans="1:19" ht="50.1" hidden="1" customHeight="1" x14ac:dyDescent="0.25">
      <c r="A211" s="88" t="s">
        <v>303</v>
      </c>
      <c r="B211" s="405"/>
      <c r="C211" s="405"/>
      <c r="D211" s="402"/>
      <c r="E211" s="402"/>
      <c r="F211" s="194"/>
      <c r="G211" s="194"/>
      <c r="H211" s="407"/>
      <c r="I211" s="407"/>
      <c r="J211" s="407"/>
      <c r="K211" s="317"/>
      <c r="L211" s="411"/>
      <c r="M211" s="422"/>
      <c r="N211" s="423">
        <v>0.39</v>
      </c>
      <c r="O211" s="420">
        <f t="shared" ref="O211:O274" si="8">M211*N211</f>
        <v>0</v>
      </c>
      <c r="P211" s="421" t="e">
        <f t="shared" ref="P211:P274" si="9">IF(M211&lt;0,0,1-(M211/L211))</f>
        <v>#DIV/0!</v>
      </c>
      <c r="Q211" s="242">
        <f>FŐLAP!$G$8</f>
        <v>0</v>
      </c>
      <c r="R211" s="241">
        <f>FŐLAP!$C$10</f>
        <v>0</v>
      </c>
      <c r="S211" s="243" t="s">
        <v>415</v>
      </c>
    </row>
    <row r="212" spans="1:19" ht="50.1" hidden="1" customHeight="1" x14ac:dyDescent="0.25">
      <c r="A212" s="87" t="s">
        <v>304</v>
      </c>
      <c r="B212" s="405"/>
      <c r="C212" s="405"/>
      <c r="D212" s="402"/>
      <c r="E212" s="402"/>
      <c r="F212" s="194"/>
      <c r="G212" s="194"/>
      <c r="H212" s="407"/>
      <c r="I212" s="407"/>
      <c r="J212" s="407"/>
      <c r="K212" s="317"/>
      <c r="L212" s="411"/>
      <c r="M212" s="422"/>
      <c r="N212" s="423">
        <v>0.39</v>
      </c>
      <c r="O212" s="420">
        <f t="shared" si="8"/>
        <v>0</v>
      </c>
      <c r="P212" s="421" t="e">
        <f t="shared" si="9"/>
        <v>#DIV/0!</v>
      </c>
      <c r="Q212" s="242">
        <f>FŐLAP!$G$8</f>
        <v>0</v>
      </c>
      <c r="R212" s="241">
        <f>FŐLAP!$C$10</f>
        <v>0</v>
      </c>
      <c r="S212" s="243" t="s">
        <v>415</v>
      </c>
    </row>
    <row r="213" spans="1:19" ht="50.1" hidden="1" customHeight="1" x14ac:dyDescent="0.25">
      <c r="A213" s="87" t="s">
        <v>305</v>
      </c>
      <c r="B213" s="405"/>
      <c r="C213" s="405"/>
      <c r="D213" s="402"/>
      <c r="E213" s="402"/>
      <c r="F213" s="194"/>
      <c r="G213" s="194"/>
      <c r="H213" s="407"/>
      <c r="I213" s="407"/>
      <c r="J213" s="407"/>
      <c r="K213" s="317"/>
      <c r="L213" s="411"/>
      <c r="M213" s="422"/>
      <c r="N213" s="423">
        <v>0.39</v>
      </c>
      <c r="O213" s="420">
        <f t="shared" si="8"/>
        <v>0</v>
      </c>
      <c r="P213" s="421" t="e">
        <f t="shared" si="9"/>
        <v>#DIV/0!</v>
      </c>
      <c r="Q213" s="242">
        <f>FŐLAP!$G$8</f>
        <v>0</v>
      </c>
      <c r="R213" s="241">
        <f>FŐLAP!$C$10</f>
        <v>0</v>
      </c>
      <c r="S213" s="243" t="s">
        <v>415</v>
      </c>
    </row>
    <row r="214" spans="1:19" ht="50.1" hidden="1" customHeight="1" x14ac:dyDescent="0.25">
      <c r="A214" s="87" t="s">
        <v>306</v>
      </c>
      <c r="B214" s="405"/>
      <c r="C214" s="405"/>
      <c r="D214" s="402"/>
      <c r="E214" s="402"/>
      <c r="F214" s="194"/>
      <c r="G214" s="194"/>
      <c r="H214" s="407"/>
      <c r="I214" s="407"/>
      <c r="J214" s="407"/>
      <c r="K214" s="317"/>
      <c r="L214" s="411"/>
      <c r="M214" s="422"/>
      <c r="N214" s="423">
        <v>0.39</v>
      </c>
      <c r="O214" s="420">
        <f t="shared" si="8"/>
        <v>0</v>
      </c>
      <c r="P214" s="421" t="e">
        <f t="shared" si="9"/>
        <v>#DIV/0!</v>
      </c>
      <c r="Q214" s="242">
        <f>FŐLAP!$G$8</f>
        <v>0</v>
      </c>
      <c r="R214" s="241">
        <f>FŐLAP!$C$10</f>
        <v>0</v>
      </c>
      <c r="S214" s="243" t="s">
        <v>415</v>
      </c>
    </row>
    <row r="215" spans="1:19" ht="50.1" hidden="1" customHeight="1" x14ac:dyDescent="0.25">
      <c r="A215" s="88" t="s">
        <v>307</v>
      </c>
      <c r="B215" s="405"/>
      <c r="C215" s="405"/>
      <c r="D215" s="402"/>
      <c r="E215" s="402"/>
      <c r="F215" s="194"/>
      <c r="G215" s="194"/>
      <c r="H215" s="407"/>
      <c r="I215" s="407"/>
      <c r="J215" s="407"/>
      <c r="K215" s="317"/>
      <c r="L215" s="411"/>
      <c r="M215" s="422"/>
      <c r="N215" s="423">
        <v>0.39</v>
      </c>
      <c r="O215" s="420">
        <f t="shared" si="8"/>
        <v>0</v>
      </c>
      <c r="P215" s="421" t="e">
        <f t="shared" si="9"/>
        <v>#DIV/0!</v>
      </c>
      <c r="Q215" s="242">
        <f>FŐLAP!$G$8</f>
        <v>0</v>
      </c>
      <c r="R215" s="241">
        <f>FŐLAP!$C$10</f>
        <v>0</v>
      </c>
      <c r="S215" s="243" t="s">
        <v>415</v>
      </c>
    </row>
    <row r="216" spans="1:19" ht="50.1" hidden="1" customHeight="1" x14ac:dyDescent="0.25">
      <c r="A216" s="87" t="s">
        <v>308</v>
      </c>
      <c r="B216" s="405"/>
      <c r="C216" s="405"/>
      <c r="D216" s="402"/>
      <c r="E216" s="402"/>
      <c r="F216" s="194"/>
      <c r="G216" s="194"/>
      <c r="H216" s="407"/>
      <c r="I216" s="407"/>
      <c r="J216" s="407"/>
      <c r="K216" s="317"/>
      <c r="L216" s="411"/>
      <c r="M216" s="422"/>
      <c r="N216" s="423">
        <v>0.39</v>
      </c>
      <c r="O216" s="420">
        <f t="shared" si="8"/>
        <v>0</v>
      </c>
      <c r="P216" s="421" t="e">
        <f t="shared" si="9"/>
        <v>#DIV/0!</v>
      </c>
      <c r="Q216" s="242">
        <f>FŐLAP!$G$8</f>
        <v>0</v>
      </c>
      <c r="R216" s="241">
        <f>FŐLAP!$C$10</f>
        <v>0</v>
      </c>
      <c r="S216" s="243" t="s">
        <v>415</v>
      </c>
    </row>
    <row r="217" spans="1:19" ht="50.1" hidden="1" customHeight="1" x14ac:dyDescent="0.25">
      <c r="A217" s="87" t="s">
        <v>309</v>
      </c>
      <c r="B217" s="405"/>
      <c r="C217" s="405"/>
      <c r="D217" s="402"/>
      <c r="E217" s="402"/>
      <c r="F217" s="194"/>
      <c r="G217" s="194"/>
      <c r="H217" s="407"/>
      <c r="I217" s="407"/>
      <c r="J217" s="407"/>
      <c r="K217" s="317"/>
      <c r="L217" s="411"/>
      <c r="M217" s="422"/>
      <c r="N217" s="423">
        <v>0.39</v>
      </c>
      <c r="O217" s="420">
        <f t="shared" si="8"/>
        <v>0</v>
      </c>
      <c r="P217" s="421" t="e">
        <f t="shared" si="9"/>
        <v>#DIV/0!</v>
      </c>
      <c r="Q217" s="242">
        <f>FŐLAP!$G$8</f>
        <v>0</v>
      </c>
      <c r="R217" s="241">
        <f>FŐLAP!$C$10</f>
        <v>0</v>
      </c>
      <c r="S217" s="243" t="s">
        <v>415</v>
      </c>
    </row>
    <row r="218" spans="1:19" ht="50.1" hidden="1" customHeight="1" x14ac:dyDescent="0.25">
      <c r="A218" s="87" t="s">
        <v>310</v>
      </c>
      <c r="B218" s="405"/>
      <c r="C218" s="405"/>
      <c r="D218" s="402"/>
      <c r="E218" s="402"/>
      <c r="F218" s="194"/>
      <c r="G218" s="194"/>
      <c r="H218" s="407"/>
      <c r="I218" s="407"/>
      <c r="J218" s="407"/>
      <c r="K218" s="317"/>
      <c r="L218" s="411"/>
      <c r="M218" s="422"/>
      <c r="N218" s="423">
        <v>0.39</v>
      </c>
      <c r="O218" s="420">
        <f t="shared" si="8"/>
        <v>0</v>
      </c>
      <c r="P218" s="421" t="e">
        <f t="shared" si="9"/>
        <v>#DIV/0!</v>
      </c>
      <c r="Q218" s="242">
        <f>FŐLAP!$G$8</f>
        <v>0</v>
      </c>
      <c r="R218" s="241">
        <f>FŐLAP!$C$10</f>
        <v>0</v>
      </c>
      <c r="S218" s="243" t="s">
        <v>415</v>
      </c>
    </row>
    <row r="219" spans="1:19" ht="50.1" hidden="1" customHeight="1" x14ac:dyDescent="0.25">
      <c r="A219" s="88" t="s">
        <v>311</v>
      </c>
      <c r="B219" s="405"/>
      <c r="C219" s="405"/>
      <c r="D219" s="402"/>
      <c r="E219" s="402"/>
      <c r="F219" s="194"/>
      <c r="G219" s="194"/>
      <c r="H219" s="407"/>
      <c r="I219" s="407"/>
      <c r="J219" s="407"/>
      <c r="K219" s="317"/>
      <c r="L219" s="411"/>
      <c r="M219" s="422"/>
      <c r="N219" s="423">
        <v>0.39</v>
      </c>
      <c r="O219" s="420">
        <f t="shared" si="8"/>
        <v>0</v>
      </c>
      <c r="P219" s="421" t="e">
        <f t="shared" si="9"/>
        <v>#DIV/0!</v>
      </c>
      <c r="Q219" s="242">
        <f>FŐLAP!$G$8</f>
        <v>0</v>
      </c>
      <c r="R219" s="241">
        <f>FŐLAP!$C$10</f>
        <v>0</v>
      </c>
      <c r="S219" s="243" t="s">
        <v>415</v>
      </c>
    </row>
    <row r="220" spans="1:19" ht="50.1" hidden="1" customHeight="1" x14ac:dyDescent="0.25">
      <c r="A220" s="87" t="s">
        <v>312</v>
      </c>
      <c r="B220" s="405"/>
      <c r="C220" s="405"/>
      <c r="D220" s="402"/>
      <c r="E220" s="402"/>
      <c r="F220" s="194"/>
      <c r="G220" s="194"/>
      <c r="H220" s="407"/>
      <c r="I220" s="407"/>
      <c r="J220" s="407"/>
      <c r="K220" s="317"/>
      <c r="L220" s="411"/>
      <c r="M220" s="422"/>
      <c r="N220" s="423">
        <v>0.39</v>
      </c>
      <c r="O220" s="420">
        <f t="shared" si="8"/>
        <v>0</v>
      </c>
      <c r="P220" s="421" t="e">
        <f t="shared" si="9"/>
        <v>#DIV/0!</v>
      </c>
      <c r="Q220" s="242">
        <f>FŐLAP!$G$8</f>
        <v>0</v>
      </c>
      <c r="R220" s="241">
        <f>FŐLAP!$C$10</f>
        <v>0</v>
      </c>
      <c r="S220" s="243" t="s">
        <v>415</v>
      </c>
    </row>
    <row r="221" spans="1:19" ht="50.1" hidden="1" customHeight="1" x14ac:dyDescent="0.25">
      <c r="A221" s="87" t="s">
        <v>313</v>
      </c>
      <c r="B221" s="405"/>
      <c r="C221" s="405"/>
      <c r="D221" s="402"/>
      <c r="E221" s="402"/>
      <c r="F221" s="194"/>
      <c r="G221" s="194"/>
      <c r="H221" s="407"/>
      <c r="I221" s="407"/>
      <c r="J221" s="407"/>
      <c r="K221" s="317"/>
      <c r="L221" s="411"/>
      <c r="M221" s="422"/>
      <c r="N221" s="423">
        <v>0.39</v>
      </c>
      <c r="O221" s="420">
        <f t="shared" si="8"/>
        <v>0</v>
      </c>
      <c r="P221" s="421" t="e">
        <f t="shared" si="9"/>
        <v>#DIV/0!</v>
      </c>
      <c r="Q221" s="242">
        <f>FŐLAP!$G$8</f>
        <v>0</v>
      </c>
      <c r="R221" s="241">
        <f>FŐLAP!$C$10</f>
        <v>0</v>
      </c>
      <c r="S221" s="243" t="s">
        <v>415</v>
      </c>
    </row>
    <row r="222" spans="1:19" ht="50.1" hidden="1" customHeight="1" x14ac:dyDescent="0.25">
      <c r="A222" s="87" t="s">
        <v>314</v>
      </c>
      <c r="B222" s="405"/>
      <c r="C222" s="405"/>
      <c r="D222" s="402"/>
      <c r="E222" s="402"/>
      <c r="F222" s="194"/>
      <c r="G222" s="194"/>
      <c r="H222" s="407"/>
      <c r="I222" s="407"/>
      <c r="J222" s="407"/>
      <c r="K222" s="317"/>
      <c r="L222" s="411"/>
      <c r="M222" s="422"/>
      <c r="N222" s="423">
        <v>0.39</v>
      </c>
      <c r="O222" s="420">
        <f t="shared" si="8"/>
        <v>0</v>
      </c>
      <c r="P222" s="421" t="e">
        <f t="shared" si="9"/>
        <v>#DIV/0!</v>
      </c>
      <c r="Q222" s="242">
        <f>FŐLAP!$G$8</f>
        <v>0</v>
      </c>
      <c r="R222" s="241">
        <f>FŐLAP!$C$10</f>
        <v>0</v>
      </c>
      <c r="S222" s="243" t="s">
        <v>415</v>
      </c>
    </row>
    <row r="223" spans="1:19" ht="50.1" hidden="1" customHeight="1" x14ac:dyDescent="0.25">
      <c r="A223" s="88" t="s">
        <v>315</v>
      </c>
      <c r="B223" s="405"/>
      <c r="C223" s="405"/>
      <c r="D223" s="402"/>
      <c r="E223" s="402"/>
      <c r="F223" s="194"/>
      <c r="G223" s="194"/>
      <c r="H223" s="407"/>
      <c r="I223" s="407"/>
      <c r="J223" s="407"/>
      <c r="K223" s="317"/>
      <c r="L223" s="411"/>
      <c r="M223" s="422"/>
      <c r="N223" s="423">
        <v>0.39</v>
      </c>
      <c r="O223" s="420">
        <f t="shared" si="8"/>
        <v>0</v>
      </c>
      <c r="P223" s="421" t="e">
        <f t="shared" si="9"/>
        <v>#DIV/0!</v>
      </c>
      <c r="Q223" s="242">
        <f>FŐLAP!$G$8</f>
        <v>0</v>
      </c>
      <c r="R223" s="241">
        <f>FŐLAP!$C$10</f>
        <v>0</v>
      </c>
      <c r="S223" s="243" t="s">
        <v>415</v>
      </c>
    </row>
    <row r="224" spans="1:19" ht="50.1" hidden="1" customHeight="1" x14ac:dyDescent="0.25">
      <c r="A224" s="87" t="s">
        <v>316</v>
      </c>
      <c r="B224" s="405"/>
      <c r="C224" s="405"/>
      <c r="D224" s="402"/>
      <c r="E224" s="402"/>
      <c r="F224" s="194"/>
      <c r="G224" s="194"/>
      <c r="H224" s="407"/>
      <c r="I224" s="407"/>
      <c r="J224" s="407"/>
      <c r="K224" s="317"/>
      <c r="L224" s="411"/>
      <c r="M224" s="422"/>
      <c r="N224" s="423">
        <v>0.39</v>
      </c>
      <c r="O224" s="420">
        <f t="shared" si="8"/>
        <v>0</v>
      </c>
      <c r="P224" s="421" t="e">
        <f t="shared" si="9"/>
        <v>#DIV/0!</v>
      </c>
      <c r="Q224" s="242">
        <f>FŐLAP!$G$8</f>
        <v>0</v>
      </c>
      <c r="R224" s="241">
        <f>FŐLAP!$C$10</f>
        <v>0</v>
      </c>
      <c r="S224" s="243" t="s">
        <v>415</v>
      </c>
    </row>
    <row r="225" spans="1:19" ht="50.1" hidden="1" customHeight="1" x14ac:dyDescent="0.25">
      <c r="A225" s="87" t="s">
        <v>317</v>
      </c>
      <c r="B225" s="405"/>
      <c r="C225" s="405"/>
      <c r="D225" s="402"/>
      <c r="E225" s="402"/>
      <c r="F225" s="194"/>
      <c r="G225" s="194"/>
      <c r="H225" s="407"/>
      <c r="I225" s="407"/>
      <c r="J225" s="407"/>
      <c r="K225" s="317"/>
      <c r="L225" s="411"/>
      <c r="M225" s="422"/>
      <c r="N225" s="423">
        <v>0.39</v>
      </c>
      <c r="O225" s="420">
        <f t="shared" si="8"/>
        <v>0</v>
      </c>
      <c r="P225" s="421" t="e">
        <f t="shared" si="9"/>
        <v>#DIV/0!</v>
      </c>
      <c r="Q225" s="242">
        <f>FŐLAP!$G$8</f>
        <v>0</v>
      </c>
      <c r="R225" s="241">
        <f>FŐLAP!$C$10</f>
        <v>0</v>
      </c>
      <c r="S225" s="243" t="s">
        <v>415</v>
      </c>
    </row>
    <row r="226" spans="1:19" ht="50.1" hidden="1" customHeight="1" x14ac:dyDescent="0.25">
      <c r="A226" s="87" t="s">
        <v>318</v>
      </c>
      <c r="B226" s="405"/>
      <c r="C226" s="405"/>
      <c r="D226" s="402"/>
      <c r="E226" s="402"/>
      <c r="F226" s="194"/>
      <c r="G226" s="194"/>
      <c r="H226" s="407"/>
      <c r="I226" s="407"/>
      <c r="J226" s="407"/>
      <c r="K226" s="317"/>
      <c r="L226" s="411"/>
      <c r="M226" s="422"/>
      <c r="N226" s="423">
        <v>0.39</v>
      </c>
      <c r="O226" s="420">
        <f t="shared" si="8"/>
        <v>0</v>
      </c>
      <c r="P226" s="421" t="e">
        <f t="shared" si="9"/>
        <v>#DIV/0!</v>
      </c>
      <c r="Q226" s="242">
        <f>FŐLAP!$G$8</f>
        <v>0</v>
      </c>
      <c r="R226" s="241">
        <f>FŐLAP!$C$10</f>
        <v>0</v>
      </c>
      <c r="S226" s="243" t="s">
        <v>415</v>
      </c>
    </row>
    <row r="227" spans="1:19" ht="50.1" hidden="1" customHeight="1" x14ac:dyDescent="0.25">
      <c r="A227" s="88" t="s">
        <v>319</v>
      </c>
      <c r="B227" s="405"/>
      <c r="C227" s="405"/>
      <c r="D227" s="402"/>
      <c r="E227" s="402"/>
      <c r="F227" s="194"/>
      <c r="G227" s="194"/>
      <c r="H227" s="407"/>
      <c r="I227" s="407"/>
      <c r="J227" s="407"/>
      <c r="K227" s="317"/>
      <c r="L227" s="411"/>
      <c r="M227" s="422"/>
      <c r="N227" s="423">
        <v>0.39</v>
      </c>
      <c r="O227" s="420">
        <f t="shared" si="8"/>
        <v>0</v>
      </c>
      <c r="P227" s="421" t="e">
        <f t="shared" si="9"/>
        <v>#DIV/0!</v>
      </c>
      <c r="Q227" s="242">
        <f>FŐLAP!$G$8</f>
        <v>0</v>
      </c>
      <c r="R227" s="241">
        <f>FŐLAP!$C$10</f>
        <v>0</v>
      </c>
      <c r="S227" s="243" t="s">
        <v>415</v>
      </c>
    </row>
    <row r="228" spans="1:19" ht="50.1" hidden="1" customHeight="1" x14ac:dyDescent="0.25">
      <c r="A228" s="87" t="s">
        <v>320</v>
      </c>
      <c r="B228" s="405"/>
      <c r="C228" s="405"/>
      <c r="D228" s="402"/>
      <c r="E228" s="402"/>
      <c r="F228" s="194"/>
      <c r="G228" s="194"/>
      <c r="H228" s="407"/>
      <c r="I228" s="407"/>
      <c r="J228" s="407"/>
      <c r="K228" s="317"/>
      <c r="L228" s="411"/>
      <c r="M228" s="422"/>
      <c r="N228" s="423">
        <v>0.39</v>
      </c>
      <c r="O228" s="420">
        <f t="shared" si="8"/>
        <v>0</v>
      </c>
      <c r="P228" s="421" t="e">
        <f t="shared" si="9"/>
        <v>#DIV/0!</v>
      </c>
      <c r="Q228" s="242">
        <f>FŐLAP!$G$8</f>
        <v>0</v>
      </c>
      <c r="R228" s="241">
        <f>FŐLAP!$C$10</f>
        <v>0</v>
      </c>
      <c r="S228" s="243" t="s">
        <v>415</v>
      </c>
    </row>
    <row r="229" spans="1:19" ht="50.1" hidden="1" customHeight="1" x14ac:dyDescent="0.25">
      <c r="A229" s="87" t="s">
        <v>321</v>
      </c>
      <c r="B229" s="405"/>
      <c r="C229" s="405"/>
      <c r="D229" s="402"/>
      <c r="E229" s="402"/>
      <c r="F229" s="194"/>
      <c r="G229" s="194"/>
      <c r="H229" s="407"/>
      <c r="I229" s="407"/>
      <c r="J229" s="407"/>
      <c r="K229" s="317"/>
      <c r="L229" s="411"/>
      <c r="M229" s="422"/>
      <c r="N229" s="423">
        <v>0.39</v>
      </c>
      <c r="O229" s="420">
        <f t="shared" si="8"/>
        <v>0</v>
      </c>
      <c r="P229" s="421" t="e">
        <f t="shared" si="9"/>
        <v>#DIV/0!</v>
      </c>
      <c r="Q229" s="242">
        <f>FŐLAP!$G$8</f>
        <v>0</v>
      </c>
      <c r="R229" s="241">
        <f>FŐLAP!$C$10</f>
        <v>0</v>
      </c>
      <c r="S229" s="243" t="s">
        <v>415</v>
      </c>
    </row>
    <row r="230" spans="1:19" ht="50.1" hidden="1" customHeight="1" x14ac:dyDescent="0.25">
      <c r="A230" s="87" t="s">
        <v>322</v>
      </c>
      <c r="B230" s="405"/>
      <c r="C230" s="405"/>
      <c r="D230" s="402"/>
      <c r="E230" s="402"/>
      <c r="F230" s="194"/>
      <c r="G230" s="194"/>
      <c r="H230" s="407"/>
      <c r="I230" s="407"/>
      <c r="J230" s="407"/>
      <c r="K230" s="317"/>
      <c r="L230" s="411"/>
      <c r="M230" s="422"/>
      <c r="N230" s="423">
        <v>0.39</v>
      </c>
      <c r="O230" s="420">
        <f t="shared" si="8"/>
        <v>0</v>
      </c>
      <c r="P230" s="421" t="e">
        <f t="shared" si="9"/>
        <v>#DIV/0!</v>
      </c>
      <c r="Q230" s="242">
        <f>FŐLAP!$G$8</f>
        <v>0</v>
      </c>
      <c r="R230" s="241">
        <f>FŐLAP!$C$10</f>
        <v>0</v>
      </c>
      <c r="S230" s="243" t="s">
        <v>415</v>
      </c>
    </row>
    <row r="231" spans="1:19" ht="50.1" hidden="1" customHeight="1" x14ac:dyDescent="0.25">
      <c r="A231" s="88" t="s">
        <v>323</v>
      </c>
      <c r="B231" s="405"/>
      <c r="C231" s="405"/>
      <c r="D231" s="402"/>
      <c r="E231" s="402"/>
      <c r="F231" s="194"/>
      <c r="G231" s="194"/>
      <c r="H231" s="407"/>
      <c r="I231" s="407"/>
      <c r="J231" s="407"/>
      <c r="K231" s="317"/>
      <c r="L231" s="411"/>
      <c r="M231" s="422"/>
      <c r="N231" s="423">
        <v>0.39</v>
      </c>
      <c r="O231" s="420">
        <f t="shared" si="8"/>
        <v>0</v>
      </c>
      <c r="P231" s="421" t="e">
        <f t="shared" si="9"/>
        <v>#DIV/0!</v>
      </c>
      <c r="Q231" s="242">
        <f>FŐLAP!$G$8</f>
        <v>0</v>
      </c>
      <c r="R231" s="241">
        <f>FŐLAP!$C$10</f>
        <v>0</v>
      </c>
      <c r="S231" s="243" t="s">
        <v>415</v>
      </c>
    </row>
    <row r="232" spans="1:19" ht="50.1" hidden="1" customHeight="1" x14ac:dyDescent="0.25">
      <c r="A232" s="87" t="s">
        <v>324</v>
      </c>
      <c r="B232" s="405"/>
      <c r="C232" s="405"/>
      <c r="D232" s="402"/>
      <c r="E232" s="402"/>
      <c r="F232" s="194"/>
      <c r="G232" s="194"/>
      <c r="H232" s="407"/>
      <c r="I232" s="407"/>
      <c r="J232" s="407"/>
      <c r="K232" s="317"/>
      <c r="L232" s="411"/>
      <c r="M232" s="422"/>
      <c r="N232" s="423">
        <v>0.39</v>
      </c>
      <c r="O232" s="420">
        <f t="shared" si="8"/>
        <v>0</v>
      </c>
      <c r="P232" s="421" t="e">
        <f t="shared" si="9"/>
        <v>#DIV/0!</v>
      </c>
      <c r="Q232" s="242">
        <f>FŐLAP!$G$8</f>
        <v>0</v>
      </c>
      <c r="R232" s="241">
        <f>FŐLAP!$C$10</f>
        <v>0</v>
      </c>
      <c r="S232" s="243" t="s">
        <v>415</v>
      </c>
    </row>
    <row r="233" spans="1:19" ht="50.1" hidden="1" customHeight="1" x14ac:dyDescent="0.25">
      <c r="A233" s="87" t="s">
        <v>325</v>
      </c>
      <c r="B233" s="405"/>
      <c r="C233" s="405"/>
      <c r="D233" s="402"/>
      <c r="E233" s="402"/>
      <c r="F233" s="194"/>
      <c r="G233" s="194"/>
      <c r="H233" s="407"/>
      <c r="I233" s="407"/>
      <c r="J233" s="407"/>
      <c r="K233" s="317"/>
      <c r="L233" s="411"/>
      <c r="M233" s="422"/>
      <c r="N233" s="423">
        <v>0.39</v>
      </c>
      <c r="O233" s="420">
        <f t="shared" si="8"/>
        <v>0</v>
      </c>
      <c r="P233" s="421" t="e">
        <f t="shared" si="9"/>
        <v>#DIV/0!</v>
      </c>
      <c r="Q233" s="242">
        <f>FŐLAP!$G$8</f>
        <v>0</v>
      </c>
      <c r="R233" s="241">
        <f>FŐLAP!$C$10</f>
        <v>0</v>
      </c>
      <c r="S233" s="243" t="s">
        <v>415</v>
      </c>
    </row>
    <row r="234" spans="1:19" ht="50.1" hidden="1" customHeight="1" x14ac:dyDescent="0.25">
      <c r="A234" s="87" t="s">
        <v>326</v>
      </c>
      <c r="B234" s="405"/>
      <c r="C234" s="405"/>
      <c r="D234" s="402"/>
      <c r="E234" s="402"/>
      <c r="F234" s="194"/>
      <c r="G234" s="194"/>
      <c r="H234" s="407"/>
      <c r="I234" s="407"/>
      <c r="J234" s="407"/>
      <c r="K234" s="317"/>
      <c r="L234" s="411"/>
      <c r="M234" s="422"/>
      <c r="N234" s="423">
        <v>0.39</v>
      </c>
      <c r="O234" s="420">
        <f t="shared" si="8"/>
        <v>0</v>
      </c>
      <c r="P234" s="421" t="e">
        <f t="shared" si="9"/>
        <v>#DIV/0!</v>
      </c>
      <c r="Q234" s="242">
        <f>FŐLAP!$G$8</f>
        <v>0</v>
      </c>
      <c r="R234" s="241">
        <f>FŐLAP!$C$10</f>
        <v>0</v>
      </c>
      <c r="S234" s="243" t="s">
        <v>415</v>
      </c>
    </row>
    <row r="235" spans="1:19" ht="50.1" hidden="1" customHeight="1" x14ac:dyDescent="0.25">
      <c r="A235" s="88" t="s">
        <v>327</v>
      </c>
      <c r="B235" s="405"/>
      <c r="C235" s="405"/>
      <c r="D235" s="402"/>
      <c r="E235" s="402"/>
      <c r="F235" s="194"/>
      <c r="G235" s="194"/>
      <c r="H235" s="407"/>
      <c r="I235" s="407"/>
      <c r="J235" s="407"/>
      <c r="K235" s="317"/>
      <c r="L235" s="411"/>
      <c r="M235" s="422"/>
      <c r="N235" s="423">
        <v>0.39</v>
      </c>
      <c r="O235" s="420">
        <f t="shared" si="8"/>
        <v>0</v>
      </c>
      <c r="P235" s="421" t="e">
        <f t="shared" si="9"/>
        <v>#DIV/0!</v>
      </c>
      <c r="Q235" s="242">
        <f>FŐLAP!$G$8</f>
        <v>0</v>
      </c>
      <c r="R235" s="241">
        <f>FŐLAP!$C$10</f>
        <v>0</v>
      </c>
      <c r="S235" s="243" t="s">
        <v>415</v>
      </c>
    </row>
    <row r="236" spans="1:19" ht="50.1" hidden="1" customHeight="1" x14ac:dyDescent="0.25">
      <c r="A236" s="87" t="s">
        <v>328</v>
      </c>
      <c r="B236" s="405"/>
      <c r="C236" s="405"/>
      <c r="D236" s="402"/>
      <c r="E236" s="402"/>
      <c r="F236" s="194"/>
      <c r="G236" s="194"/>
      <c r="H236" s="407"/>
      <c r="I236" s="407"/>
      <c r="J236" s="407"/>
      <c r="K236" s="317"/>
      <c r="L236" s="411"/>
      <c r="M236" s="422"/>
      <c r="N236" s="423">
        <v>0.39</v>
      </c>
      <c r="O236" s="420">
        <f t="shared" si="8"/>
        <v>0</v>
      </c>
      <c r="P236" s="421" t="e">
        <f t="shared" si="9"/>
        <v>#DIV/0!</v>
      </c>
      <c r="Q236" s="242">
        <f>FŐLAP!$G$8</f>
        <v>0</v>
      </c>
      <c r="R236" s="241">
        <f>FŐLAP!$C$10</f>
        <v>0</v>
      </c>
      <c r="S236" s="243" t="s">
        <v>415</v>
      </c>
    </row>
    <row r="237" spans="1:19" ht="50.1" hidden="1" customHeight="1" x14ac:dyDescent="0.25">
      <c r="A237" s="87" t="s">
        <v>329</v>
      </c>
      <c r="B237" s="405"/>
      <c r="C237" s="405"/>
      <c r="D237" s="402"/>
      <c r="E237" s="402"/>
      <c r="F237" s="194"/>
      <c r="G237" s="194"/>
      <c r="H237" s="407"/>
      <c r="I237" s="407"/>
      <c r="J237" s="407"/>
      <c r="K237" s="317"/>
      <c r="L237" s="411"/>
      <c r="M237" s="422"/>
      <c r="N237" s="423">
        <v>0.39</v>
      </c>
      <c r="O237" s="420">
        <f t="shared" si="8"/>
        <v>0</v>
      </c>
      <c r="P237" s="421" t="e">
        <f t="shared" si="9"/>
        <v>#DIV/0!</v>
      </c>
      <c r="Q237" s="242">
        <f>FŐLAP!$G$8</f>
        <v>0</v>
      </c>
      <c r="R237" s="241">
        <f>FŐLAP!$C$10</f>
        <v>0</v>
      </c>
      <c r="S237" s="243" t="s">
        <v>415</v>
      </c>
    </row>
    <row r="238" spans="1:19" ht="50.1" hidden="1" customHeight="1" x14ac:dyDescent="0.25">
      <c r="A238" s="87" t="s">
        <v>330</v>
      </c>
      <c r="B238" s="405"/>
      <c r="C238" s="405"/>
      <c r="D238" s="402"/>
      <c r="E238" s="402"/>
      <c r="F238" s="194"/>
      <c r="G238" s="194"/>
      <c r="H238" s="407"/>
      <c r="I238" s="407"/>
      <c r="J238" s="407"/>
      <c r="K238" s="317"/>
      <c r="L238" s="411"/>
      <c r="M238" s="422"/>
      <c r="N238" s="423">
        <v>0.39</v>
      </c>
      <c r="O238" s="420">
        <f t="shared" si="8"/>
        <v>0</v>
      </c>
      <c r="P238" s="421" t="e">
        <f t="shared" si="9"/>
        <v>#DIV/0!</v>
      </c>
      <c r="Q238" s="242">
        <f>FŐLAP!$G$8</f>
        <v>0</v>
      </c>
      <c r="R238" s="241">
        <f>FŐLAP!$C$10</f>
        <v>0</v>
      </c>
      <c r="S238" s="243" t="s">
        <v>415</v>
      </c>
    </row>
    <row r="239" spans="1:19" ht="50.1" hidden="1" customHeight="1" x14ac:dyDescent="0.25">
      <c r="A239" s="88" t="s">
        <v>331</v>
      </c>
      <c r="B239" s="405"/>
      <c r="C239" s="405"/>
      <c r="D239" s="402"/>
      <c r="E239" s="402"/>
      <c r="F239" s="194"/>
      <c r="G239" s="194"/>
      <c r="H239" s="407"/>
      <c r="I239" s="407"/>
      <c r="J239" s="407"/>
      <c r="K239" s="317"/>
      <c r="L239" s="411"/>
      <c r="M239" s="422"/>
      <c r="N239" s="423">
        <v>0.39</v>
      </c>
      <c r="O239" s="420">
        <f t="shared" si="8"/>
        <v>0</v>
      </c>
      <c r="P239" s="421" t="e">
        <f t="shared" si="9"/>
        <v>#DIV/0!</v>
      </c>
      <c r="Q239" s="242">
        <f>FŐLAP!$G$8</f>
        <v>0</v>
      </c>
      <c r="R239" s="241">
        <f>FŐLAP!$C$10</f>
        <v>0</v>
      </c>
      <c r="S239" s="243" t="s">
        <v>415</v>
      </c>
    </row>
    <row r="240" spans="1:19" ht="50.1" hidden="1" customHeight="1" x14ac:dyDescent="0.25">
      <c r="A240" s="87" t="s">
        <v>332</v>
      </c>
      <c r="B240" s="405"/>
      <c r="C240" s="405"/>
      <c r="D240" s="402"/>
      <c r="E240" s="402"/>
      <c r="F240" s="194"/>
      <c r="G240" s="194"/>
      <c r="H240" s="407"/>
      <c r="I240" s="407"/>
      <c r="J240" s="407"/>
      <c r="K240" s="317"/>
      <c r="L240" s="411"/>
      <c r="M240" s="422"/>
      <c r="N240" s="423">
        <v>0.39</v>
      </c>
      <c r="O240" s="420">
        <f t="shared" si="8"/>
        <v>0</v>
      </c>
      <c r="P240" s="421" t="e">
        <f t="shared" si="9"/>
        <v>#DIV/0!</v>
      </c>
      <c r="Q240" s="242">
        <f>FŐLAP!$G$8</f>
        <v>0</v>
      </c>
      <c r="R240" s="241">
        <f>FŐLAP!$C$10</f>
        <v>0</v>
      </c>
      <c r="S240" s="243" t="s">
        <v>415</v>
      </c>
    </row>
    <row r="241" spans="1:19" ht="50.1" hidden="1" customHeight="1" x14ac:dyDescent="0.25">
      <c r="A241" s="87" t="s">
        <v>333</v>
      </c>
      <c r="B241" s="405"/>
      <c r="C241" s="405"/>
      <c r="D241" s="402"/>
      <c r="E241" s="402"/>
      <c r="F241" s="194"/>
      <c r="G241" s="194"/>
      <c r="H241" s="407"/>
      <c r="I241" s="407"/>
      <c r="J241" s="407"/>
      <c r="K241" s="317"/>
      <c r="L241" s="411"/>
      <c r="M241" s="422"/>
      <c r="N241" s="423">
        <v>0.39</v>
      </c>
      <c r="O241" s="420">
        <f t="shared" si="8"/>
        <v>0</v>
      </c>
      <c r="P241" s="421" t="e">
        <f t="shared" si="9"/>
        <v>#DIV/0!</v>
      </c>
      <c r="Q241" s="242">
        <f>FŐLAP!$G$8</f>
        <v>0</v>
      </c>
      <c r="R241" s="241">
        <f>FŐLAP!$C$10</f>
        <v>0</v>
      </c>
      <c r="S241" s="243" t="s">
        <v>415</v>
      </c>
    </row>
    <row r="242" spans="1:19" ht="50.1" hidden="1" customHeight="1" x14ac:dyDescent="0.25">
      <c r="A242" s="87" t="s">
        <v>334</v>
      </c>
      <c r="B242" s="405"/>
      <c r="C242" s="405"/>
      <c r="D242" s="402"/>
      <c r="E242" s="402"/>
      <c r="F242" s="194"/>
      <c r="G242" s="194"/>
      <c r="H242" s="407"/>
      <c r="I242" s="407"/>
      <c r="J242" s="407"/>
      <c r="K242" s="317"/>
      <c r="L242" s="411"/>
      <c r="M242" s="422"/>
      <c r="N242" s="423">
        <v>0.39</v>
      </c>
      <c r="O242" s="420">
        <f t="shared" si="8"/>
        <v>0</v>
      </c>
      <c r="P242" s="421" t="e">
        <f t="shared" si="9"/>
        <v>#DIV/0!</v>
      </c>
      <c r="Q242" s="242">
        <f>FŐLAP!$G$8</f>
        <v>0</v>
      </c>
      <c r="R242" s="241">
        <f>FŐLAP!$C$10</f>
        <v>0</v>
      </c>
      <c r="S242" s="243" t="s">
        <v>415</v>
      </c>
    </row>
    <row r="243" spans="1:19" ht="50.1" hidden="1" customHeight="1" x14ac:dyDescent="0.25">
      <c r="A243" s="88" t="s">
        <v>335</v>
      </c>
      <c r="B243" s="405"/>
      <c r="C243" s="405"/>
      <c r="D243" s="402"/>
      <c r="E243" s="402"/>
      <c r="F243" s="194"/>
      <c r="G243" s="194"/>
      <c r="H243" s="407"/>
      <c r="I243" s="407"/>
      <c r="J243" s="407"/>
      <c r="K243" s="317"/>
      <c r="L243" s="411"/>
      <c r="M243" s="422"/>
      <c r="N243" s="423">
        <v>0.39</v>
      </c>
      <c r="O243" s="420">
        <f t="shared" si="8"/>
        <v>0</v>
      </c>
      <c r="P243" s="421" t="e">
        <f t="shared" si="9"/>
        <v>#DIV/0!</v>
      </c>
      <c r="Q243" s="242">
        <f>FŐLAP!$G$8</f>
        <v>0</v>
      </c>
      <c r="R243" s="241">
        <f>FŐLAP!$C$10</f>
        <v>0</v>
      </c>
      <c r="S243" s="243" t="s">
        <v>415</v>
      </c>
    </row>
    <row r="244" spans="1:19" ht="50.1" hidden="1" customHeight="1" x14ac:dyDescent="0.25">
      <c r="A244" s="87" t="s">
        <v>336</v>
      </c>
      <c r="B244" s="405"/>
      <c r="C244" s="405"/>
      <c r="D244" s="402"/>
      <c r="E244" s="402"/>
      <c r="F244" s="194"/>
      <c r="G244" s="194"/>
      <c r="H244" s="407"/>
      <c r="I244" s="407"/>
      <c r="J244" s="407"/>
      <c r="K244" s="317"/>
      <c r="L244" s="411"/>
      <c r="M244" s="422"/>
      <c r="N244" s="423">
        <v>0.39</v>
      </c>
      <c r="O244" s="420">
        <f t="shared" si="8"/>
        <v>0</v>
      </c>
      <c r="P244" s="421" t="e">
        <f t="shared" si="9"/>
        <v>#DIV/0!</v>
      </c>
      <c r="Q244" s="242">
        <f>FŐLAP!$G$8</f>
        <v>0</v>
      </c>
      <c r="R244" s="241">
        <f>FŐLAP!$C$10</f>
        <v>0</v>
      </c>
      <c r="S244" s="243" t="s">
        <v>415</v>
      </c>
    </row>
    <row r="245" spans="1:19" ht="50.1" hidden="1" customHeight="1" x14ac:dyDescent="0.25">
      <c r="A245" s="87" t="s">
        <v>337</v>
      </c>
      <c r="B245" s="405"/>
      <c r="C245" s="405"/>
      <c r="D245" s="402"/>
      <c r="E245" s="402"/>
      <c r="F245" s="194"/>
      <c r="G245" s="194"/>
      <c r="H245" s="407"/>
      <c r="I245" s="407"/>
      <c r="J245" s="407"/>
      <c r="K245" s="317"/>
      <c r="L245" s="411"/>
      <c r="M245" s="422"/>
      <c r="N245" s="423">
        <v>0.39</v>
      </c>
      <c r="O245" s="420">
        <f t="shared" si="8"/>
        <v>0</v>
      </c>
      <c r="P245" s="421" t="e">
        <f t="shared" si="9"/>
        <v>#DIV/0!</v>
      </c>
      <c r="Q245" s="242">
        <f>FŐLAP!$G$8</f>
        <v>0</v>
      </c>
      <c r="R245" s="241">
        <f>FŐLAP!$C$10</f>
        <v>0</v>
      </c>
      <c r="S245" s="243" t="s">
        <v>415</v>
      </c>
    </row>
    <row r="246" spans="1:19" ht="50.1" hidden="1" customHeight="1" x14ac:dyDescent="0.25">
      <c r="A246" s="87" t="s">
        <v>338</v>
      </c>
      <c r="B246" s="405"/>
      <c r="C246" s="405"/>
      <c r="D246" s="402"/>
      <c r="E246" s="402"/>
      <c r="F246" s="194"/>
      <c r="G246" s="194"/>
      <c r="H246" s="407"/>
      <c r="I246" s="407"/>
      <c r="J246" s="407"/>
      <c r="K246" s="317"/>
      <c r="L246" s="411"/>
      <c r="M246" s="422"/>
      <c r="N246" s="423">
        <v>0.39</v>
      </c>
      <c r="O246" s="420">
        <f t="shared" si="8"/>
        <v>0</v>
      </c>
      <c r="P246" s="421" t="e">
        <f t="shared" si="9"/>
        <v>#DIV/0!</v>
      </c>
      <c r="Q246" s="242">
        <f>FŐLAP!$G$8</f>
        <v>0</v>
      </c>
      <c r="R246" s="241">
        <f>FŐLAP!$C$10</f>
        <v>0</v>
      </c>
      <c r="S246" s="243" t="s">
        <v>415</v>
      </c>
    </row>
    <row r="247" spans="1:19" ht="50.1" hidden="1" customHeight="1" x14ac:dyDescent="0.25">
      <c r="A247" s="88" t="s">
        <v>339</v>
      </c>
      <c r="B247" s="405"/>
      <c r="C247" s="405"/>
      <c r="D247" s="402"/>
      <c r="E247" s="402"/>
      <c r="F247" s="194"/>
      <c r="G247" s="194"/>
      <c r="H247" s="407"/>
      <c r="I247" s="407"/>
      <c r="J247" s="407"/>
      <c r="K247" s="317"/>
      <c r="L247" s="411"/>
      <c r="M247" s="422"/>
      <c r="N247" s="423">
        <v>0.39</v>
      </c>
      <c r="O247" s="420">
        <f t="shared" si="8"/>
        <v>0</v>
      </c>
      <c r="P247" s="421" t="e">
        <f t="shared" si="9"/>
        <v>#DIV/0!</v>
      </c>
      <c r="Q247" s="242">
        <f>FŐLAP!$G$8</f>
        <v>0</v>
      </c>
      <c r="R247" s="241">
        <f>FŐLAP!$C$10</f>
        <v>0</v>
      </c>
      <c r="S247" s="243" t="s">
        <v>415</v>
      </c>
    </row>
    <row r="248" spans="1:19" ht="50.1" hidden="1" customHeight="1" x14ac:dyDescent="0.25">
      <c r="A248" s="87" t="s">
        <v>340</v>
      </c>
      <c r="B248" s="405"/>
      <c r="C248" s="405"/>
      <c r="D248" s="402"/>
      <c r="E248" s="402"/>
      <c r="F248" s="194"/>
      <c r="G248" s="194"/>
      <c r="H248" s="407"/>
      <c r="I248" s="407"/>
      <c r="J248" s="407"/>
      <c r="K248" s="317"/>
      <c r="L248" s="411"/>
      <c r="M248" s="422"/>
      <c r="N248" s="423">
        <v>0.39</v>
      </c>
      <c r="O248" s="420">
        <f t="shared" si="8"/>
        <v>0</v>
      </c>
      <c r="P248" s="421" t="e">
        <f t="shared" si="9"/>
        <v>#DIV/0!</v>
      </c>
      <c r="Q248" s="242">
        <f>FŐLAP!$G$8</f>
        <v>0</v>
      </c>
      <c r="R248" s="241">
        <f>FŐLAP!$C$10</f>
        <v>0</v>
      </c>
      <c r="S248" s="243" t="s">
        <v>415</v>
      </c>
    </row>
    <row r="249" spans="1:19" ht="50.1" hidden="1" customHeight="1" x14ac:dyDescent="0.25">
      <c r="A249" s="87" t="s">
        <v>341</v>
      </c>
      <c r="B249" s="405"/>
      <c r="C249" s="405"/>
      <c r="D249" s="402"/>
      <c r="E249" s="402"/>
      <c r="F249" s="194"/>
      <c r="G249" s="194"/>
      <c r="H249" s="407"/>
      <c r="I249" s="407"/>
      <c r="J249" s="407"/>
      <c r="K249" s="317"/>
      <c r="L249" s="411"/>
      <c r="M249" s="422"/>
      <c r="N249" s="423">
        <v>0.39</v>
      </c>
      <c r="O249" s="420">
        <f t="shared" si="8"/>
        <v>0</v>
      </c>
      <c r="P249" s="421" t="e">
        <f t="shared" si="9"/>
        <v>#DIV/0!</v>
      </c>
      <c r="Q249" s="242">
        <f>FŐLAP!$G$8</f>
        <v>0</v>
      </c>
      <c r="R249" s="241">
        <f>FŐLAP!$C$10</f>
        <v>0</v>
      </c>
      <c r="S249" s="243" t="s">
        <v>415</v>
      </c>
    </row>
    <row r="250" spans="1:19" ht="50.1" hidden="1" customHeight="1" x14ac:dyDescent="0.25">
      <c r="A250" s="87" t="s">
        <v>342</v>
      </c>
      <c r="B250" s="405"/>
      <c r="C250" s="405"/>
      <c r="D250" s="402"/>
      <c r="E250" s="402"/>
      <c r="F250" s="194"/>
      <c r="G250" s="194"/>
      <c r="H250" s="407"/>
      <c r="I250" s="407"/>
      <c r="J250" s="407"/>
      <c r="K250" s="317"/>
      <c r="L250" s="411"/>
      <c r="M250" s="422"/>
      <c r="N250" s="423">
        <v>0.39</v>
      </c>
      <c r="O250" s="420">
        <f t="shared" si="8"/>
        <v>0</v>
      </c>
      <c r="P250" s="421" t="e">
        <f t="shared" si="9"/>
        <v>#DIV/0!</v>
      </c>
      <c r="Q250" s="242">
        <f>FŐLAP!$G$8</f>
        <v>0</v>
      </c>
      <c r="R250" s="241">
        <f>FŐLAP!$C$10</f>
        <v>0</v>
      </c>
      <c r="S250" s="243" t="s">
        <v>415</v>
      </c>
    </row>
    <row r="251" spans="1:19" ht="50.1" hidden="1" customHeight="1" x14ac:dyDescent="0.25">
      <c r="A251" s="88" t="s">
        <v>343</v>
      </c>
      <c r="B251" s="405"/>
      <c r="C251" s="405"/>
      <c r="D251" s="402"/>
      <c r="E251" s="402"/>
      <c r="F251" s="194"/>
      <c r="G251" s="194"/>
      <c r="H251" s="407"/>
      <c r="I251" s="407"/>
      <c r="J251" s="407"/>
      <c r="K251" s="317"/>
      <c r="L251" s="411"/>
      <c r="M251" s="422"/>
      <c r="N251" s="423">
        <v>0.39</v>
      </c>
      <c r="O251" s="420">
        <f t="shared" si="8"/>
        <v>0</v>
      </c>
      <c r="P251" s="421" t="e">
        <f t="shared" si="9"/>
        <v>#DIV/0!</v>
      </c>
      <c r="Q251" s="242">
        <f>FŐLAP!$G$8</f>
        <v>0</v>
      </c>
      <c r="R251" s="241">
        <f>FŐLAP!$C$10</f>
        <v>0</v>
      </c>
      <c r="S251" s="243" t="s">
        <v>415</v>
      </c>
    </row>
    <row r="252" spans="1:19" ht="50.1" hidden="1" customHeight="1" x14ac:dyDescent="0.25">
      <c r="A252" s="87" t="s">
        <v>344</v>
      </c>
      <c r="B252" s="405"/>
      <c r="C252" s="405"/>
      <c r="D252" s="402"/>
      <c r="E252" s="402"/>
      <c r="F252" s="194"/>
      <c r="G252" s="194"/>
      <c r="H252" s="407"/>
      <c r="I252" s="407"/>
      <c r="J252" s="407"/>
      <c r="K252" s="317"/>
      <c r="L252" s="411"/>
      <c r="M252" s="422"/>
      <c r="N252" s="423">
        <v>0.39</v>
      </c>
      <c r="O252" s="420">
        <f t="shared" si="8"/>
        <v>0</v>
      </c>
      <c r="P252" s="421" t="e">
        <f t="shared" si="9"/>
        <v>#DIV/0!</v>
      </c>
      <c r="Q252" s="242">
        <f>FŐLAP!$G$8</f>
        <v>0</v>
      </c>
      <c r="R252" s="241">
        <f>FŐLAP!$C$10</f>
        <v>0</v>
      </c>
      <c r="S252" s="243" t="s">
        <v>415</v>
      </c>
    </row>
    <row r="253" spans="1:19" ht="50.1" hidden="1" customHeight="1" x14ac:dyDescent="0.25">
      <c r="A253" s="87" t="s">
        <v>345</v>
      </c>
      <c r="B253" s="405"/>
      <c r="C253" s="405"/>
      <c r="D253" s="402"/>
      <c r="E253" s="402"/>
      <c r="F253" s="194"/>
      <c r="G253" s="194"/>
      <c r="H253" s="407"/>
      <c r="I253" s="407"/>
      <c r="J253" s="407"/>
      <c r="K253" s="317"/>
      <c r="L253" s="411"/>
      <c r="M253" s="422"/>
      <c r="N253" s="423">
        <v>0.39</v>
      </c>
      <c r="O253" s="420">
        <f t="shared" si="8"/>
        <v>0</v>
      </c>
      <c r="P253" s="421" t="e">
        <f t="shared" si="9"/>
        <v>#DIV/0!</v>
      </c>
      <c r="Q253" s="242">
        <f>FŐLAP!$G$8</f>
        <v>0</v>
      </c>
      <c r="R253" s="241">
        <f>FŐLAP!$C$10</f>
        <v>0</v>
      </c>
      <c r="S253" s="243" t="s">
        <v>415</v>
      </c>
    </row>
    <row r="254" spans="1:19" ht="50.1" hidden="1" customHeight="1" x14ac:dyDescent="0.25">
      <c r="A254" s="87" t="s">
        <v>346</v>
      </c>
      <c r="B254" s="405"/>
      <c r="C254" s="405"/>
      <c r="D254" s="402"/>
      <c r="E254" s="402"/>
      <c r="F254" s="194"/>
      <c r="G254" s="194"/>
      <c r="H254" s="407"/>
      <c r="I254" s="407"/>
      <c r="J254" s="407"/>
      <c r="K254" s="317"/>
      <c r="L254" s="411"/>
      <c r="M254" s="422"/>
      <c r="N254" s="423">
        <v>0.39</v>
      </c>
      <c r="O254" s="420">
        <f t="shared" si="8"/>
        <v>0</v>
      </c>
      <c r="P254" s="421" t="e">
        <f t="shared" si="9"/>
        <v>#DIV/0!</v>
      </c>
      <c r="Q254" s="242">
        <f>FŐLAP!$G$8</f>
        <v>0</v>
      </c>
      <c r="R254" s="241">
        <f>FŐLAP!$C$10</f>
        <v>0</v>
      </c>
      <c r="S254" s="243" t="s">
        <v>415</v>
      </c>
    </row>
    <row r="255" spans="1:19" ht="50.1" hidden="1" customHeight="1" x14ac:dyDescent="0.25">
      <c r="A255" s="88" t="s">
        <v>347</v>
      </c>
      <c r="B255" s="405"/>
      <c r="C255" s="405"/>
      <c r="D255" s="402"/>
      <c r="E255" s="402"/>
      <c r="F255" s="194"/>
      <c r="G255" s="194"/>
      <c r="H255" s="407"/>
      <c r="I255" s="407"/>
      <c r="J255" s="407"/>
      <c r="K255" s="317"/>
      <c r="L255" s="411"/>
      <c r="M255" s="422"/>
      <c r="N255" s="423">
        <v>0.39</v>
      </c>
      <c r="O255" s="420">
        <f t="shared" si="8"/>
        <v>0</v>
      </c>
      <c r="P255" s="421" t="e">
        <f t="shared" si="9"/>
        <v>#DIV/0!</v>
      </c>
      <c r="Q255" s="242">
        <f>FŐLAP!$G$8</f>
        <v>0</v>
      </c>
      <c r="R255" s="241">
        <f>FŐLAP!$C$10</f>
        <v>0</v>
      </c>
      <c r="S255" s="243" t="s">
        <v>415</v>
      </c>
    </row>
    <row r="256" spans="1:19" ht="50.1" hidden="1" customHeight="1" x14ac:dyDescent="0.25">
      <c r="A256" s="87" t="s">
        <v>348</v>
      </c>
      <c r="B256" s="405"/>
      <c r="C256" s="405"/>
      <c r="D256" s="402"/>
      <c r="E256" s="402"/>
      <c r="F256" s="194"/>
      <c r="G256" s="194"/>
      <c r="H256" s="407"/>
      <c r="I256" s="407"/>
      <c r="J256" s="407"/>
      <c r="K256" s="317"/>
      <c r="L256" s="411"/>
      <c r="M256" s="422"/>
      <c r="N256" s="423">
        <v>0.39</v>
      </c>
      <c r="O256" s="420">
        <f t="shared" si="8"/>
        <v>0</v>
      </c>
      <c r="P256" s="421" t="e">
        <f t="shared" si="9"/>
        <v>#DIV/0!</v>
      </c>
      <c r="Q256" s="242">
        <f>FŐLAP!$G$8</f>
        <v>0</v>
      </c>
      <c r="R256" s="241">
        <f>FŐLAP!$C$10</f>
        <v>0</v>
      </c>
      <c r="S256" s="243" t="s">
        <v>415</v>
      </c>
    </row>
    <row r="257" spans="1:19" ht="50.1" hidden="1" customHeight="1" x14ac:dyDescent="0.25">
      <c r="A257" s="87" t="s">
        <v>349</v>
      </c>
      <c r="B257" s="405"/>
      <c r="C257" s="405"/>
      <c r="D257" s="402"/>
      <c r="E257" s="402"/>
      <c r="F257" s="194"/>
      <c r="G257" s="194"/>
      <c r="H257" s="407"/>
      <c r="I257" s="407"/>
      <c r="J257" s="407"/>
      <c r="K257" s="317"/>
      <c r="L257" s="411"/>
      <c r="M257" s="422"/>
      <c r="N257" s="423">
        <v>0.39</v>
      </c>
      <c r="O257" s="420">
        <f t="shared" si="8"/>
        <v>0</v>
      </c>
      <c r="P257" s="421" t="e">
        <f t="shared" si="9"/>
        <v>#DIV/0!</v>
      </c>
      <c r="Q257" s="242">
        <f>FŐLAP!$G$8</f>
        <v>0</v>
      </c>
      <c r="R257" s="241">
        <f>FŐLAP!$C$10</f>
        <v>0</v>
      </c>
      <c r="S257" s="243" t="s">
        <v>415</v>
      </c>
    </row>
    <row r="258" spans="1:19" ht="50.1" hidden="1" customHeight="1" x14ac:dyDescent="0.25">
      <c r="A258" s="87" t="s">
        <v>350</v>
      </c>
      <c r="B258" s="405"/>
      <c r="C258" s="405"/>
      <c r="D258" s="402"/>
      <c r="E258" s="402"/>
      <c r="F258" s="194"/>
      <c r="G258" s="194"/>
      <c r="H258" s="407"/>
      <c r="I258" s="407"/>
      <c r="J258" s="407"/>
      <c r="K258" s="317"/>
      <c r="L258" s="411"/>
      <c r="M258" s="422"/>
      <c r="N258" s="423">
        <v>0.39</v>
      </c>
      <c r="O258" s="420">
        <f t="shared" si="8"/>
        <v>0</v>
      </c>
      <c r="P258" s="421" t="e">
        <f t="shared" si="9"/>
        <v>#DIV/0!</v>
      </c>
      <c r="Q258" s="242">
        <f>FŐLAP!$G$8</f>
        <v>0</v>
      </c>
      <c r="R258" s="241">
        <f>FŐLAP!$C$10</f>
        <v>0</v>
      </c>
      <c r="S258" s="243" t="s">
        <v>415</v>
      </c>
    </row>
    <row r="259" spans="1:19" ht="50.1" hidden="1" customHeight="1" x14ac:dyDescent="0.25">
      <c r="A259" s="88" t="s">
        <v>351</v>
      </c>
      <c r="B259" s="405"/>
      <c r="C259" s="405"/>
      <c r="D259" s="402"/>
      <c r="E259" s="402"/>
      <c r="F259" s="194"/>
      <c r="G259" s="194"/>
      <c r="H259" s="407"/>
      <c r="I259" s="407"/>
      <c r="J259" s="407"/>
      <c r="K259" s="317"/>
      <c r="L259" s="411"/>
      <c r="M259" s="422"/>
      <c r="N259" s="423">
        <v>0.39</v>
      </c>
      <c r="O259" s="420">
        <f t="shared" si="8"/>
        <v>0</v>
      </c>
      <c r="P259" s="421" t="e">
        <f t="shared" si="9"/>
        <v>#DIV/0!</v>
      </c>
      <c r="Q259" s="242">
        <f>FŐLAP!$G$8</f>
        <v>0</v>
      </c>
      <c r="R259" s="241">
        <f>FŐLAP!$C$10</f>
        <v>0</v>
      </c>
      <c r="S259" s="243" t="s">
        <v>415</v>
      </c>
    </row>
    <row r="260" spans="1:19" ht="50.1" hidden="1" customHeight="1" x14ac:dyDescent="0.25">
      <c r="A260" s="87" t="s">
        <v>352</v>
      </c>
      <c r="B260" s="405"/>
      <c r="C260" s="405"/>
      <c r="D260" s="402"/>
      <c r="E260" s="402"/>
      <c r="F260" s="194"/>
      <c r="G260" s="194"/>
      <c r="H260" s="407"/>
      <c r="I260" s="407"/>
      <c r="J260" s="407"/>
      <c r="K260" s="317"/>
      <c r="L260" s="411"/>
      <c r="M260" s="422"/>
      <c r="N260" s="423">
        <v>0.39</v>
      </c>
      <c r="O260" s="420">
        <f t="shared" si="8"/>
        <v>0</v>
      </c>
      <c r="P260" s="421" t="e">
        <f t="shared" si="9"/>
        <v>#DIV/0!</v>
      </c>
      <c r="Q260" s="242">
        <f>FŐLAP!$G$8</f>
        <v>0</v>
      </c>
      <c r="R260" s="241">
        <f>FŐLAP!$C$10</f>
        <v>0</v>
      </c>
      <c r="S260" s="243" t="s">
        <v>415</v>
      </c>
    </row>
    <row r="261" spans="1:19" ht="50.1" hidden="1" customHeight="1" x14ac:dyDescent="0.25">
      <c r="A261" s="87" t="s">
        <v>353</v>
      </c>
      <c r="B261" s="405"/>
      <c r="C261" s="405"/>
      <c r="D261" s="402"/>
      <c r="E261" s="402"/>
      <c r="F261" s="194"/>
      <c r="G261" s="194"/>
      <c r="H261" s="407"/>
      <c r="I261" s="407"/>
      <c r="J261" s="407"/>
      <c r="K261" s="317"/>
      <c r="L261" s="411"/>
      <c r="M261" s="422"/>
      <c r="N261" s="423">
        <v>0.39</v>
      </c>
      <c r="O261" s="420">
        <f t="shared" si="8"/>
        <v>0</v>
      </c>
      <c r="P261" s="421" t="e">
        <f t="shared" si="9"/>
        <v>#DIV/0!</v>
      </c>
      <c r="Q261" s="242">
        <f>FŐLAP!$G$8</f>
        <v>0</v>
      </c>
      <c r="R261" s="241">
        <f>FŐLAP!$C$10</f>
        <v>0</v>
      </c>
      <c r="S261" s="243" t="s">
        <v>415</v>
      </c>
    </row>
    <row r="262" spans="1:19" ht="50.1" hidden="1" customHeight="1" x14ac:dyDescent="0.25">
      <c r="A262" s="87" t="s">
        <v>354</v>
      </c>
      <c r="B262" s="405"/>
      <c r="C262" s="405"/>
      <c r="D262" s="402"/>
      <c r="E262" s="402"/>
      <c r="F262" s="194"/>
      <c r="G262" s="194"/>
      <c r="H262" s="407"/>
      <c r="I262" s="407"/>
      <c r="J262" s="407"/>
      <c r="K262" s="317"/>
      <c r="L262" s="411"/>
      <c r="M262" s="422"/>
      <c r="N262" s="423">
        <v>0.39</v>
      </c>
      <c r="O262" s="420">
        <f t="shared" si="8"/>
        <v>0</v>
      </c>
      <c r="P262" s="421" t="e">
        <f t="shared" si="9"/>
        <v>#DIV/0!</v>
      </c>
      <c r="Q262" s="242">
        <f>FŐLAP!$G$8</f>
        <v>0</v>
      </c>
      <c r="R262" s="241">
        <f>FŐLAP!$C$10</f>
        <v>0</v>
      </c>
      <c r="S262" s="243" t="s">
        <v>415</v>
      </c>
    </row>
    <row r="263" spans="1:19" ht="50.1" hidden="1" customHeight="1" x14ac:dyDescent="0.25">
      <c r="A263" s="88" t="s">
        <v>355</v>
      </c>
      <c r="B263" s="405"/>
      <c r="C263" s="405"/>
      <c r="D263" s="402"/>
      <c r="E263" s="402"/>
      <c r="F263" s="194"/>
      <c r="G263" s="194"/>
      <c r="H263" s="407"/>
      <c r="I263" s="407"/>
      <c r="J263" s="407"/>
      <c r="K263" s="317"/>
      <c r="L263" s="411"/>
      <c r="M263" s="422"/>
      <c r="N263" s="423">
        <v>0.39</v>
      </c>
      <c r="O263" s="420">
        <f t="shared" si="8"/>
        <v>0</v>
      </c>
      <c r="P263" s="421" t="e">
        <f t="shared" si="9"/>
        <v>#DIV/0!</v>
      </c>
      <c r="Q263" s="242">
        <f>FŐLAP!$G$8</f>
        <v>0</v>
      </c>
      <c r="R263" s="241">
        <f>FŐLAP!$C$10</f>
        <v>0</v>
      </c>
      <c r="S263" s="243" t="s">
        <v>415</v>
      </c>
    </row>
    <row r="264" spans="1:19" ht="50.1" hidden="1" customHeight="1" x14ac:dyDescent="0.25">
      <c r="A264" s="87" t="s">
        <v>356</v>
      </c>
      <c r="B264" s="405"/>
      <c r="C264" s="405"/>
      <c r="D264" s="402"/>
      <c r="E264" s="402"/>
      <c r="F264" s="194"/>
      <c r="G264" s="194"/>
      <c r="H264" s="407"/>
      <c r="I264" s="407"/>
      <c r="J264" s="407"/>
      <c r="K264" s="317"/>
      <c r="L264" s="411"/>
      <c r="M264" s="422"/>
      <c r="N264" s="423">
        <v>0.39</v>
      </c>
      <c r="O264" s="420">
        <f t="shared" si="8"/>
        <v>0</v>
      </c>
      <c r="P264" s="421" t="e">
        <f t="shared" si="9"/>
        <v>#DIV/0!</v>
      </c>
      <c r="Q264" s="242">
        <f>FŐLAP!$G$8</f>
        <v>0</v>
      </c>
      <c r="R264" s="241">
        <f>FŐLAP!$C$10</f>
        <v>0</v>
      </c>
      <c r="S264" s="243" t="s">
        <v>415</v>
      </c>
    </row>
    <row r="265" spans="1:19" ht="50.1" hidden="1" customHeight="1" x14ac:dyDescent="0.25">
      <c r="A265" s="87" t="s">
        <v>357</v>
      </c>
      <c r="B265" s="405"/>
      <c r="C265" s="405"/>
      <c r="D265" s="402"/>
      <c r="E265" s="402"/>
      <c r="F265" s="194"/>
      <c r="G265" s="194"/>
      <c r="H265" s="407"/>
      <c r="I265" s="407"/>
      <c r="J265" s="407"/>
      <c r="K265" s="317"/>
      <c r="L265" s="411"/>
      <c r="M265" s="422"/>
      <c r="N265" s="423">
        <v>0.39</v>
      </c>
      <c r="O265" s="420">
        <f t="shared" si="8"/>
        <v>0</v>
      </c>
      <c r="P265" s="421" t="e">
        <f t="shared" si="9"/>
        <v>#DIV/0!</v>
      </c>
      <c r="Q265" s="242">
        <f>FŐLAP!$G$8</f>
        <v>0</v>
      </c>
      <c r="R265" s="241">
        <f>FŐLAP!$C$10</f>
        <v>0</v>
      </c>
      <c r="S265" s="243" t="s">
        <v>415</v>
      </c>
    </row>
    <row r="266" spans="1:19" ht="50.1" hidden="1" customHeight="1" x14ac:dyDescent="0.25">
      <c r="A266" s="87" t="s">
        <v>358</v>
      </c>
      <c r="B266" s="405"/>
      <c r="C266" s="405"/>
      <c r="D266" s="402"/>
      <c r="E266" s="402"/>
      <c r="F266" s="194"/>
      <c r="G266" s="194"/>
      <c r="H266" s="407"/>
      <c r="I266" s="407"/>
      <c r="J266" s="407"/>
      <c r="K266" s="317"/>
      <c r="L266" s="411"/>
      <c r="M266" s="422"/>
      <c r="N266" s="423">
        <v>0.39</v>
      </c>
      <c r="O266" s="420">
        <f t="shared" si="8"/>
        <v>0</v>
      </c>
      <c r="P266" s="421" t="e">
        <f t="shared" si="9"/>
        <v>#DIV/0!</v>
      </c>
      <c r="Q266" s="242">
        <f>FŐLAP!$G$8</f>
        <v>0</v>
      </c>
      <c r="R266" s="241">
        <f>FŐLAP!$C$10</f>
        <v>0</v>
      </c>
      <c r="S266" s="243" t="s">
        <v>415</v>
      </c>
    </row>
    <row r="267" spans="1:19" ht="50.1" hidden="1" customHeight="1" x14ac:dyDescent="0.25">
      <c r="A267" s="88" t="s">
        <v>359</v>
      </c>
      <c r="B267" s="405"/>
      <c r="C267" s="405"/>
      <c r="D267" s="402"/>
      <c r="E267" s="402"/>
      <c r="F267" s="194"/>
      <c r="G267" s="194"/>
      <c r="H267" s="407"/>
      <c r="I267" s="407"/>
      <c r="J267" s="407"/>
      <c r="K267" s="317"/>
      <c r="L267" s="411"/>
      <c r="M267" s="422"/>
      <c r="N267" s="423">
        <v>0.39</v>
      </c>
      <c r="O267" s="420">
        <f t="shared" si="8"/>
        <v>0</v>
      </c>
      <c r="P267" s="421" t="e">
        <f t="shared" si="9"/>
        <v>#DIV/0!</v>
      </c>
      <c r="Q267" s="242">
        <f>FŐLAP!$G$8</f>
        <v>0</v>
      </c>
      <c r="R267" s="241">
        <f>FŐLAP!$C$10</f>
        <v>0</v>
      </c>
      <c r="S267" s="243" t="s">
        <v>415</v>
      </c>
    </row>
    <row r="268" spans="1:19" ht="50.1" hidden="1" customHeight="1" x14ac:dyDescent="0.25">
      <c r="A268" s="87" t="s">
        <v>360</v>
      </c>
      <c r="B268" s="405"/>
      <c r="C268" s="405"/>
      <c r="D268" s="402"/>
      <c r="E268" s="402"/>
      <c r="F268" s="194"/>
      <c r="G268" s="194"/>
      <c r="H268" s="407"/>
      <c r="I268" s="407"/>
      <c r="J268" s="407"/>
      <c r="K268" s="317"/>
      <c r="L268" s="411"/>
      <c r="M268" s="422"/>
      <c r="N268" s="423">
        <v>0.39</v>
      </c>
      <c r="O268" s="420">
        <f t="shared" si="8"/>
        <v>0</v>
      </c>
      <c r="P268" s="421" t="e">
        <f t="shared" si="9"/>
        <v>#DIV/0!</v>
      </c>
      <c r="Q268" s="242">
        <f>FŐLAP!$G$8</f>
        <v>0</v>
      </c>
      <c r="R268" s="241">
        <f>FŐLAP!$C$10</f>
        <v>0</v>
      </c>
      <c r="S268" s="243" t="s">
        <v>415</v>
      </c>
    </row>
    <row r="269" spans="1:19" ht="50.1" hidden="1" customHeight="1" x14ac:dyDescent="0.25">
      <c r="A269" s="87" t="s">
        <v>361</v>
      </c>
      <c r="B269" s="405"/>
      <c r="C269" s="405"/>
      <c r="D269" s="402"/>
      <c r="E269" s="402"/>
      <c r="F269" s="194"/>
      <c r="G269" s="194"/>
      <c r="H269" s="407"/>
      <c r="I269" s="407"/>
      <c r="J269" s="407"/>
      <c r="K269" s="317"/>
      <c r="L269" s="411"/>
      <c r="M269" s="422"/>
      <c r="N269" s="423">
        <v>0.39</v>
      </c>
      <c r="O269" s="420">
        <f t="shared" si="8"/>
        <v>0</v>
      </c>
      <c r="P269" s="421" t="e">
        <f t="shared" si="9"/>
        <v>#DIV/0!</v>
      </c>
      <c r="Q269" s="242">
        <f>FŐLAP!$G$8</f>
        <v>0</v>
      </c>
      <c r="R269" s="241">
        <f>FŐLAP!$C$10</f>
        <v>0</v>
      </c>
      <c r="S269" s="243" t="s">
        <v>415</v>
      </c>
    </row>
    <row r="270" spans="1:19" ht="50.1" hidden="1" customHeight="1" x14ac:dyDescent="0.25">
      <c r="A270" s="87" t="s">
        <v>362</v>
      </c>
      <c r="B270" s="405"/>
      <c r="C270" s="405"/>
      <c r="D270" s="402"/>
      <c r="E270" s="402"/>
      <c r="F270" s="194"/>
      <c r="G270" s="194"/>
      <c r="H270" s="407"/>
      <c r="I270" s="407"/>
      <c r="J270" s="407"/>
      <c r="K270" s="317"/>
      <c r="L270" s="411"/>
      <c r="M270" s="422"/>
      <c r="N270" s="423">
        <v>0.39</v>
      </c>
      <c r="O270" s="420">
        <f t="shared" si="8"/>
        <v>0</v>
      </c>
      <c r="P270" s="421" t="e">
        <f t="shared" si="9"/>
        <v>#DIV/0!</v>
      </c>
      <c r="Q270" s="242">
        <f>FŐLAP!$G$8</f>
        <v>0</v>
      </c>
      <c r="R270" s="241">
        <f>FŐLAP!$C$10</f>
        <v>0</v>
      </c>
      <c r="S270" s="243" t="s">
        <v>415</v>
      </c>
    </row>
    <row r="271" spans="1:19" ht="50.1" hidden="1" customHeight="1" x14ac:dyDescent="0.25">
      <c r="A271" s="88" t="s">
        <v>363</v>
      </c>
      <c r="B271" s="405"/>
      <c r="C271" s="405"/>
      <c r="D271" s="402"/>
      <c r="E271" s="402"/>
      <c r="F271" s="194"/>
      <c r="G271" s="194"/>
      <c r="H271" s="407"/>
      <c r="I271" s="407"/>
      <c r="J271" s="407"/>
      <c r="K271" s="317"/>
      <c r="L271" s="411"/>
      <c r="M271" s="422"/>
      <c r="N271" s="423">
        <v>0.39</v>
      </c>
      <c r="O271" s="420">
        <f t="shared" si="8"/>
        <v>0</v>
      </c>
      <c r="P271" s="421" t="e">
        <f t="shared" si="9"/>
        <v>#DIV/0!</v>
      </c>
      <c r="Q271" s="242">
        <f>FŐLAP!$G$8</f>
        <v>0</v>
      </c>
      <c r="R271" s="241">
        <f>FŐLAP!$C$10</f>
        <v>0</v>
      </c>
      <c r="S271" s="243" t="s">
        <v>415</v>
      </c>
    </row>
    <row r="272" spans="1:19" ht="50.1" hidden="1" customHeight="1" x14ac:dyDescent="0.25">
      <c r="A272" s="87" t="s">
        <v>364</v>
      </c>
      <c r="B272" s="405"/>
      <c r="C272" s="405"/>
      <c r="D272" s="402"/>
      <c r="E272" s="402"/>
      <c r="F272" s="194"/>
      <c r="G272" s="194"/>
      <c r="H272" s="407"/>
      <c r="I272" s="407"/>
      <c r="J272" s="407"/>
      <c r="K272" s="317"/>
      <c r="L272" s="411"/>
      <c r="M272" s="422"/>
      <c r="N272" s="423">
        <v>0.39</v>
      </c>
      <c r="O272" s="420">
        <f t="shared" si="8"/>
        <v>0</v>
      </c>
      <c r="P272" s="421" t="e">
        <f t="shared" si="9"/>
        <v>#DIV/0!</v>
      </c>
      <c r="Q272" s="242">
        <f>FŐLAP!$G$8</f>
        <v>0</v>
      </c>
      <c r="R272" s="241">
        <f>FŐLAP!$C$10</f>
        <v>0</v>
      </c>
      <c r="S272" s="243" t="s">
        <v>415</v>
      </c>
    </row>
    <row r="273" spans="1:19" ht="50.1" hidden="1" customHeight="1" x14ac:dyDescent="0.25">
      <c r="A273" s="87" t="s">
        <v>365</v>
      </c>
      <c r="B273" s="405"/>
      <c r="C273" s="405"/>
      <c r="D273" s="402"/>
      <c r="E273" s="402"/>
      <c r="F273" s="194"/>
      <c r="G273" s="194"/>
      <c r="H273" s="407"/>
      <c r="I273" s="407"/>
      <c r="J273" s="407"/>
      <c r="K273" s="317"/>
      <c r="L273" s="411"/>
      <c r="M273" s="422"/>
      <c r="N273" s="423">
        <v>0.39</v>
      </c>
      <c r="O273" s="420">
        <f t="shared" si="8"/>
        <v>0</v>
      </c>
      <c r="P273" s="421" t="e">
        <f t="shared" si="9"/>
        <v>#DIV/0!</v>
      </c>
      <c r="Q273" s="242">
        <f>FŐLAP!$G$8</f>
        <v>0</v>
      </c>
      <c r="R273" s="241">
        <f>FŐLAP!$C$10</f>
        <v>0</v>
      </c>
      <c r="S273" s="243" t="s">
        <v>415</v>
      </c>
    </row>
    <row r="274" spans="1:19" ht="50.1" hidden="1" customHeight="1" x14ac:dyDescent="0.25">
      <c r="A274" s="87" t="s">
        <v>366</v>
      </c>
      <c r="B274" s="405"/>
      <c r="C274" s="405"/>
      <c r="D274" s="402"/>
      <c r="E274" s="402"/>
      <c r="F274" s="194"/>
      <c r="G274" s="194"/>
      <c r="H274" s="407"/>
      <c r="I274" s="407"/>
      <c r="J274" s="407"/>
      <c r="K274" s="317"/>
      <c r="L274" s="411"/>
      <c r="M274" s="422"/>
      <c r="N274" s="423">
        <v>0.39</v>
      </c>
      <c r="O274" s="420">
        <f t="shared" si="8"/>
        <v>0</v>
      </c>
      <c r="P274" s="421" t="e">
        <f t="shared" si="9"/>
        <v>#DIV/0!</v>
      </c>
      <c r="Q274" s="242">
        <f>FŐLAP!$G$8</f>
        <v>0</v>
      </c>
      <c r="R274" s="241">
        <f>FŐLAP!$C$10</f>
        <v>0</v>
      </c>
      <c r="S274" s="243" t="s">
        <v>415</v>
      </c>
    </row>
    <row r="275" spans="1:19" ht="50.1" hidden="1" customHeight="1" x14ac:dyDescent="0.25">
      <c r="A275" s="88" t="s">
        <v>367</v>
      </c>
      <c r="B275" s="405"/>
      <c r="C275" s="405"/>
      <c r="D275" s="402"/>
      <c r="E275" s="402"/>
      <c r="F275" s="194"/>
      <c r="G275" s="194"/>
      <c r="H275" s="407"/>
      <c r="I275" s="407"/>
      <c r="J275" s="407"/>
      <c r="K275" s="317"/>
      <c r="L275" s="411"/>
      <c r="M275" s="422"/>
      <c r="N275" s="423">
        <v>0.39</v>
      </c>
      <c r="O275" s="420">
        <f t="shared" ref="O275:O338" si="10">M275*N275</f>
        <v>0</v>
      </c>
      <c r="P275" s="421" t="e">
        <f t="shared" ref="P275:P338" si="11">IF(M275&lt;0,0,1-(M275/L275))</f>
        <v>#DIV/0!</v>
      </c>
      <c r="Q275" s="242">
        <f>FŐLAP!$G$8</f>
        <v>0</v>
      </c>
      <c r="R275" s="241">
        <f>FŐLAP!$C$10</f>
        <v>0</v>
      </c>
      <c r="S275" s="243" t="s">
        <v>415</v>
      </c>
    </row>
    <row r="276" spans="1:19" ht="50.1" hidden="1" customHeight="1" x14ac:dyDescent="0.25">
      <c r="A276" s="87" t="s">
        <v>368</v>
      </c>
      <c r="B276" s="405"/>
      <c r="C276" s="405"/>
      <c r="D276" s="402"/>
      <c r="E276" s="402"/>
      <c r="F276" s="194"/>
      <c r="G276" s="194"/>
      <c r="H276" s="407"/>
      <c r="I276" s="407"/>
      <c r="J276" s="407"/>
      <c r="K276" s="317"/>
      <c r="L276" s="411"/>
      <c r="M276" s="422"/>
      <c r="N276" s="423">
        <v>0.39</v>
      </c>
      <c r="O276" s="420">
        <f t="shared" si="10"/>
        <v>0</v>
      </c>
      <c r="P276" s="421" t="e">
        <f t="shared" si="11"/>
        <v>#DIV/0!</v>
      </c>
      <c r="Q276" s="242">
        <f>FŐLAP!$G$8</f>
        <v>0</v>
      </c>
      <c r="R276" s="241">
        <f>FŐLAP!$C$10</f>
        <v>0</v>
      </c>
      <c r="S276" s="243" t="s">
        <v>415</v>
      </c>
    </row>
    <row r="277" spans="1:19" ht="50.1" hidden="1" customHeight="1" x14ac:dyDescent="0.25">
      <c r="A277" s="87" t="s">
        <v>369</v>
      </c>
      <c r="B277" s="405"/>
      <c r="C277" s="405"/>
      <c r="D277" s="402"/>
      <c r="E277" s="402"/>
      <c r="F277" s="194"/>
      <c r="G277" s="194"/>
      <c r="H277" s="407"/>
      <c r="I277" s="407"/>
      <c r="J277" s="407"/>
      <c r="K277" s="317"/>
      <c r="L277" s="411"/>
      <c r="M277" s="422"/>
      <c r="N277" s="423">
        <v>0.39</v>
      </c>
      <c r="O277" s="420">
        <f t="shared" si="10"/>
        <v>0</v>
      </c>
      <c r="P277" s="421" t="e">
        <f t="shared" si="11"/>
        <v>#DIV/0!</v>
      </c>
      <c r="Q277" s="242">
        <f>FŐLAP!$G$8</f>
        <v>0</v>
      </c>
      <c r="R277" s="241">
        <f>FŐLAP!$C$10</f>
        <v>0</v>
      </c>
      <c r="S277" s="243" t="s">
        <v>415</v>
      </c>
    </row>
    <row r="278" spans="1:19" ht="50.1" hidden="1" customHeight="1" x14ac:dyDescent="0.25">
      <c r="A278" s="87" t="s">
        <v>370</v>
      </c>
      <c r="B278" s="405"/>
      <c r="C278" s="405"/>
      <c r="D278" s="402"/>
      <c r="E278" s="402"/>
      <c r="F278" s="194"/>
      <c r="G278" s="194"/>
      <c r="H278" s="407"/>
      <c r="I278" s="407"/>
      <c r="J278" s="407"/>
      <c r="K278" s="317"/>
      <c r="L278" s="411"/>
      <c r="M278" s="422"/>
      <c r="N278" s="423">
        <v>0.39</v>
      </c>
      <c r="O278" s="420">
        <f t="shared" si="10"/>
        <v>0</v>
      </c>
      <c r="P278" s="421" t="e">
        <f t="shared" si="11"/>
        <v>#DIV/0!</v>
      </c>
      <c r="Q278" s="242">
        <f>FŐLAP!$G$8</f>
        <v>0</v>
      </c>
      <c r="R278" s="241">
        <f>FŐLAP!$C$10</f>
        <v>0</v>
      </c>
      <c r="S278" s="243" t="s">
        <v>415</v>
      </c>
    </row>
    <row r="279" spans="1:19" ht="50.1" hidden="1" customHeight="1" x14ac:dyDescent="0.25">
      <c r="A279" s="88" t="s">
        <v>371</v>
      </c>
      <c r="B279" s="405"/>
      <c r="C279" s="405"/>
      <c r="D279" s="402"/>
      <c r="E279" s="402"/>
      <c r="F279" s="194"/>
      <c r="G279" s="194"/>
      <c r="H279" s="407"/>
      <c r="I279" s="407"/>
      <c r="J279" s="407"/>
      <c r="K279" s="317"/>
      <c r="L279" s="411"/>
      <c r="M279" s="422"/>
      <c r="N279" s="423">
        <v>0.39</v>
      </c>
      <c r="O279" s="420">
        <f t="shared" si="10"/>
        <v>0</v>
      </c>
      <c r="P279" s="421" t="e">
        <f t="shared" si="11"/>
        <v>#DIV/0!</v>
      </c>
      <c r="Q279" s="242">
        <f>FŐLAP!$G$8</f>
        <v>0</v>
      </c>
      <c r="R279" s="241">
        <f>FŐLAP!$C$10</f>
        <v>0</v>
      </c>
      <c r="S279" s="243" t="s">
        <v>415</v>
      </c>
    </row>
    <row r="280" spans="1:19" ht="50.1" hidden="1" customHeight="1" x14ac:dyDescent="0.25">
      <c r="A280" s="87" t="s">
        <v>372</v>
      </c>
      <c r="B280" s="405"/>
      <c r="C280" s="405"/>
      <c r="D280" s="402"/>
      <c r="E280" s="402"/>
      <c r="F280" s="194"/>
      <c r="G280" s="194"/>
      <c r="H280" s="407"/>
      <c r="I280" s="407"/>
      <c r="J280" s="407"/>
      <c r="K280" s="317"/>
      <c r="L280" s="411"/>
      <c r="M280" s="422"/>
      <c r="N280" s="423">
        <v>0.39</v>
      </c>
      <c r="O280" s="420">
        <f t="shared" si="10"/>
        <v>0</v>
      </c>
      <c r="P280" s="421" t="e">
        <f t="shared" si="11"/>
        <v>#DIV/0!</v>
      </c>
      <c r="Q280" s="242">
        <f>FŐLAP!$G$8</f>
        <v>0</v>
      </c>
      <c r="R280" s="241">
        <f>FŐLAP!$C$10</f>
        <v>0</v>
      </c>
      <c r="S280" s="243" t="s">
        <v>415</v>
      </c>
    </row>
    <row r="281" spans="1:19" ht="50.1" hidden="1" customHeight="1" x14ac:dyDescent="0.25">
      <c r="A281" s="87" t="s">
        <v>373</v>
      </c>
      <c r="B281" s="405"/>
      <c r="C281" s="405"/>
      <c r="D281" s="402"/>
      <c r="E281" s="402"/>
      <c r="F281" s="194"/>
      <c r="G281" s="194"/>
      <c r="H281" s="407"/>
      <c r="I281" s="407"/>
      <c r="J281" s="407"/>
      <c r="K281" s="317"/>
      <c r="L281" s="411"/>
      <c r="M281" s="422"/>
      <c r="N281" s="423">
        <v>0.39</v>
      </c>
      <c r="O281" s="420">
        <f t="shared" si="10"/>
        <v>0</v>
      </c>
      <c r="P281" s="421" t="e">
        <f t="shared" si="11"/>
        <v>#DIV/0!</v>
      </c>
      <c r="Q281" s="242">
        <f>FŐLAP!$G$8</f>
        <v>0</v>
      </c>
      <c r="R281" s="241">
        <f>FŐLAP!$C$10</f>
        <v>0</v>
      </c>
      <c r="S281" s="243" t="s">
        <v>415</v>
      </c>
    </row>
    <row r="282" spans="1:19" ht="50.1" hidden="1" customHeight="1" x14ac:dyDescent="0.25">
      <c r="A282" s="87" t="s">
        <v>374</v>
      </c>
      <c r="B282" s="405"/>
      <c r="C282" s="405"/>
      <c r="D282" s="402"/>
      <c r="E282" s="402"/>
      <c r="F282" s="194"/>
      <c r="G282" s="194"/>
      <c r="H282" s="407"/>
      <c r="I282" s="407"/>
      <c r="J282" s="407"/>
      <c r="K282" s="317"/>
      <c r="L282" s="411"/>
      <c r="M282" s="422"/>
      <c r="N282" s="423">
        <v>0.39</v>
      </c>
      <c r="O282" s="420">
        <f t="shared" si="10"/>
        <v>0</v>
      </c>
      <c r="P282" s="421" t="e">
        <f t="shared" si="11"/>
        <v>#DIV/0!</v>
      </c>
      <c r="Q282" s="242">
        <f>FŐLAP!$G$8</f>
        <v>0</v>
      </c>
      <c r="R282" s="241">
        <f>FŐLAP!$C$10</f>
        <v>0</v>
      </c>
      <c r="S282" s="243" t="s">
        <v>415</v>
      </c>
    </row>
    <row r="283" spans="1:19" ht="50.1" hidden="1" customHeight="1" x14ac:dyDescent="0.25">
      <c r="A283" s="88" t="s">
        <v>375</v>
      </c>
      <c r="B283" s="405"/>
      <c r="C283" s="405"/>
      <c r="D283" s="402"/>
      <c r="E283" s="402"/>
      <c r="F283" s="194"/>
      <c r="G283" s="194"/>
      <c r="H283" s="407"/>
      <c r="I283" s="407"/>
      <c r="J283" s="407"/>
      <c r="K283" s="317"/>
      <c r="L283" s="411"/>
      <c r="M283" s="422"/>
      <c r="N283" s="423">
        <v>0.39</v>
      </c>
      <c r="O283" s="420">
        <f t="shared" si="10"/>
        <v>0</v>
      </c>
      <c r="P283" s="421" t="e">
        <f t="shared" si="11"/>
        <v>#DIV/0!</v>
      </c>
      <c r="Q283" s="242">
        <f>FŐLAP!$G$8</f>
        <v>0</v>
      </c>
      <c r="R283" s="241">
        <f>FŐLAP!$C$10</f>
        <v>0</v>
      </c>
      <c r="S283" s="243" t="s">
        <v>415</v>
      </c>
    </row>
    <row r="284" spans="1:19" ht="50.1" hidden="1" customHeight="1" x14ac:dyDescent="0.25">
      <c r="A284" s="87" t="s">
        <v>376</v>
      </c>
      <c r="B284" s="405"/>
      <c r="C284" s="405"/>
      <c r="D284" s="402"/>
      <c r="E284" s="402"/>
      <c r="F284" s="194"/>
      <c r="G284" s="194"/>
      <c r="H284" s="407"/>
      <c r="I284" s="407"/>
      <c r="J284" s="407"/>
      <c r="K284" s="317"/>
      <c r="L284" s="411"/>
      <c r="M284" s="422"/>
      <c r="N284" s="423">
        <v>0.39</v>
      </c>
      <c r="O284" s="420">
        <f t="shared" si="10"/>
        <v>0</v>
      </c>
      <c r="P284" s="421" t="e">
        <f t="shared" si="11"/>
        <v>#DIV/0!</v>
      </c>
      <c r="Q284" s="242">
        <f>FŐLAP!$G$8</f>
        <v>0</v>
      </c>
      <c r="R284" s="241">
        <f>FŐLAP!$C$10</f>
        <v>0</v>
      </c>
      <c r="S284" s="243" t="s">
        <v>415</v>
      </c>
    </row>
    <row r="285" spans="1:19" ht="50.1" hidden="1" customHeight="1" x14ac:dyDescent="0.25">
      <c r="A285" s="87" t="s">
        <v>377</v>
      </c>
      <c r="B285" s="405"/>
      <c r="C285" s="405"/>
      <c r="D285" s="402"/>
      <c r="E285" s="402"/>
      <c r="F285" s="194"/>
      <c r="G285" s="194"/>
      <c r="H285" s="407"/>
      <c r="I285" s="407"/>
      <c r="J285" s="407"/>
      <c r="K285" s="317"/>
      <c r="L285" s="411"/>
      <c r="M285" s="422"/>
      <c r="N285" s="423">
        <v>0.39</v>
      </c>
      <c r="O285" s="420">
        <f t="shared" si="10"/>
        <v>0</v>
      </c>
      <c r="P285" s="421" t="e">
        <f t="shared" si="11"/>
        <v>#DIV/0!</v>
      </c>
      <c r="Q285" s="242">
        <f>FŐLAP!$G$8</f>
        <v>0</v>
      </c>
      <c r="R285" s="241">
        <f>FŐLAP!$C$10</f>
        <v>0</v>
      </c>
      <c r="S285" s="243" t="s">
        <v>415</v>
      </c>
    </row>
    <row r="286" spans="1:19" ht="50.1" hidden="1" customHeight="1" x14ac:dyDescent="0.25">
      <c r="A286" s="87" t="s">
        <v>378</v>
      </c>
      <c r="B286" s="405"/>
      <c r="C286" s="405"/>
      <c r="D286" s="402"/>
      <c r="E286" s="402"/>
      <c r="F286" s="194"/>
      <c r="G286" s="194"/>
      <c r="H286" s="407"/>
      <c r="I286" s="407"/>
      <c r="J286" s="407"/>
      <c r="K286" s="317"/>
      <c r="L286" s="411"/>
      <c r="M286" s="422"/>
      <c r="N286" s="423">
        <v>0.39</v>
      </c>
      <c r="O286" s="420">
        <f t="shared" si="10"/>
        <v>0</v>
      </c>
      <c r="P286" s="421" t="e">
        <f t="shared" si="11"/>
        <v>#DIV/0!</v>
      </c>
      <c r="Q286" s="242">
        <f>FŐLAP!$G$8</f>
        <v>0</v>
      </c>
      <c r="R286" s="241">
        <f>FŐLAP!$C$10</f>
        <v>0</v>
      </c>
      <c r="S286" s="243" t="s">
        <v>415</v>
      </c>
    </row>
    <row r="287" spans="1:19" ht="50.1" hidden="1" customHeight="1" x14ac:dyDescent="0.25">
      <c r="A287" s="88" t="s">
        <v>379</v>
      </c>
      <c r="B287" s="405"/>
      <c r="C287" s="405"/>
      <c r="D287" s="402"/>
      <c r="E287" s="402"/>
      <c r="F287" s="194"/>
      <c r="G287" s="194"/>
      <c r="H287" s="407"/>
      <c r="I287" s="407"/>
      <c r="J287" s="407"/>
      <c r="K287" s="317"/>
      <c r="L287" s="411"/>
      <c r="M287" s="422"/>
      <c r="N287" s="423">
        <v>0.39</v>
      </c>
      <c r="O287" s="420">
        <f t="shared" si="10"/>
        <v>0</v>
      </c>
      <c r="P287" s="421" t="e">
        <f t="shared" si="11"/>
        <v>#DIV/0!</v>
      </c>
      <c r="Q287" s="242">
        <f>FŐLAP!$G$8</f>
        <v>0</v>
      </c>
      <c r="R287" s="241">
        <f>FŐLAP!$C$10</f>
        <v>0</v>
      </c>
      <c r="S287" s="243" t="s">
        <v>415</v>
      </c>
    </row>
    <row r="288" spans="1:19" ht="50.1" hidden="1" customHeight="1" x14ac:dyDescent="0.25">
      <c r="A288" s="87" t="s">
        <v>380</v>
      </c>
      <c r="B288" s="405"/>
      <c r="C288" s="405"/>
      <c r="D288" s="402"/>
      <c r="E288" s="402"/>
      <c r="F288" s="194"/>
      <c r="G288" s="194"/>
      <c r="H288" s="407"/>
      <c r="I288" s="407"/>
      <c r="J288" s="407"/>
      <c r="K288" s="317"/>
      <c r="L288" s="411"/>
      <c r="M288" s="422"/>
      <c r="N288" s="423">
        <v>0.39</v>
      </c>
      <c r="O288" s="420">
        <f t="shared" si="10"/>
        <v>0</v>
      </c>
      <c r="P288" s="421" t="e">
        <f t="shared" si="11"/>
        <v>#DIV/0!</v>
      </c>
      <c r="Q288" s="242">
        <f>FŐLAP!$G$8</f>
        <v>0</v>
      </c>
      <c r="R288" s="241">
        <f>FŐLAP!$C$10</f>
        <v>0</v>
      </c>
      <c r="S288" s="243" t="s">
        <v>415</v>
      </c>
    </row>
    <row r="289" spans="1:19" ht="50.1" hidden="1" customHeight="1" x14ac:dyDescent="0.25">
      <c r="A289" s="87" t="s">
        <v>381</v>
      </c>
      <c r="B289" s="405"/>
      <c r="C289" s="405"/>
      <c r="D289" s="402"/>
      <c r="E289" s="402"/>
      <c r="F289" s="194"/>
      <c r="G289" s="194"/>
      <c r="H289" s="407"/>
      <c r="I289" s="407"/>
      <c r="J289" s="407"/>
      <c r="K289" s="317"/>
      <c r="L289" s="411"/>
      <c r="M289" s="422"/>
      <c r="N289" s="423">
        <v>0.39</v>
      </c>
      <c r="O289" s="420">
        <f t="shared" si="10"/>
        <v>0</v>
      </c>
      <c r="P289" s="421" t="e">
        <f t="shared" si="11"/>
        <v>#DIV/0!</v>
      </c>
      <c r="Q289" s="242">
        <f>FŐLAP!$G$8</f>
        <v>0</v>
      </c>
      <c r="R289" s="241">
        <f>FŐLAP!$C$10</f>
        <v>0</v>
      </c>
      <c r="S289" s="243" t="s">
        <v>415</v>
      </c>
    </row>
    <row r="290" spans="1:19" ht="50.1" hidden="1" customHeight="1" x14ac:dyDescent="0.25">
      <c r="A290" s="87" t="s">
        <v>382</v>
      </c>
      <c r="B290" s="405"/>
      <c r="C290" s="405"/>
      <c r="D290" s="402"/>
      <c r="E290" s="402"/>
      <c r="F290" s="194"/>
      <c r="G290" s="194"/>
      <c r="H290" s="407"/>
      <c r="I290" s="407"/>
      <c r="J290" s="407"/>
      <c r="K290" s="317"/>
      <c r="L290" s="411"/>
      <c r="M290" s="422"/>
      <c r="N290" s="423">
        <v>0.39</v>
      </c>
      <c r="O290" s="420">
        <f t="shared" si="10"/>
        <v>0</v>
      </c>
      <c r="P290" s="421" t="e">
        <f t="shared" si="11"/>
        <v>#DIV/0!</v>
      </c>
      <c r="Q290" s="242">
        <f>FŐLAP!$G$8</f>
        <v>0</v>
      </c>
      <c r="R290" s="241">
        <f>FŐLAP!$C$10</f>
        <v>0</v>
      </c>
      <c r="S290" s="243" t="s">
        <v>415</v>
      </c>
    </row>
    <row r="291" spans="1:19" ht="50.1" hidden="1" customHeight="1" x14ac:dyDescent="0.25">
      <c r="A291" s="88" t="s">
        <v>383</v>
      </c>
      <c r="B291" s="405"/>
      <c r="C291" s="405"/>
      <c r="D291" s="402"/>
      <c r="E291" s="402"/>
      <c r="F291" s="194"/>
      <c r="G291" s="194"/>
      <c r="H291" s="407"/>
      <c r="I291" s="407"/>
      <c r="J291" s="407"/>
      <c r="K291" s="317"/>
      <c r="L291" s="411"/>
      <c r="M291" s="422"/>
      <c r="N291" s="423">
        <v>0.39</v>
      </c>
      <c r="O291" s="420">
        <f t="shared" si="10"/>
        <v>0</v>
      </c>
      <c r="P291" s="421" t="e">
        <f t="shared" si="11"/>
        <v>#DIV/0!</v>
      </c>
      <c r="Q291" s="242">
        <f>FŐLAP!$G$8</f>
        <v>0</v>
      </c>
      <c r="R291" s="241">
        <f>FŐLAP!$C$10</f>
        <v>0</v>
      </c>
      <c r="S291" s="243" t="s">
        <v>415</v>
      </c>
    </row>
    <row r="292" spans="1:19" ht="50.1" hidden="1" customHeight="1" x14ac:dyDescent="0.25">
      <c r="A292" s="87" t="s">
        <v>384</v>
      </c>
      <c r="B292" s="405"/>
      <c r="C292" s="405"/>
      <c r="D292" s="402"/>
      <c r="E292" s="402"/>
      <c r="F292" s="194"/>
      <c r="G292" s="194"/>
      <c r="H292" s="407"/>
      <c r="I292" s="407"/>
      <c r="J292" s="407"/>
      <c r="K292" s="317"/>
      <c r="L292" s="411"/>
      <c r="M292" s="422"/>
      <c r="N292" s="423">
        <v>0.39</v>
      </c>
      <c r="O292" s="420">
        <f t="shared" si="10"/>
        <v>0</v>
      </c>
      <c r="P292" s="421" t="e">
        <f t="shared" si="11"/>
        <v>#DIV/0!</v>
      </c>
      <c r="Q292" s="242">
        <f>FŐLAP!$G$8</f>
        <v>0</v>
      </c>
      <c r="R292" s="241">
        <f>FŐLAP!$C$10</f>
        <v>0</v>
      </c>
      <c r="S292" s="243" t="s">
        <v>415</v>
      </c>
    </row>
    <row r="293" spans="1:19" ht="50.1" hidden="1" customHeight="1" x14ac:dyDescent="0.25">
      <c r="A293" s="87" t="s">
        <v>385</v>
      </c>
      <c r="B293" s="405"/>
      <c r="C293" s="405"/>
      <c r="D293" s="402"/>
      <c r="E293" s="402"/>
      <c r="F293" s="194"/>
      <c r="G293" s="194"/>
      <c r="H293" s="407"/>
      <c r="I293" s="407"/>
      <c r="J293" s="407"/>
      <c r="K293" s="317"/>
      <c r="L293" s="411"/>
      <c r="M293" s="422"/>
      <c r="N293" s="423">
        <v>0.39</v>
      </c>
      <c r="O293" s="420">
        <f t="shared" si="10"/>
        <v>0</v>
      </c>
      <c r="P293" s="421" t="e">
        <f t="shared" si="11"/>
        <v>#DIV/0!</v>
      </c>
      <c r="Q293" s="242">
        <f>FŐLAP!$G$8</f>
        <v>0</v>
      </c>
      <c r="R293" s="241">
        <f>FŐLAP!$C$10</f>
        <v>0</v>
      </c>
      <c r="S293" s="243" t="s">
        <v>415</v>
      </c>
    </row>
    <row r="294" spans="1:19" ht="50.1" hidden="1" customHeight="1" x14ac:dyDescent="0.25">
      <c r="A294" s="87" t="s">
        <v>386</v>
      </c>
      <c r="B294" s="405"/>
      <c r="C294" s="405"/>
      <c r="D294" s="402"/>
      <c r="E294" s="402"/>
      <c r="F294" s="194"/>
      <c r="G294" s="194"/>
      <c r="H294" s="407"/>
      <c r="I294" s="407"/>
      <c r="J294" s="407"/>
      <c r="K294" s="317"/>
      <c r="L294" s="411"/>
      <c r="M294" s="422"/>
      <c r="N294" s="423">
        <v>0.39</v>
      </c>
      <c r="O294" s="420">
        <f t="shared" si="10"/>
        <v>0</v>
      </c>
      <c r="P294" s="421" t="e">
        <f t="shared" si="11"/>
        <v>#DIV/0!</v>
      </c>
      <c r="Q294" s="242">
        <f>FŐLAP!$G$8</f>
        <v>0</v>
      </c>
      <c r="R294" s="241">
        <f>FŐLAP!$C$10</f>
        <v>0</v>
      </c>
      <c r="S294" s="243" t="s">
        <v>415</v>
      </c>
    </row>
    <row r="295" spans="1:19" ht="50.1" hidden="1" customHeight="1" x14ac:dyDescent="0.25">
      <c r="A295" s="88" t="s">
        <v>387</v>
      </c>
      <c r="B295" s="405"/>
      <c r="C295" s="405"/>
      <c r="D295" s="402"/>
      <c r="E295" s="402"/>
      <c r="F295" s="194"/>
      <c r="G295" s="194"/>
      <c r="H295" s="407"/>
      <c r="I295" s="407"/>
      <c r="J295" s="407"/>
      <c r="K295" s="317"/>
      <c r="L295" s="411"/>
      <c r="M295" s="422"/>
      <c r="N295" s="423">
        <v>0.39</v>
      </c>
      <c r="O295" s="420">
        <f t="shared" si="10"/>
        <v>0</v>
      </c>
      <c r="P295" s="421" t="e">
        <f t="shared" si="11"/>
        <v>#DIV/0!</v>
      </c>
      <c r="Q295" s="242">
        <f>FŐLAP!$G$8</f>
        <v>0</v>
      </c>
      <c r="R295" s="241">
        <f>FŐLAP!$C$10</f>
        <v>0</v>
      </c>
      <c r="S295" s="243" t="s">
        <v>415</v>
      </c>
    </row>
    <row r="296" spans="1:19" ht="50.1" hidden="1" customHeight="1" x14ac:dyDescent="0.25">
      <c r="A296" s="87" t="s">
        <v>388</v>
      </c>
      <c r="B296" s="405"/>
      <c r="C296" s="405"/>
      <c r="D296" s="402"/>
      <c r="E296" s="402"/>
      <c r="F296" s="194"/>
      <c r="G296" s="194"/>
      <c r="H296" s="407"/>
      <c r="I296" s="407"/>
      <c r="J296" s="407"/>
      <c r="K296" s="317"/>
      <c r="L296" s="411"/>
      <c r="M296" s="422"/>
      <c r="N296" s="423">
        <v>0.39</v>
      </c>
      <c r="O296" s="420">
        <f t="shared" si="10"/>
        <v>0</v>
      </c>
      <c r="P296" s="421" t="e">
        <f t="shared" si="11"/>
        <v>#DIV/0!</v>
      </c>
      <c r="Q296" s="242">
        <f>FŐLAP!$G$8</f>
        <v>0</v>
      </c>
      <c r="R296" s="241">
        <f>FŐLAP!$C$10</f>
        <v>0</v>
      </c>
      <c r="S296" s="243" t="s">
        <v>415</v>
      </c>
    </row>
    <row r="297" spans="1:19" ht="50.1" hidden="1" customHeight="1" x14ac:dyDescent="0.25">
      <c r="A297" s="87" t="s">
        <v>389</v>
      </c>
      <c r="B297" s="405"/>
      <c r="C297" s="405"/>
      <c r="D297" s="402"/>
      <c r="E297" s="402"/>
      <c r="F297" s="194"/>
      <c r="G297" s="194"/>
      <c r="H297" s="407"/>
      <c r="I297" s="407"/>
      <c r="J297" s="407"/>
      <c r="K297" s="317"/>
      <c r="L297" s="411"/>
      <c r="M297" s="422"/>
      <c r="N297" s="423">
        <v>0.39</v>
      </c>
      <c r="O297" s="420">
        <f t="shared" si="10"/>
        <v>0</v>
      </c>
      <c r="P297" s="421" t="e">
        <f t="shared" si="11"/>
        <v>#DIV/0!</v>
      </c>
      <c r="Q297" s="242">
        <f>FŐLAP!$G$8</f>
        <v>0</v>
      </c>
      <c r="R297" s="241">
        <f>FŐLAP!$C$10</f>
        <v>0</v>
      </c>
      <c r="S297" s="243" t="s">
        <v>415</v>
      </c>
    </row>
    <row r="298" spans="1:19" ht="50.1" hidden="1" customHeight="1" x14ac:dyDescent="0.25">
      <c r="A298" s="87" t="s">
        <v>390</v>
      </c>
      <c r="B298" s="405"/>
      <c r="C298" s="405"/>
      <c r="D298" s="402"/>
      <c r="E298" s="402"/>
      <c r="F298" s="194"/>
      <c r="G298" s="194"/>
      <c r="H298" s="407"/>
      <c r="I298" s="407"/>
      <c r="J298" s="407"/>
      <c r="K298" s="317"/>
      <c r="L298" s="411"/>
      <c r="M298" s="422"/>
      <c r="N298" s="423">
        <v>0.39</v>
      </c>
      <c r="O298" s="420">
        <f t="shared" si="10"/>
        <v>0</v>
      </c>
      <c r="P298" s="421" t="e">
        <f t="shared" si="11"/>
        <v>#DIV/0!</v>
      </c>
      <c r="Q298" s="242">
        <f>FŐLAP!$G$8</f>
        <v>0</v>
      </c>
      <c r="R298" s="241">
        <f>FŐLAP!$C$10</f>
        <v>0</v>
      </c>
      <c r="S298" s="243" t="s">
        <v>415</v>
      </c>
    </row>
    <row r="299" spans="1:19" ht="50.1" hidden="1" customHeight="1" x14ac:dyDescent="0.25">
      <c r="A299" s="88" t="s">
        <v>391</v>
      </c>
      <c r="B299" s="405"/>
      <c r="C299" s="405"/>
      <c r="D299" s="402"/>
      <c r="E299" s="402"/>
      <c r="F299" s="194"/>
      <c r="G299" s="194"/>
      <c r="H299" s="407"/>
      <c r="I299" s="407"/>
      <c r="J299" s="407"/>
      <c r="K299" s="317"/>
      <c r="L299" s="411"/>
      <c r="M299" s="422"/>
      <c r="N299" s="423">
        <v>0.39</v>
      </c>
      <c r="O299" s="420">
        <f t="shared" si="10"/>
        <v>0</v>
      </c>
      <c r="P299" s="421" t="e">
        <f t="shared" si="11"/>
        <v>#DIV/0!</v>
      </c>
      <c r="Q299" s="242">
        <f>FŐLAP!$G$8</f>
        <v>0</v>
      </c>
      <c r="R299" s="241">
        <f>FŐLAP!$C$10</f>
        <v>0</v>
      </c>
      <c r="S299" s="243" t="s">
        <v>415</v>
      </c>
    </row>
    <row r="300" spans="1:19" ht="50.1" hidden="1" customHeight="1" x14ac:dyDescent="0.25">
      <c r="A300" s="87" t="s">
        <v>392</v>
      </c>
      <c r="B300" s="405"/>
      <c r="C300" s="405"/>
      <c r="D300" s="402"/>
      <c r="E300" s="402"/>
      <c r="F300" s="194"/>
      <c r="G300" s="194"/>
      <c r="H300" s="407"/>
      <c r="I300" s="407"/>
      <c r="J300" s="407"/>
      <c r="K300" s="317"/>
      <c r="L300" s="411"/>
      <c r="M300" s="422"/>
      <c r="N300" s="423">
        <v>0.39</v>
      </c>
      <c r="O300" s="420">
        <f t="shared" si="10"/>
        <v>0</v>
      </c>
      <c r="P300" s="421" t="e">
        <f t="shared" si="11"/>
        <v>#DIV/0!</v>
      </c>
      <c r="Q300" s="242">
        <f>FŐLAP!$G$8</f>
        <v>0</v>
      </c>
      <c r="R300" s="241">
        <f>FŐLAP!$C$10</f>
        <v>0</v>
      </c>
      <c r="S300" s="243" t="s">
        <v>415</v>
      </c>
    </row>
    <row r="301" spans="1:19" ht="50.1" hidden="1" customHeight="1" x14ac:dyDescent="0.25">
      <c r="A301" s="87" t="s">
        <v>393</v>
      </c>
      <c r="B301" s="405"/>
      <c r="C301" s="405"/>
      <c r="D301" s="402"/>
      <c r="E301" s="402"/>
      <c r="F301" s="194"/>
      <c r="G301" s="194"/>
      <c r="H301" s="407"/>
      <c r="I301" s="407"/>
      <c r="J301" s="407"/>
      <c r="K301" s="317"/>
      <c r="L301" s="411"/>
      <c r="M301" s="422"/>
      <c r="N301" s="423">
        <v>0.39</v>
      </c>
      <c r="O301" s="420">
        <f t="shared" si="10"/>
        <v>0</v>
      </c>
      <c r="P301" s="421" t="e">
        <f t="shared" si="11"/>
        <v>#DIV/0!</v>
      </c>
      <c r="Q301" s="242">
        <f>FŐLAP!$G$8</f>
        <v>0</v>
      </c>
      <c r="R301" s="241">
        <f>FŐLAP!$C$10</f>
        <v>0</v>
      </c>
      <c r="S301" s="243" t="s">
        <v>415</v>
      </c>
    </row>
    <row r="302" spans="1:19" ht="50.1" hidden="1" customHeight="1" x14ac:dyDescent="0.25">
      <c r="A302" s="87" t="s">
        <v>394</v>
      </c>
      <c r="B302" s="405"/>
      <c r="C302" s="405"/>
      <c r="D302" s="402"/>
      <c r="E302" s="402"/>
      <c r="F302" s="194"/>
      <c r="G302" s="194"/>
      <c r="H302" s="407"/>
      <c r="I302" s="407"/>
      <c r="J302" s="407"/>
      <c r="K302" s="317"/>
      <c r="L302" s="411"/>
      <c r="M302" s="422"/>
      <c r="N302" s="423">
        <v>0.39</v>
      </c>
      <c r="O302" s="420">
        <f t="shared" si="10"/>
        <v>0</v>
      </c>
      <c r="P302" s="421" t="e">
        <f t="shared" si="11"/>
        <v>#DIV/0!</v>
      </c>
      <c r="Q302" s="242">
        <f>FŐLAP!$G$8</f>
        <v>0</v>
      </c>
      <c r="R302" s="241">
        <f>FŐLAP!$C$10</f>
        <v>0</v>
      </c>
      <c r="S302" s="243" t="s">
        <v>415</v>
      </c>
    </row>
    <row r="303" spans="1:19" ht="50.1" hidden="1" customHeight="1" x14ac:dyDescent="0.25">
      <c r="A303" s="88" t="s">
        <v>395</v>
      </c>
      <c r="B303" s="405"/>
      <c r="C303" s="405"/>
      <c r="D303" s="402"/>
      <c r="E303" s="402"/>
      <c r="F303" s="194"/>
      <c r="G303" s="194"/>
      <c r="H303" s="407"/>
      <c r="I303" s="407"/>
      <c r="J303" s="407"/>
      <c r="K303" s="317"/>
      <c r="L303" s="411"/>
      <c r="M303" s="422"/>
      <c r="N303" s="423">
        <v>0.39</v>
      </c>
      <c r="O303" s="420">
        <f t="shared" si="10"/>
        <v>0</v>
      </c>
      <c r="P303" s="421" t="e">
        <f t="shared" si="11"/>
        <v>#DIV/0!</v>
      </c>
      <c r="Q303" s="242">
        <f>FŐLAP!$G$8</f>
        <v>0</v>
      </c>
      <c r="R303" s="241">
        <f>FŐLAP!$C$10</f>
        <v>0</v>
      </c>
      <c r="S303" s="243" t="s">
        <v>415</v>
      </c>
    </row>
    <row r="304" spans="1:19" ht="50.1" hidden="1" customHeight="1" x14ac:dyDescent="0.25">
      <c r="A304" s="87" t="s">
        <v>396</v>
      </c>
      <c r="B304" s="405"/>
      <c r="C304" s="405"/>
      <c r="D304" s="402"/>
      <c r="E304" s="402"/>
      <c r="F304" s="194"/>
      <c r="G304" s="194"/>
      <c r="H304" s="407"/>
      <c r="I304" s="407"/>
      <c r="J304" s="407"/>
      <c r="K304" s="317"/>
      <c r="L304" s="411"/>
      <c r="M304" s="422"/>
      <c r="N304" s="423">
        <v>0.39</v>
      </c>
      <c r="O304" s="420">
        <f t="shared" si="10"/>
        <v>0</v>
      </c>
      <c r="P304" s="421" t="e">
        <f t="shared" si="11"/>
        <v>#DIV/0!</v>
      </c>
      <c r="Q304" s="242">
        <f>FŐLAP!$G$8</f>
        <v>0</v>
      </c>
      <c r="R304" s="241">
        <f>FŐLAP!$C$10</f>
        <v>0</v>
      </c>
      <c r="S304" s="243" t="s">
        <v>415</v>
      </c>
    </row>
    <row r="305" spans="1:19" ht="50.1" hidden="1" customHeight="1" x14ac:dyDescent="0.25">
      <c r="A305" s="87" t="s">
        <v>397</v>
      </c>
      <c r="B305" s="405"/>
      <c r="C305" s="405"/>
      <c r="D305" s="402"/>
      <c r="E305" s="402"/>
      <c r="F305" s="194"/>
      <c r="G305" s="194"/>
      <c r="H305" s="407"/>
      <c r="I305" s="407"/>
      <c r="J305" s="407"/>
      <c r="K305" s="317"/>
      <c r="L305" s="411"/>
      <c r="M305" s="422"/>
      <c r="N305" s="423">
        <v>0.39</v>
      </c>
      <c r="O305" s="420">
        <f t="shared" si="10"/>
        <v>0</v>
      </c>
      <c r="P305" s="421" t="e">
        <f t="shared" si="11"/>
        <v>#DIV/0!</v>
      </c>
      <c r="Q305" s="242">
        <f>FŐLAP!$G$8</f>
        <v>0</v>
      </c>
      <c r="R305" s="241">
        <f>FŐLAP!$C$10</f>
        <v>0</v>
      </c>
      <c r="S305" s="243" t="s">
        <v>415</v>
      </c>
    </row>
    <row r="306" spans="1:19" ht="50.1" hidden="1" customHeight="1" x14ac:dyDescent="0.25">
      <c r="A306" s="87" t="s">
        <v>398</v>
      </c>
      <c r="B306" s="405"/>
      <c r="C306" s="405"/>
      <c r="D306" s="402"/>
      <c r="E306" s="402"/>
      <c r="F306" s="194"/>
      <c r="G306" s="194"/>
      <c r="H306" s="407"/>
      <c r="I306" s="407"/>
      <c r="J306" s="407"/>
      <c r="K306" s="317"/>
      <c r="L306" s="411"/>
      <c r="M306" s="422"/>
      <c r="N306" s="423">
        <v>0.39</v>
      </c>
      <c r="O306" s="420">
        <f t="shared" si="10"/>
        <v>0</v>
      </c>
      <c r="P306" s="421" t="e">
        <f t="shared" si="11"/>
        <v>#DIV/0!</v>
      </c>
      <c r="Q306" s="242">
        <f>FŐLAP!$G$8</f>
        <v>0</v>
      </c>
      <c r="R306" s="241">
        <f>FŐLAP!$C$10</f>
        <v>0</v>
      </c>
      <c r="S306" s="243" t="s">
        <v>415</v>
      </c>
    </row>
    <row r="307" spans="1:19" ht="50.1" hidden="1" customHeight="1" x14ac:dyDescent="0.25">
      <c r="A307" s="88" t="s">
        <v>399</v>
      </c>
      <c r="B307" s="405"/>
      <c r="C307" s="405"/>
      <c r="D307" s="402"/>
      <c r="E307" s="402"/>
      <c r="F307" s="194"/>
      <c r="G307" s="194"/>
      <c r="H307" s="407"/>
      <c r="I307" s="407"/>
      <c r="J307" s="407"/>
      <c r="K307" s="317"/>
      <c r="L307" s="411"/>
      <c r="M307" s="422"/>
      <c r="N307" s="423">
        <v>0.39</v>
      </c>
      <c r="O307" s="420">
        <f t="shared" si="10"/>
        <v>0</v>
      </c>
      <c r="P307" s="421" t="e">
        <f t="shared" si="11"/>
        <v>#DIV/0!</v>
      </c>
      <c r="Q307" s="242">
        <f>FŐLAP!$G$8</f>
        <v>0</v>
      </c>
      <c r="R307" s="241">
        <f>FŐLAP!$C$10</f>
        <v>0</v>
      </c>
      <c r="S307" s="243" t="s">
        <v>415</v>
      </c>
    </row>
    <row r="308" spans="1:19" ht="50.1" hidden="1" customHeight="1" x14ac:dyDescent="0.25">
      <c r="A308" s="87" t="s">
        <v>400</v>
      </c>
      <c r="B308" s="405"/>
      <c r="C308" s="405"/>
      <c r="D308" s="402"/>
      <c r="E308" s="402"/>
      <c r="F308" s="194"/>
      <c r="G308" s="194"/>
      <c r="H308" s="407"/>
      <c r="I308" s="407"/>
      <c r="J308" s="407"/>
      <c r="K308" s="317"/>
      <c r="L308" s="411"/>
      <c r="M308" s="422"/>
      <c r="N308" s="423">
        <v>0.39</v>
      </c>
      <c r="O308" s="420">
        <f t="shared" si="10"/>
        <v>0</v>
      </c>
      <c r="P308" s="421" t="e">
        <f t="shared" si="11"/>
        <v>#DIV/0!</v>
      </c>
      <c r="Q308" s="242">
        <f>FŐLAP!$G$8</f>
        <v>0</v>
      </c>
      <c r="R308" s="241">
        <f>FŐLAP!$C$10</f>
        <v>0</v>
      </c>
      <c r="S308" s="243" t="s">
        <v>415</v>
      </c>
    </row>
    <row r="309" spans="1:19" ht="50.1" hidden="1" customHeight="1" x14ac:dyDescent="0.25">
      <c r="A309" s="87" t="s">
        <v>631</v>
      </c>
      <c r="B309" s="405"/>
      <c r="C309" s="405"/>
      <c r="D309" s="402"/>
      <c r="E309" s="402"/>
      <c r="F309" s="194"/>
      <c r="G309" s="194"/>
      <c r="H309" s="407"/>
      <c r="I309" s="407"/>
      <c r="J309" s="407"/>
      <c r="K309" s="317"/>
      <c r="L309" s="411"/>
      <c r="M309" s="422"/>
      <c r="N309" s="423">
        <v>0.39</v>
      </c>
      <c r="O309" s="420">
        <f t="shared" si="10"/>
        <v>0</v>
      </c>
      <c r="P309" s="421" t="e">
        <f t="shared" si="11"/>
        <v>#DIV/0!</v>
      </c>
      <c r="Q309" s="242">
        <f>FŐLAP!$G$8</f>
        <v>0</v>
      </c>
      <c r="R309" s="241">
        <f>FŐLAP!$C$10</f>
        <v>0</v>
      </c>
      <c r="S309" s="243" t="s">
        <v>415</v>
      </c>
    </row>
    <row r="310" spans="1:19" ht="50.1" hidden="1" customHeight="1" x14ac:dyDescent="0.25">
      <c r="A310" s="87" t="s">
        <v>632</v>
      </c>
      <c r="B310" s="405"/>
      <c r="C310" s="405"/>
      <c r="D310" s="402"/>
      <c r="E310" s="402"/>
      <c r="F310" s="194"/>
      <c r="G310" s="194"/>
      <c r="H310" s="407"/>
      <c r="I310" s="407"/>
      <c r="J310" s="407"/>
      <c r="K310" s="317"/>
      <c r="L310" s="411"/>
      <c r="M310" s="422"/>
      <c r="N310" s="423">
        <v>0.39</v>
      </c>
      <c r="O310" s="420">
        <f t="shared" si="10"/>
        <v>0</v>
      </c>
      <c r="P310" s="421" t="e">
        <f t="shared" si="11"/>
        <v>#DIV/0!</v>
      </c>
      <c r="Q310" s="242">
        <f>FŐLAP!$G$8</f>
        <v>0</v>
      </c>
      <c r="R310" s="241">
        <f>FŐLAP!$C$10</f>
        <v>0</v>
      </c>
      <c r="S310" s="243" t="s">
        <v>415</v>
      </c>
    </row>
    <row r="311" spans="1:19" ht="50.1" hidden="1" customHeight="1" x14ac:dyDescent="0.25">
      <c r="A311" s="88" t="s">
        <v>633</v>
      </c>
      <c r="B311" s="405"/>
      <c r="C311" s="405"/>
      <c r="D311" s="402"/>
      <c r="E311" s="402"/>
      <c r="F311" s="194"/>
      <c r="G311" s="194"/>
      <c r="H311" s="407"/>
      <c r="I311" s="407"/>
      <c r="J311" s="407"/>
      <c r="K311" s="317"/>
      <c r="L311" s="411"/>
      <c r="M311" s="422"/>
      <c r="N311" s="423">
        <v>0.39</v>
      </c>
      <c r="O311" s="420">
        <f t="shared" si="10"/>
        <v>0</v>
      </c>
      <c r="P311" s="421" t="e">
        <f t="shared" si="11"/>
        <v>#DIV/0!</v>
      </c>
      <c r="Q311" s="242">
        <f>FŐLAP!$G$8</f>
        <v>0</v>
      </c>
      <c r="R311" s="241">
        <f>FŐLAP!$C$10</f>
        <v>0</v>
      </c>
      <c r="S311" s="243" t="s">
        <v>415</v>
      </c>
    </row>
    <row r="312" spans="1:19" ht="50.1" hidden="1" customHeight="1" x14ac:dyDescent="0.25">
      <c r="A312" s="87" t="s">
        <v>634</v>
      </c>
      <c r="B312" s="405"/>
      <c r="C312" s="405"/>
      <c r="D312" s="402"/>
      <c r="E312" s="402"/>
      <c r="F312" s="194"/>
      <c r="G312" s="194"/>
      <c r="H312" s="407"/>
      <c r="I312" s="407"/>
      <c r="J312" s="407"/>
      <c r="K312" s="317"/>
      <c r="L312" s="411"/>
      <c r="M312" s="422"/>
      <c r="N312" s="423">
        <v>0.39</v>
      </c>
      <c r="O312" s="420">
        <f t="shared" si="10"/>
        <v>0</v>
      </c>
      <c r="P312" s="421" t="e">
        <f t="shared" si="11"/>
        <v>#DIV/0!</v>
      </c>
      <c r="Q312" s="242">
        <f>FŐLAP!$G$8</f>
        <v>0</v>
      </c>
      <c r="R312" s="241">
        <f>FŐLAP!$C$10</f>
        <v>0</v>
      </c>
      <c r="S312" s="243" t="s">
        <v>415</v>
      </c>
    </row>
    <row r="313" spans="1:19" ht="50.1" hidden="1" customHeight="1" x14ac:dyDescent="0.25">
      <c r="A313" s="87" t="s">
        <v>635</v>
      </c>
      <c r="B313" s="405"/>
      <c r="C313" s="405"/>
      <c r="D313" s="402"/>
      <c r="E313" s="402"/>
      <c r="F313" s="194"/>
      <c r="G313" s="194"/>
      <c r="H313" s="407"/>
      <c r="I313" s="407"/>
      <c r="J313" s="407"/>
      <c r="K313" s="317"/>
      <c r="L313" s="411"/>
      <c r="M313" s="422"/>
      <c r="N313" s="423">
        <v>0.39</v>
      </c>
      <c r="O313" s="420">
        <f t="shared" si="10"/>
        <v>0</v>
      </c>
      <c r="P313" s="421" t="e">
        <f t="shared" si="11"/>
        <v>#DIV/0!</v>
      </c>
      <c r="Q313" s="242">
        <f>FŐLAP!$G$8</f>
        <v>0</v>
      </c>
      <c r="R313" s="241">
        <f>FŐLAP!$C$10</f>
        <v>0</v>
      </c>
      <c r="S313" s="243" t="s">
        <v>415</v>
      </c>
    </row>
    <row r="314" spans="1:19" ht="50.1" hidden="1" customHeight="1" x14ac:dyDescent="0.25">
      <c r="A314" s="87" t="s">
        <v>636</v>
      </c>
      <c r="B314" s="405"/>
      <c r="C314" s="405"/>
      <c r="D314" s="402"/>
      <c r="E314" s="402"/>
      <c r="F314" s="194"/>
      <c r="G314" s="194"/>
      <c r="H314" s="407"/>
      <c r="I314" s="407"/>
      <c r="J314" s="407"/>
      <c r="K314" s="317"/>
      <c r="L314" s="411"/>
      <c r="M314" s="422"/>
      <c r="N314" s="423">
        <v>0.39</v>
      </c>
      <c r="O314" s="420">
        <f t="shared" si="10"/>
        <v>0</v>
      </c>
      <c r="P314" s="421" t="e">
        <f t="shared" si="11"/>
        <v>#DIV/0!</v>
      </c>
      <c r="Q314" s="242">
        <f>FŐLAP!$G$8</f>
        <v>0</v>
      </c>
      <c r="R314" s="241">
        <f>FŐLAP!$C$10</f>
        <v>0</v>
      </c>
      <c r="S314" s="243" t="s">
        <v>415</v>
      </c>
    </row>
    <row r="315" spans="1:19" ht="50.1" hidden="1" customHeight="1" x14ac:dyDescent="0.25">
      <c r="A315" s="88" t="s">
        <v>637</v>
      </c>
      <c r="B315" s="405"/>
      <c r="C315" s="405"/>
      <c r="D315" s="402"/>
      <c r="E315" s="402"/>
      <c r="F315" s="194"/>
      <c r="G315" s="194"/>
      <c r="H315" s="407"/>
      <c r="I315" s="407"/>
      <c r="J315" s="407"/>
      <c r="K315" s="317"/>
      <c r="L315" s="411"/>
      <c r="M315" s="422"/>
      <c r="N315" s="423">
        <v>0.39</v>
      </c>
      <c r="O315" s="420">
        <f t="shared" si="10"/>
        <v>0</v>
      </c>
      <c r="P315" s="421" t="e">
        <f t="shared" si="11"/>
        <v>#DIV/0!</v>
      </c>
      <c r="Q315" s="242">
        <f>FŐLAP!$G$8</f>
        <v>0</v>
      </c>
      <c r="R315" s="241">
        <f>FŐLAP!$C$10</f>
        <v>0</v>
      </c>
      <c r="S315" s="243" t="s">
        <v>415</v>
      </c>
    </row>
    <row r="316" spans="1:19" ht="50.1" hidden="1" customHeight="1" x14ac:dyDescent="0.25">
      <c r="A316" s="87" t="s">
        <v>638</v>
      </c>
      <c r="B316" s="405"/>
      <c r="C316" s="405"/>
      <c r="D316" s="402"/>
      <c r="E316" s="402"/>
      <c r="F316" s="194"/>
      <c r="G316" s="194"/>
      <c r="H316" s="407"/>
      <c r="I316" s="407"/>
      <c r="J316" s="407"/>
      <c r="K316" s="317"/>
      <c r="L316" s="411"/>
      <c r="M316" s="422"/>
      <c r="N316" s="423">
        <v>0.39</v>
      </c>
      <c r="O316" s="420">
        <f t="shared" si="10"/>
        <v>0</v>
      </c>
      <c r="P316" s="421" t="e">
        <f t="shared" si="11"/>
        <v>#DIV/0!</v>
      </c>
      <c r="Q316" s="242">
        <f>FŐLAP!$G$8</f>
        <v>0</v>
      </c>
      <c r="R316" s="241">
        <f>FŐLAP!$C$10</f>
        <v>0</v>
      </c>
      <c r="S316" s="243" t="s">
        <v>415</v>
      </c>
    </row>
    <row r="317" spans="1:19" ht="50.1" hidden="1" customHeight="1" x14ac:dyDescent="0.25">
      <c r="A317" s="87" t="s">
        <v>639</v>
      </c>
      <c r="B317" s="405"/>
      <c r="C317" s="405"/>
      <c r="D317" s="402"/>
      <c r="E317" s="402"/>
      <c r="F317" s="194"/>
      <c r="G317" s="194"/>
      <c r="H317" s="407"/>
      <c r="I317" s="407"/>
      <c r="J317" s="407"/>
      <c r="K317" s="317"/>
      <c r="L317" s="411"/>
      <c r="M317" s="422"/>
      <c r="N317" s="423">
        <v>0.39</v>
      </c>
      <c r="O317" s="420">
        <f t="shared" si="10"/>
        <v>0</v>
      </c>
      <c r="P317" s="421" t="e">
        <f t="shared" si="11"/>
        <v>#DIV/0!</v>
      </c>
      <c r="Q317" s="242">
        <f>FŐLAP!$G$8</f>
        <v>0</v>
      </c>
      <c r="R317" s="241">
        <f>FŐLAP!$C$10</f>
        <v>0</v>
      </c>
      <c r="S317" s="243" t="s">
        <v>415</v>
      </c>
    </row>
    <row r="318" spans="1:19" ht="50.1" hidden="1" customHeight="1" x14ac:dyDescent="0.25">
      <c r="A318" s="87" t="s">
        <v>640</v>
      </c>
      <c r="B318" s="405"/>
      <c r="C318" s="405"/>
      <c r="D318" s="402"/>
      <c r="E318" s="402"/>
      <c r="F318" s="194"/>
      <c r="G318" s="194"/>
      <c r="H318" s="407"/>
      <c r="I318" s="407"/>
      <c r="J318" s="407"/>
      <c r="K318" s="317"/>
      <c r="L318" s="411"/>
      <c r="M318" s="422"/>
      <c r="N318" s="423">
        <v>0.39</v>
      </c>
      <c r="O318" s="420">
        <f t="shared" si="10"/>
        <v>0</v>
      </c>
      <c r="P318" s="421" t="e">
        <f t="shared" si="11"/>
        <v>#DIV/0!</v>
      </c>
      <c r="Q318" s="242">
        <f>FŐLAP!$G$8</f>
        <v>0</v>
      </c>
      <c r="R318" s="241">
        <f>FŐLAP!$C$10</f>
        <v>0</v>
      </c>
      <c r="S318" s="243" t="s">
        <v>415</v>
      </c>
    </row>
    <row r="319" spans="1:19" ht="50.1" hidden="1" customHeight="1" x14ac:dyDescent="0.25">
      <c r="A319" s="88" t="s">
        <v>641</v>
      </c>
      <c r="B319" s="405"/>
      <c r="C319" s="405"/>
      <c r="D319" s="402"/>
      <c r="E319" s="402"/>
      <c r="F319" s="194"/>
      <c r="G319" s="194"/>
      <c r="H319" s="407"/>
      <c r="I319" s="407"/>
      <c r="J319" s="407"/>
      <c r="K319" s="317"/>
      <c r="L319" s="411"/>
      <c r="M319" s="422"/>
      <c r="N319" s="423">
        <v>0.39</v>
      </c>
      <c r="O319" s="420">
        <f t="shared" si="10"/>
        <v>0</v>
      </c>
      <c r="P319" s="421" t="e">
        <f t="shared" si="11"/>
        <v>#DIV/0!</v>
      </c>
      <c r="Q319" s="242">
        <f>FŐLAP!$G$8</f>
        <v>0</v>
      </c>
      <c r="R319" s="241">
        <f>FŐLAP!$C$10</f>
        <v>0</v>
      </c>
      <c r="S319" s="243" t="s">
        <v>415</v>
      </c>
    </row>
    <row r="320" spans="1:19" ht="50.1" hidden="1" customHeight="1" x14ac:dyDescent="0.25">
      <c r="A320" s="87" t="s">
        <v>642</v>
      </c>
      <c r="B320" s="405"/>
      <c r="C320" s="405"/>
      <c r="D320" s="402"/>
      <c r="E320" s="402"/>
      <c r="F320" s="194"/>
      <c r="G320" s="194"/>
      <c r="H320" s="407"/>
      <c r="I320" s="407"/>
      <c r="J320" s="407"/>
      <c r="K320" s="317"/>
      <c r="L320" s="411"/>
      <c r="M320" s="422"/>
      <c r="N320" s="423">
        <v>0.39</v>
      </c>
      <c r="O320" s="420">
        <f t="shared" si="10"/>
        <v>0</v>
      </c>
      <c r="P320" s="421" t="e">
        <f t="shared" si="11"/>
        <v>#DIV/0!</v>
      </c>
      <c r="Q320" s="242">
        <f>FŐLAP!$G$8</f>
        <v>0</v>
      </c>
      <c r="R320" s="241">
        <f>FŐLAP!$C$10</f>
        <v>0</v>
      </c>
      <c r="S320" s="243" t="s">
        <v>415</v>
      </c>
    </row>
    <row r="321" spans="1:19" ht="50.1" hidden="1" customHeight="1" x14ac:dyDescent="0.25">
      <c r="A321" s="87" t="s">
        <v>643</v>
      </c>
      <c r="B321" s="405"/>
      <c r="C321" s="405"/>
      <c r="D321" s="402"/>
      <c r="E321" s="402"/>
      <c r="F321" s="194"/>
      <c r="G321" s="194"/>
      <c r="H321" s="407"/>
      <c r="I321" s="407"/>
      <c r="J321" s="407"/>
      <c r="K321" s="317"/>
      <c r="L321" s="411"/>
      <c r="M321" s="422"/>
      <c r="N321" s="423">
        <v>0.39</v>
      </c>
      <c r="O321" s="420">
        <f t="shared" si="10"/>
        <v>0</v>
      </c>
      <c r="P321" s="421" t="e">
        <f t="shared" si="11"/>
        <v>#DIV/0!</v>
      </c>
      <c r="Q321" s="242">
        <f>FŐLAP!$G$8</f>
        <v>0</v>
      </c>
      <c r="R321" s="241">
        <f>FŐLAP!$C$10</f>
        <v>0</v>
      </c>
      <c r="S321" s="243" t="s">
        <v>415</v>
      </c>
    </row>
    <row r="322" spans="1:19" ht="50.1" hidden="1" customHeight="1" x14ac:dyDescent="0.25">
      <c r="A322" s="87" t="s">
        <v>644</v>
      </c>
      <c r="B322" s="405"/>
      <c r="C322" s="405"/>
      <c r="D322" s="402"/>
      <c r="E322" s="402"/>
      <c r="F322" s="194"/>
      <c r="G322" s="194"/>
      <c r="H322" s="407"/>
      <c r="I322" s="407"/>
      <c r="J322" s="407"/>
      <c r="K322" s="317"/>
      <c r="L322" s="411"/>
      <c r="M322" s="422"/>
      <c r="N322" s="423">
        <v>0.39</v>
      </c>
      <c r="O322" s="420">
        <f t="shared" si="10"/>
        <v>0</v>
      </c>
      <c r="P322" s="421" t="e">
        <f t="shared" si="11"/>
        <v>#DIV/0!</v>
      </c>
      <c r="Q322" s="242">
        <f>FŐLAP!$G$8</f>
        <v>0</v>
      </c>
      <c r="R322" s="241">
        <f>FŐLAP!$C$10</f>
        <v>0</v>
      </c>
      <c r="S322" s="243" t="s">
        <v>415</v>
      </c>
    </row>
    <row r="323" spans="1:19" ht="50.1" hidden="1" customHeight="1" x14ac:dyDescent="0.25">
      <c r="A323" s="88" t="s">
        <v>645</v>
      </c>
      <c r="B323" s="405"/>
      <c r="C323" s="405"/>
      <c r="D323" s="402"/>
      <c r="E323" s="402"/>
      <c r="F323" s="194"/>
      <c r="G323" s="194"/>
      <c r="H323" s="407"/>
      <c r="I323" s="407"/>
      <c r="J323" s="407"/>
      <c r="K323" s="317"/>
      <c r="L323" s="411"/>
      <c r="M323" s="422"/>
      <c r="N323" s="423">
        <v>0.39</v>
      </c>
      <c r="O323" s="420">
        <f t="shared" si="10"/>
        <v>0</v>
      </c>
      <c r="P323" s="421" t="e">
        <f t="shared" si="11"/>
        <v>#DIV/0!</v>
      </c>
      <c r="Q323" s="242">
        <f>FŐLAP!$G$8</f>
        <v>0</v>
      </c>
      <c r="R323" s="241">
        <f>FŐLAP!$C$10</f>
        <v>0</v>
      </c>
      <c r="S323" s="243" t="s">
        <v>415</v>
      </c>
    </row>
    <row r="324" spans="1:19" ht="50.1" hidden="1" customHeight="1" x14ac:dyDescent="0.25">
      <c r="A324" s="87" t="s">
        <v>646</v>
      </c>
      <c r="B324" s="405"/>
      <c r="C324" s="405"/>
      <c r="D324" s="402"/>
      <c r="E324" s="402"/>
      <c r="F324" s="194"/>
      <c r="G324" s="194"/>
      <c r="H324" s="407"/>
      <c r="I324" s="407"/>
      <c r="J324" s="407"/>
      <c r="K324" s="317"/>
      <c r="L324" s="411"/>
      <c r="M324" s="422"/>
      <c r="N324" s="423">
        <v>0.39</v>
      </c>
      <c r="O324" s="420">
        <f t="shared" si="10"/>
        <v>0</v>
      </c>
      <c r="P324" s="421" t="e">
        <f t="shared" si="11"/>
        <v>#DIV/0!</v>
      </c>
      <c r="Q324" s="242">
        <f>FŐLAP!$G$8</f>
        <v>0</v>
      </c>
      <c r="R324" s="241">
        <f>FŐLAP!$C$10</f>
        <v>0</v>
      </c>
      <c r="S324" s="243" t="s">
        <v>415</v>
      </c>
    </row>
    <row r="325" spans="1:19" ht="50.1" hidden="1" customHeight="1" x14ac:dyDescent="0.25">
      <c r="A325" s="87" t="s">
        <v>647</v>
      </c>
      <c r="B325" s="405"/>
      <c r="C325" s="405"/>
      <c r="D325" s="402"/>
      <c r="E325" s="402"/>
      <c r="F325" s="194"/>
      <c r="G325" s="194"/>
      <c r="H325" s="407"/>
      <c r="I325" s="407"/>
      <c r="J325" s="407"/>
      <c r="K325" s="317"/>
      <c r="L325" s="411"/>
      <c r="M325" s="422"/>
      <c r="N325" s="423">
        <v>0.39</v>
      </c>
      <c r="O325" s="420">
        <f t="shared" si="10"/>
        <v>0</v>
      </c>
      <c r="P325" s="421" t="e">
        <f t="shared" si="11"/>
        <v>#DIV/0!</v>
      </c>
      <c r="Q325" s="242">
        <f>FŐLAP!$G$8</f>
        <v>0</v>
      </c>
      <c r="R325" s="241">
        <f>FŐLAP!$C$10</f>
        <v>0</v>
      </c>
      <c r="S325" s="243" t="s">
        <v>415</v>
      </c>
    </row>
    <row r="326" spans="1:19" ht="50.1" hidden="1" customHeight="1" x14ac:dyDescent="0.25">
      <c r="A326" s="87" t="s">
        <v>648</v>
      </c>
      <c r="B326" s="405"/>
      <c r="C326" s="405"/>
      <c r="D326" s="402"/>
      <c r="E326" s="402"/>
      <c r="F326" s="194"/>
      <c r="G326" s="194"/>
      <c r="H326" s="407"/>
      <c r="I326" s="407"/>
      <c r="J326" s="407"/>
      <c r="K326" s="317"/>
      <c r="L326" s="411"/>
      <c r="M326" s="422"/>
      <c r="N326" s="423">
        <v>0.39</v>
      </c>
      <c r="O326" s="420">
        <f t="shared" si="10"/>
        <v>0</v>
      </c>
      <c r="P326" s="421" t="e">
        <f t="shared" si="11"/>
        <v>#DIV/0!</v>
      </c>
      <c r="Q326" s="242">
        <f>FŐLAP!$G$8</f>
        <v>0</v>
      </c>
      <c r="R326" s="241">
        <f>FŐLAP!$C$10</f>
        <v>0</v>
      </c>
      <c r="S326" s="243" t="s">
        <v>415</v>
      </c>
    </row>
    <row r="327" spans="1:19" ht="50.1" hidden="1" customHeight="1" x14ac:dyDescent="0.25">
      <c r="A327" s="88" t="s">
        <v>649</v>
      </c>
      <c r="B327" s="405"/>
      <c r="C327" s="405"/>
      <c r="D327" s="402"/>
      <c r="E327" s="402"/>
      <c r="F327" s="194"/>
      <c r="G327" s="194"/>
      <c r="H327" s="407"/>
      <c r="I327" s="407"/>
      <c r="J327" s="407"/>
      <c r="K327" s="317"/>
      <c r="L327" s="411"/>
      <c r="M327" s="422"/>
      <c r="N327" s="423">
        <v>0.39</v>
      </c>
      <c r="O327" s="420">
        <f t="shared" si="10"/>
        <v>0</v>
      </c>
      <c r="P327" s="421" t="e">
        <f t="shared" si="11"/>
        <v>#DIV/0!</v>
      </c>
      <c r="Q327" s="242">
        <f>FŐLAP!$G$8</f>
        <v>0</v>
      </c>
      <c r="R327" s="241">
        <f>FŐLAP!$C$10</f>
        <v>0</v>
      </c>
      <c r="S327" s="243" t="s">
        <v>415</v>
      </c>
    </row>
    <row r="328" spans="1:19" ht="50.1" hidden="1" customHeight="1" x14ac:dyDescent="0.25">
      <c r="A328" s="87" t="s">
        <v>650</v>
      </c>
      <c r="B328" s="405"/>
      <c r="C328" s="405"/>
      <c r="D328" s="402"/>
      <c r="E328" s="402"/>
      <c r="F328" s="194"/>
      <c r="G328" s="194"/>
      <c r="H328" s="407"/>
      <c r="I328" s="407"/>
      <c r="J328" s="407"/>
      <c r="K328" s="317"/>
      <c r="L328" s="411"/>
      <c r="M328" s="422"/>
      <c r="N328" s="423">
        <v>0.39</v>
      </c>
      <c r="O328" s="420">
        <f t="shared" si="10"/>
        <v>0</v>
      </c>
      <c r="P328" s="421" t="e">
        <f t="shared" si="11"/>
        <v>#DIV/0!</v>
      </c>
      <c r="Q328" s="242">
        <f>FŐLAP!$G$8</f>
        <v>0</v>
      </c>
      <c r="R328" s="241">
        <f>FŐLAP!$C$10</f>
        <v>0</v>
      </c>
      <c r="S328" s="243" t="s">
        <v>415</v>
      </c>
    </row>
    <row r="329" spans="1:19" ht="50.1" hidden="1" customHeight="1" x14ac:dyDescent="0.25">
      <c r="A329" s="87" t="s">
        <v>651</v>
      </c>
      <c r="B329" s="405"/>
      <c r="C329" s="405"/>
      <c r="D329" s="402"/>
      <c r="E329" s="402"/>
      <c r="F329" s="194"/>
      <c r="G329" s="194"/>
      <c r="H329" s="407"/>
      <c r="I329" s="407"/>
      <c r="J329" s="407"/>
      <c r="K329" s="317"/>
      <c r="L329" s="411"/>
      <c r="M329" s="422"/>
      <c r="N329" s="423">
        <v>0.39</v>
      </c>
      <c r="O329" s="420">
        <f t="shared" si="10"/>
        <v>0</v>
      </c>
      <c r="P329" s="421" t="e">
        <f t="shared" si="11"/>
        <v>#DIV/0!</v>
      </c>
      <c r="Q329" s="242">
        <f>FŐLAP!$G$8</f>
        <v>0</v>
      </c>
      <c r="R329" s="241">
        <f>FŐLAP!$C$10</f>
        <v>0</v>
      </c>
      <c r="S329" s="243" t="s">
        <v>415</v>
      </c>
    </row>
    <row r="330" spans="1:19" ht="50.1" hidden="1" customHeight="1" x14ac:dyDescent="0.25">
      <c r="A330" s="87" t="s">
        <v>652</v>
      </c>
      <c r="B330" s="405"/>
      <c r="C330" s="405"/>
      <c r="D330" s="402"/>
      <c r="E330" s="402"/>
      <c r="F330" s="194"/>
      <c r="G330" s="194"/>
      <c r="H330" s="407"/>
      <c r="I330" s="407"/>
      <c r="J330" s="407"/>
      <c r="K330" s="317"/>
      <c r="L330" s="411"/>
      <c r="M330" s="422"/>
      <c r="N330" s="423">
        <v>0.39</v>
      </c>
      <c r="O330" s="420">
        <f t="shared" si="10"/>
        <v>0</v>
      </c>
      <c r="P330" s="421" t="e">
        <f t="shared" si="11"/>
        <v>#DIV/0!</v>
      </c>
      <c r="Q330" s="242">
        <f>FŐLAP!$G$8</f>
        <v>0</v>
      </c>
      <c r="R330" s="241">
        <f>FŐLAP!$C$10</f>
        <v>0</v>
      </c>
      <c r="S330" s="243" t="s">
        <v>415</v>
      </c>
    </row>
    <row r="331" spans="1:19" ht="50.1" hidden="1" customHeight="1" x14ac:dyDescent="0.25">
      <c r="A331" s="88" t="s">
        <v>653</v>
      </c>
      <c r="B331" s="405"/>
      <c r="C331" s="405"/>
      <c r="D331" s="402"/>
      <c r="E331" s="402"/>
      <c r="F331" s="194"/>
      <c r="G331" s="194"/>
      <c r="H331" s="407"/>
      <c r="I331" s="407"/>
      <c r="J331" s="407"/>
      <c r="K331" s="317"/>
      <c r="L331" s="411"/>
      <c r="M331" s="422"/>
      <c r="N331" s="423">
        <v>0.39</v>
      </c>
      <c r="O331" s="420">
        <f t="shared" si="10"/>
        <v>0</v>
      </c>
      <c r="P331" s="421" t="e">
        <f t="shared" si="11"/>
        <v>#DIV/0!</v>
      </c>
      <c r="Q331" s="242">
        <f>FŐLAP!$G$8</f>
        <v>0</v>
      </c>
      <c r="R331" s="241">
        <f>FŐLAP!$C$10</f>
        <v>0</v>
      </c>
      <c r="S331" s="243" t="s">
        <v>415</v>
      </c>
    </row>
    <row r="332" spans="1:19" ht="50.1" hidden="1" customHeight="1" x14ac:dyDescent="0.25">
      <c r="A332" s="87" t="s">
        <v>654</v>
      </c>
      <c r="B332" s="405"/>
      <c r="C332" s="405"/>
      <c r="D332" s="402"/>
      <c r="E332" s="402"/>
      <c r="F332" s="194"/>
      <c r="G332" s="194"/>
      <c r="H332" s="407"/>
      <c r="I332" s="407"/>
      <c r="J332" s="407"/>
      <c r="K332" s="317"/>
      <c r="L332" s="411"/>
      <c r="M332" s="422"/>
      <c r="N332" s="423">
        <v>0.39</v>
      </c>
      <c r="O332" s="420">
        <f t="shared" si="10"/>
        <v>0</v>
      </c>
      <c r="P332" s="421" t="e">
        <f t="shared" si="11"/>
        <v>#DIV/0!</v>
      </c>
      <c r="Q332" s="242">
        <f>FŐLAP!$G$8</f>
        <v>0</v>
      </c>
      <c r="R332" s="241">
        <f>FŐLAP!$C$10</f>
        <v>0</v>
      </c>
      <c r="S332" s="243" t="s">
        <v>415</v>
      </c>
    </row>
    <row r="333" spans="1:19" ht="50.1" hidden="1" customHeight="1" x14ac:dyDescent="0.25">
      <c r="A333" s="87" t="s">
        <v>655</v>
      </c>
      <c r="B333" s="405"/>
      <c r="C333" s="405"/>
      <c r="D333" s="402"/>
      <c r="E333" s="402"/>
      <c r="F333" s="194"/>
      <c r="G333" s="194"/>
      <c r="H333" s="407"/>
      <c r="I333" s="407"/>
      <c r="J333" s="407"/>
      <c r="K333" s="317"/>
      <c r="L333" s="411"/>
      <c r="M333" s="422"/>
      <c r="N333" s="423">
        <v>0.39</v>
      </c>
      <c r="O333" s="420">
        <f t="shared" si="10"/>
        <v>0</v>
      </c>
      <c r="P333" s="421" t="e">
        <f t="shared" si="11"/>
        <v>#DIV/0!</v>
      </c>
      <c r="Q333" s="242">
        <f>FŐLAP!$G$8</f>
        <v>0</v>
      </c>
      <c r="R333" s="241">
        <f>FŐLAP!$C$10</f>
        <v>0</v>
      </c>
      <c r="S333" s="243" t="s">
        <v>415</v>
      </c>
    </row>
    <row r="334" spans="1:19" ht="50.1" hidden="1" customHeight="1" x14ac:dyDescent="0.25">
      <c r="A334" s="87" t="s">
        <v>656</v>
      </c>
      <c r="B334" s="405"/>
      <c r="C334" s="405"/>
      <c r="D334" s="402"/>
      <c r="E334" s="402"/>
      <c r="F334" s="194"/>
      <c r="G334" s="194"/>
      <c r="H334" s="407"/>
      <c r="I334" s="407"/>
      <c r="J334" s="407"/>
      <c r="K334" s="317"/>
      <c r="L334" s="411"/>
      <c r="M334" s="422"/>
      <c r="N334" s="423">
        <v>0.39</v>
      </c>
      <c r="O334" s="420">
        <f t="shared" si="10"/>
        <v>0</v>
      </c>
      <c r="P334" s="421" t="e">
        <f t="shared" si="11"/>
        <v>#DIV/0!</v>
      </c>
      <c r="Q334" s="242">
        <f>FŐLAP!$G$8</f>
        <v>0</v>
      </c>
      <c r="R334" s="241">
        <f>FŐLAP!$C$10</f>
        <v>0</v>
      </c>
      <c r="S334" s="243" t="s">
        <v>415</v>
      </c>
    </row>
    <row r="335" spans="1:19" ht="50.1" hidden="1" customHeight="1" x14ac:dyDescent="0.25">
      <c r="A335" s="88" t="s">
        <v>657</v>
      </c>
      <c r="B335" s="405"/>
      <c r="C335" s="405"/>
      <c r="D335" s="402"/>
      <c r="E335" s="402"/>
      <c r="F335" s="194"/>
      <c r="G335" s="194"/>
      <c r="H335" s="407"/>
      <c r="I335" s="407"/>
      <c r="J335" s="407"/>
      <c r="K335" s="317"/>
      <c r="L335" s="411"/>
      <c r="M335" s="422"/>
      <c r="N335" s="423">
        <v>0.39</v>
      </c>
      <c r="O335" s="420">
        <f t="shared" si="10"/>
        <v>0</v>
      </c>
      <c r="P335" s="421" t="e">
        <f t="shared" si="11"/>
        <v>#DIV/0!</v>
      </c>
      <c r="Q335" s="242">
        <f>FŐLAP!$G$8</f>
        <v>0</v>
      </c>
      <c r="R335" s="241">
        <f>FŐLAP!$C$10</f>
        <v>0</v>
      </c>
      <c r="S335" s="243" t="s">
        <v>415</v>
      </c>
    </row>
    <row r="336" spans="1:19" ht="50.1" hidden="1" customHeight="1" x14ac:dyDescent="0.25">
      <c r="A336" s="87" t="s">
        <v>658</v>
      </c>
      <c r="B336" s="405"/>
      <c r="C336" s="405"/>
      <c r="D336" s="402"/>
      <c r="E336" s="402"/>
      <c r="F336" s="194"/>
      <c r="G336" s="194"/>
      <c r="H336" s="407"/>
      <c r="I336" s="407"/>
      <c r="J336" s="407"/>
      <c r="K336" s="317"/>
      <c r="L336" s="411"/>
      <c r="M336" s="422"/>
      <c r="N336" s="423">
        <v>0.39</v>
      </c>
      <c r="O336" s="420">
        <f t="shared" si="10"/>
        <v>0</v>
      </c>
      <c r="P336" s="421" t="e">
        <f t="shared" si="11"/>
        <v>#DIV/0!</v>
      </c>
      <c r="Q336" s="242">
        <f>FŐLAP!$G$8</f>
        <v>0</v>
      </c>
      <c r="R336" s="241">
        <f>FŐLAP!$C$10</f>
        <v>0</v>
      </c>
      <c r="S336" s="243" t="s">
        <v>415</v>
      </c>
    </row>
    <row r="337" spans="1:19" ht="50.1" hidden="1" customHeight="1" x14ac:dyDescent="0.25">
      <c r="A337" s="87" t="s">
        <v>659</v>
      </c>
      <c r="B337" s="405"/>
      <c r="C337" s="405"/>
      <c r="D337" s="402"/>
      <c r="E337" s="402"/>
      <c r="F337" s="194"/>
      <c r="G337" s="194"/>
      <c r="H337" s="407"/>
      <c r="I337" s="407"/>
      <c r="J337" s="407"/>
      <c r="K337" s="317"/>
      <c r="L337" s="411"/>
      <c r="M337" s="422"/>
      <c r="N337" s="423">
        <v>0.39</v>
      </c>
      <c r="O337" s="420">
        <f t="shared" si="10"/>
        <v>0</v>
      </c>
      <c r="P337" s="421" t="e">
        <f t="shared" si="11"/>
        <v>#DIV/0!</v>
      </c>
      <c r="Q337" s="242">
        <f>FŐLAP!$G$8</f>
        <v>0</v>
      </c>
      <c r="R337" s="241">
        <f>FŐLAP!$C$10</f>
        <v>0</v>
      </c>
      <c r="S337" s="243" t="s">
        <v>415</v>
      </c>
    </row>
    <row r="338" spans="1:19" ht="50.1" hidden="1" customHeight="1" x14ac:dyDescent="0.25">
      <c r="A338" s="87" t="s">
        <v>660</v>
      </c>
      <c r="B338" s="405"/>
      <c r="C338" s="405"/>
      <c r="D338" s="402"/>
      <c r="E338" s="402"/>
      <c r="F338" s="194"/>
      <c r="G338" s="194"/>
      <c r="H338" s="407"/>
      <c r="I338" s="407"/>
      <c r="J338" s="407"/>
      <c r="K338" s="317"/>
      <c r="L338" s="411"/>
      <c r="M338" s="422"/>
      <c r="N338" s="423">
        <v>0.39</v>
      </c>
      <c r="O338" s="420">
        <f t="shared" si="10"/>
        <v>0</v>
      </c>
      <c r="P338" s="421" t="e">
        <f t="shared" si="11"/>
        <v>#DIV/0!</v>
      </c>
      <c r="Q338" s="242">
        <f>FŐLAP!$G$8</f>
        <v>0</v>
      </c>
      <c r="R338" s="241">
        <f>FŐLAP!$C$10</f>
        <v>0</v>
      </c>
      <c r="S338" s="243" t="s">
        <v>415</v>
      </c>
    </row>
    <row r="339" spans="1:19" ht="50.1" hidden="1" customHeight="1" x14ac:dyDescent="0.25">
      <c r="A339" s="88" t="s">
        <v>661</v>
      </c>
      <c r="B339" s="405"/>
      <c r="C339" s="405"/>
      <c r="D339" s="402"/>
      <c r="E339" s="402"/>
      <c r="F339" s="194"/>
      <c r="G339" s="194"/>
      <c r="H339" s="407"/>
      <c r="I339" s="407"/>
      <c r="J339" s="407"/>
      <c r="K339" s="317"/>
      <c r="L339" s="411"/>
      <c r="M339" s="422"/>
      <c r="N339" s="423">
        <v>0.39</v>
      </c>
      <c r="O339" s="420">
        <f t="shared" ref="O339:O402" si="12">M339*N339</f>
        <v>0</v>
      </c>
      <c r="P339" s="421" t="e">
        <f t="shared" ref="P339:P402" si="13">IF(M339&lt;0,0,1-(M339/L339))</f>
        <v>#DIV/0!</v>
      </c>
      <c r="Q339" s="242">
        <f>FŐLAP!$G$8</f>
        <v>0</v>
      </c>
      <c r="R339" s="241">
        <f>FŐLAP!$C$10</f>
        <v>0</v>
      </c>
      <c r="S339" s="243" t="s">
        <v>415</v>
      </c>
    </row>
    <row r="340" spans="1:19" ht="50.1" hidden="1" customHeight="1" x14ac:dyDescent="0.25">
      <c r="A340" s="87" t="s">
        <v>662</v>
      </c>
      <c r="B340" s="405"/>
      <c r="C340" s="405"/>
      <c r="D340" s="402"/>
      <c r="E340" s="402"/>
      <c r="F340" s="194"/>
      <c r="G340" s="194"/>
      <c r="H340" s="407"/>
      <c r="I340" s="407"/>
      <c r="J340" s="407"/>
      <c r="K340" s="317"/>
      <c r="L340" s="411"/>
      <c r="M340" s="422"/>
      <c r="N340" s="423">
        <v>0.39</v>
      </c>
      <c r="O340" s="420">
        <f t="shared" si="12"/>
        <v>0</v>
      </c>
      <c r="P340" s="421" t="e">
        <f t="shared" si="13"/>
        <v>#DIV/0!</v>
      </c>
      <c r="Q340" s="242">
        <f>FŐLAP!$G$8</f>
        <v>0</v>
      </c>
      <c r="R340" s="241">
        <f>FŐLAP!$C$10</f>
        <v>0</v>
      </c>
      <c r="S340" s="243" t="s">
        <v>415</v>
      </c>
    </row>
    <row r="341" spans="1:19" ht="50.1" hidden="1" customHeight="1" x14ac:dyDescent="0.25">
      <c r="A341" s="87" t="s">
        <v>663</v>
      </c>
      <c r="B341" s="405"/>
      <c r="C341" s="405"/>
      <c r="D341" s="402"/>
      <c r="E341" s="402"/>
      <c r="F341" s="194"/>
      <c r="G341" s="194"/>
      <c r="H341" s="407"/>
      <c r="I341" s="407"/>
      <c r="J341" s="407"/>
      <c r="K341" s="317"/>
      <c r="L341" s="411"/>
      <c r="M341" s="422"/>
      <c r="N341" s="423">
        <v>0.39</v>
      </c>
      <c r="O341" s="420">
        <f t="shared" si="12"/>
        <v>0</v>
      </c>
      <c r="P341" s="421" t="e">
        <f t="shared" si="13"/>
        <v>#DIV/0!</v>
      </c>
      <c r="Q341" s="242">
        <f>FŐLAP!$G$8</f>
        <v>0</v>
      </c>
      <c r="R341" s="241">
        <f>FŐLAP!$C$10</f>
        <v>0</v>
      </c>
      <c r="S341" s="243" t="s">
        <v>415</v>
      </c>
    </row>
    <row r="342" spans="1:19" ht="50.1" hidden="1" customHeight="1" x14ac:dyDescent="0.25">
      <c r="A342" s="87" t="s">
        <v>664</v>
      </c>
      <c r="B342" s="405"/>
      <c r="C342" s="405"/>
      <c r="D342" s="402"/>
      <c r="E342" s="402"/>
      <c r="F342" s="194"/>
      <c r="G342" s="194"/>
      <c r="H342" s="407"/>
      <c r="I342" s="407"/>
      <c r="J342" s="407"/>
      <c r="K342" s="317"/>
      <c r="L342" s="411"/>
      <c r="M342" s="422"/>
      <c r="N342" s="423">
        <v>0.39</v>
      </c>
      <c r="O342" s="420">
        <f t="shared" si="12"/>
        <v>0</v>
      </c>
      <c r="P342" s="421" t="e">
        <f t="shared" si="13"/>
        <v>#DIV/0!</v>
      </c>
      <c r="Q342" s="242">
        <f>FŐLAP!$G$8</f>
        <v>0</v>
      </c>
      <c r="R342" s="241">
        <f>FŐLAP!$C$10</f>
        <v>0</v>
      </c>
      <c r="S342" s="243" t="s">
        <v>415</v>
      </c>
    </row>
    <row r="343" spans="1:19" ht="50.1" hidden="1" customHeight="1" x14ac:dyDescent="0.25">
      <c r="A343" s="88" t="s">
        <v>665</v>
      </c>
      <c r="B343" s="405"/>
      <c r="C343" s="405"/>
      <c r="D343" s="402"/>
      <c r="E343" s="402"/>
      <c r="F343" s="194"/>
      <c r="G343" s="194"/>
      <c r="H343" s="407"/>
      <c r="I343" s="407"/>
      <c r="J343" s="407"/>
      <c r="K343" s="317"/>
      <c r="L343" s="411"/>
      <c r="M343" s="422"/>
      <c r="N343" s="423">
        <v>0.39</v>
      </c>
      <c r="O343" s="420">
        <f t="shared" si="12"/>
        <v>0</v>
      </c>
      <c r="P343" s="421" t="e">
        <f t="shared" si="13"/>
        <v>#DIV/0!</v>
      </c>
      <c r="Q343" s="242">
        <f>FŐLAP!$G$8</f>
        <v>0</v>
      </c>
      <c r="R343" s="241">
        <f>FŐLAP!$C$10</f>
        <v>0</v>
      </c>
      <c r="S343" s="243" t="s">
        <v>415</v>
      </c>
    </row>
    <row r="344" spans="1:19" ht="50.1" hidden="1" customHeight="1" x14ac:dyDescent="0.25">
      <c r="A344" s="87" t="s">
        <v>666</v>
      </c>
      <c r="B344" s="405"/>
      <c r="C344" s="405"/>
      <c r="D344" s="402"/>
      <c r="E344" s="402"/>
      <c r="F344" s="194"/>
      <c r="G344" s="194"/>
      <c r="H344" s="407"/>
      <c r="I344" s="407"/>
      <c r="J344" s="407"/>
      <c r="K344" s="317"/>
      <c r="L344" s="411"/>
      <c r="M344" s="422"/>
      <c r="N344" s="423">
        <v>0.39</v>
      </c>
      <c r="O344" s="420">
        <f t="shared" si="12"/>
        <v>0</v>
      </c>
      <c r="P344" s="421" t="e">
        <f t="shared" si="13"/>
        <v>#DIV/0!</v>
      </c>
      <c r="Q344" s="242">
        <f>FŐLAP!$G$8</f>
        <v>0</v>
      </c>
      <c r="R344" s="241">
        <f>FŐLAP!$C$10</f>
        <v>0</v>
      </c>
      <c r="S344" s="243" t="s">
        <v>415</v>
      </c>
    </row>
    <row r="345" spans="1:19" ht="50.1" hidden="1" customHeight="1" x14ac:dyDescent="0.25">
      <c r="A345" s="87" t="s">
        <v>667</v>
      </c>
      <c r="B345" s="405"/>
      <c r="C345" s="405"/>
      <c r="D345" s="402"/>
      <c r="E345" s="402"/>
      <c r="F345" s="194"/>
      <c r="G345" s="194"/>
      <c r="H345" s="407"/>
      <c r="I345" s="407"/>
      <c r="J345" s="407"/>
      <c r="K345" s="317"/>
      <c r="L345" s="411"/>
      <c r="M345" s="422"/>
      <c r="N345" s="423">
        <v>0.39</v>
      </c>
      <c r="O345" s="420">
        <f t="shared" si="12"/>
        <v>0</v>
      </c>
      <c r="P345" s="421" t="e">
        <f t="shared" si="13"/>
        <v>#DIV/0!</v>
      </c>
      <c r="Q345" s="242">
        <f>FŐLAP!$G$8</f>
        <v>0</v>
      </c>
      <c r="R345" s="241">
        <f>FŐLAP!$C$10</f>
        <v>0</v>
      </c>
      <c r="S345" s="243" t="s">
        <v>415</v>
      </c>
    </row>
    <row r="346" spans="1:19" ht="50.1" hidden="1" customHeight="1" x14ac:dyDescent="0.25">
      <c r="A346" s="87" t="s">
        <v>668</v>
      </c>
      <c r="B346" s="405"/>
      <c r="C346" s="405"/>
      <c r="D346" s="402"/>
      <c r="E346" s="402"/>
      <c r="F346" s="194"/>
      <c r="G346" s="194"/>
      <c r="H346" s="407"/>
      <c r="I346" s="407"/>
      <c r="J346" s="407"/>
      <c r="K346" s="317"/>
      <c r="L346" s="411"/>
      <c r="M346" s="422"/>
      <c r="N346" s="423">
        <v>0.39</v>
      </c>
      <c r="O346" s="420">
        <f t="shared" si="12"/>
        <v>0</v>
      </c>
      <c r="P346" s="421" t="e">
        <f t="shared" si="13"/>
        <v>#DIV/0!</v>
      </c>
      <c r="Q346" s="242">
        <f>FŐLAP!$G$8</f>
        <v>0</v>
      </c>
      <c r="R346" s="241">
        <f>FŐLAP!$C$10</f>
        <v>0</v>
      </c>
      <c r="S346" s="243" t="s">
        <v>415</v>
      </c>
    </row>
    <row r="347" spans="1:19" ht="50.1" hidden="1" customHeight="1" x14ac:dyDescent="0.25">
      <c r="A347" s="88" t="s">
        <v>669</v>
      </c>
      <c r="B347" s="405"/>
      <c r="C347" s="405"/>
      <c r="D347" s="402"/>
      <c r="E347" s="402"/>
      <c r="F347" s="194"/>
      <c r="G347" s="194"/>
      <c r="H347" s="407"/>
      <c r="I347" s="407"/>
      <c r="J347" s="407"/>
      <c r="K347" s="317"/>
      <c r="L347" s="411"/>
      <c r="M347" s="422"/>
      <c r="N347" s="423">
        <v>0.39</v>
      </c>
      <c r="O347" s="420">
        <f t="shared" si="12"/>
        <v>0</v>
      </c>
      <c r="P347" s="421" t="e">
        <f t="shared" si="13"/>
        <v>#DIV/0!</v>
      </c>
      <c r="Q347" s="242">
        <f>FŐLAP!$G$8</f>
        <v>0</v>
      </c>
      <c r="R347" s="241">
        <f>FŐLAP!$C$10</f>
        <v>0</v>
      </c>
      <c r="S347" s="243" t="s">
        <v>415</v>
      </c>
    </row>
    <row r="348" spans="1:19" ht="50.1" hidden="1" customHeight="1" x14ac:dyDescent="0.25">
      <c r="A348" s="87" t="s">
        <v>670</v>
      </c>
      <c r="B348" s="405"/>
      <c r="C348" s="405"/>
      <c r="D348" s="402"/>
      <c r="E348" s="402"/>
      <c r="F348" s="194"/>
      <c r="G348" s="194"/>
      <c r="H348" s="407"/>
      <c r="I348" s="407"/>
      <c r="J348" s="407"/>
      <c r="K348" s="317"/>
      <c r="L348" s="411"/>
      <c r="M348" s="422"/>
      <c r="N348" s="423">
        <v>0.39</v>
      </c>
      <c r="O348" s="420">
        <f t="shared" si="12"/>
        <v>0</v>
      </c>
      <c r="P348" s="421" t="e">
        <f t="shared" si="13"/>
        <v>#DIV/0!</v>
      </c>
      <c r="Q348" s="242">
        <f>FŐLAP!$G$8</f>
        <v>0</v>
      </c>
      <c r="R348" s="241">
        <f>FŐLAP!$C$10</f>
        <v>0</v>
      </c>
      <c r="S348" s="243" t="s">
        <v>415</v>
      </c>
    </row>
    <row r="349" spans="1:19" ht="50.1" hidden="1" customHeight="1" x14ac:dyDescent="0.25">
      <c r="A349" s="87" t="s">
        <v>671</v>
      </c>
      <c r="B349" s="405"/>
      <c r="C349" s="405"/>
      <c r="D349" s="402"/>
      <c r="E349" s="402"/>
      <c r="F349" s="194"/>
      <c r="G349" s="194"/>
      <c r="H349" s="407"/>
      <c r="I349" s="407"/>
      <c r="J349" s="407"/>
      <c r="K349" s="317"/>
      <c r="L349" s="411"/>
      <c r="M349" s="422"/>
      <c r="N349" s="423">
        <v>0.39</v>
      </c>
      <c r="O349" s="420">
        <f t="shared" si="12"/>
        <v>0</v>
      </c>
      <c r="P349" s="421" t="e">
        <f t="shared" si="13"/>
        <v>#DIV/0!</v>
      </c>
      <c r="Q349" s="242">
        <f>FŐLAP!$G$8</f>
        <v>0</v>
      </c>
      <c r="R349" s="241">
        <f>FŐLAP!$C$10</f>
        <v>0</v>
      </c>
      <c r="S349" s="243" t="s">
        <v>415</v>
      </c>
    </row>
    <row r="350" spans="1:19" ht="50.1" hidden="1" customHeight="1" x14ac:dyDescent="0.25">
      <c r="A350" s="87" t="s">
        <v>672</v>
      </c>
      <c r="B350" s="405"/>
      <c r="C350" s="405"/>
      <c r="D350" s="402"/>
      <c r="E350" s="402"/>
      <c r="F350" s="194"/>
      <c r="G350" s="194"/>
      <c r="H350" s="407"/>
      <c r="I350" s="407"/>
      <c r="J350" s="407"/>
      <c r="K350" s="317"/>
      <c r="L350" s="411"/>
      <c r="M350" s="422"/>
      <c r="N350" s="423">
        <v>0.39</v>
      </c>
      <c r="O350" s="420">
        <f t="shared" si="12"/>
        <v>0</v>
      </c>
      <c r="P350" s="421" t="e">
        <f t="shared" si="13"/>
        <v>#DIV/0!</v>
      </c>
      <c r="Q350" s="242">
        <f>FŐLAP!$G$8</f>
        <v>0</v>
      </c>
      <c r="R350" s="241">
        <f>FŐLAP!$C$10</f>
        <v>0</v>
      </c>
      <c r="S350" s="243" t="s">
        <v>415</v>
      </c>
    </row>
    <row r="351" spans="1:19" ht="50.1" hidden="1" customHeight="1" x14ac:dyDescent="0.25">
      <c r="A351" s="88" t="s">
        <v>673</v>
      </c>
      <c r="B351" s="405"/>
      <c r="C351" s="405"/>
      <c r="D351" s="402"/>
      <c r="E351" s="402"/>
      <c r="F351" s="194"/>
      <c r="G351" s="194"/>
      <c r="H351" s="407"/>
      <c r="I351" s="407"/>
      <c r="J351" s="407"/>
      <c r="K351" s="317"/>
      <c r="L351" s="411"/>
      <c r="M351" s="422"/>
      <c r="N351" s="423">
        <v>0.39</v>
      </c>
      <c r="O351" s="420">
        <f t="shared" si="12"/>
        <v>0</v>
      </c>
      <c r="P351" s="421" t="e">
        <f t="shared" si="13"/>
        <v>#DIV/0!</v>
      </c>
      <c r="Q351" s="242">
        <f>FŐLAP!$G$8</f>
        <v>0</v>
      </c>
      <c r="R351" s="241">
        <f>FŐLAP!$C$10</f>
        <v>0</v>
      </c>
      <c r="S351" s="243" t="s">
        <v>415</v>
      </c>
    </row>
    <row r="352" spans="1:19" ht="50.1" hidden="1" customHeight="1" x14ac:dyDescent="0.25">
      <c r="A352" s="87" t="s">
        <v>674</v>
      </c>
      <c r="B352" s="405"/>
      <c r="C352" s="405"/>
      <c r="D352" s="402"/>
      <c r="E352" s="402"/>
      <c r="F352" s="194"/>
      <c r="G352" s="194"/>
      <c r="H352" s="407"/>
      <c r="I352" s="407"/>
      <c r="J352" s="407"/>
      <c r="K352" s="317"/>
      <c r="L352" s="411"/>
      <c r="M352" s="422"/>
      <c r="N352" s="423">
        <v>0.39</v>
      </c>
      <c r="O352" s="420">
        <f t="shared" si="12"/>
        <v>0</v>
      </c>
      <c r="P352" s="421" t="e">
        <f t="shared" si="13"/>
        <v>#DIV/0!</v>
      </c>
      <c r="Q352" s="242">
        <f>FŐLAP!$G$8</f>
        <v>0</v>
      </c>
      <c r="R352" s="241">
        <f>FŐLAP!$C$10</f>
        <v>0</v>
      </c>
      <c r="S352" s="243" t="s">
        <v>415</v>
      </c>
    </row>
    <row r="353" spans="1:19" ht="50.1" hidden="1" customHeight="1" x14ac:dyDescent="0.25">
      <c r="A353" s="87" t="s">
        <v>675</v>
      </c>
      <c r="B353" s="405"/>
      <c r="C353" s="405"/>
      <c r="D353" s="402"/>
      <c r="E353" s="402"/>
      <c r="F353" s="194"/>
      <c r="G353" s="194"/>
      <c r="H353" s="407"/>
      <c r="I353" s="407"/>
      <c r="J353" s="407"/>
      <c r="K353" s="317"/>
      <c r="L353" s="411"/>
      <c r="M353" s="422"/>
      <c r="N353" s="423">
        <v>0.39</v>
      </c>
      <c r="O353" s="420">
        <f t="shared" si="12"/>
        <v>0</v>
      </c>
      <c r="P353" s="421" t="e">
        <f t="shared" si="13"/>
        <v>#DIV/0!</v>
      </c>
      <c r="Q353" s="242">
        <f>FŐLAP!$G$8</f>
        <v>0</v>
      </c>
      <c r="R353" s="241">
        <f>FŐLAP!$C$10</f>
        <v>0</v>
      </c>
      <c r="S353" s="243" t="s">
        <v>415</v>
      </c>
    </row>
    <row r="354" spans="1:19" ht="50.1" hidden="1" customHeight="1" x14ac:dyDescent="0.25">
      <c r="A354" s="87" t="s">
        <v>676</v>
      </c>
      <c r="B354" s="405"/>
      <c r="C354" s="405"/>
      <c r="D354" s="402"/>
      <c r="E354" s="402"/>
      <c r="F354" s="194"/>
      <c r="G354" s="194"/>
      <c r="H354" s="407"/>
      <c r="I354" s="407"/>
      <c r="J354" s="407"/>
      <c r="K354" s="317"/>
      <c r="L354" s="411"/>
      <c r="M354" s="422"/>
      <c r="N354" s="423">
        <v>0.39</v>
      </c>
      <c r="O354" s="420">
        <f t="shared" si="12"/>
        <v>0</v>
      </c>
      <c r="P354" s="421" t="e">
        <f t="shared" si="13"/>
        <v>#DIV/0!</v>
      </c>
      <c r="Q354" s="242">
        <f>FŐLAP!$G$8</f>
        <v>0</v>
      </c>
      <c r="R354" s="241">
        <f>FŐLAP!$C$10</f>
        <v>0</v>
      </c>
      <c r="S354" s="243" t="s">
        <v>415</v>
      </c>
    </row>
    <row r="355" spans="1:19" ht="50.1" hidden="1" customHeight="1" x14ac:dyDescent="0.25">
      <c r="A355" s="88" t="s">
        <v>677</v>
      </c>
      <c r="B355" s="405"/>
      <c r="C355" s="405"/>
      <c r="D355" s="402"/>
      <c r="E355" s="402"/>
      <c r="F355" s="194"/>
      <c r="G355" s="194"/>
      <c r="H355" s="407"/>
      <c r="I355" s="407"/>
      <c r="J355" s="407"/>
      <c r="K355" s="317"/>
      <c r="L355" s="411"/>
      <c r="M355" s="422"/>
      <c r="N355" s="423">
        <v>0.39</v>
      </c>
      <c r="O355" s="420">
        <f t="shared" si="12"/>
        <v>0</v>
      </c>
      <c r="P355" s="421" t="e">
        <f t="shared" si="13"/>
        <v>#DIV/0!</v>
      </c>
      <c r="Q355" s="242">
        <f>FŐLAP!$G$8</f>
        <v>0</v>
      </c>
      <c r="R355" s="241">
        <f>FŐLAP!$C$10</f>
        <v>0</v>
      </c>
      <c r="S355" s="243" t="s">
        <v>415</v>
      </c>
    </row>
    <row r="356" spans="1:19" ht="50.1" hidden="1" customHeight="1" x14ac:dyDescent="0.25">
      <c r="A356" s="87" t="s">
        <v>678</v>
      </c>
      <c r="B356" s="405"/>
      <c r="C356" s="405"/>
      <c r="D356" s="402"/>
      <c r="E356" s="402"/>
      <c r="F356" s="194"/>
      <c r="G356" s="194"/>
      <c r="H356" s="407"/>
      <c r="I356" s="407"/>
      <c r="J356" s="407"/>
      <c r="K356" s="317"/>
      <c r="L356" s="411"/>
      <c r="M356" s="422"/>
      <c r="N356" s="423">
        <v>0.39</v>
      </c>
      <c r="O356" s="420">
        <f t="shared" si="12"/>
        <v>0</v>
      </c>
      <c r="P356" s="421" t="e">
        <f t="shared" si="13"/>
        <v>#DIV/0!</v>
      </c>
      <c r="Q356" s="242">
        <f>FŐLAP!$G$8</f>
        <v>0</v>
      </c>
      <c r="R356" s="241">
        <f>FŐLAP!$C$10</f>
        <v>0</v>
      </c>
      <c r="S356" s="243" t="s">
        <v>415</v>
      </c>
    </row>
    <row r="357" spans="1:19" ht="50.1" hidden="1" customHeight="1" x14ac:dyDescent="0.25">
      <c r="A357" s="87" t="s">
        <v>679</v>
      </c>
      <c r="B357" s="405"/>
      <c r="C357" s="405"/>
      <c r="D357" s="402"/>
      <c r="E357" s="402"/>
      <c r="F357" s="194"/>
      <c r="G357" s="194"/>
      <c r="H357" s="407"/>
      <c r="I357" s="407"/>
      <c r="J357" s="407"/>
      <c r="K357" s="317"/>
      <c r="L357" s="411"/>
      <c r="M357" s="422"/>
      <c r="N357" s="423">
        <v>0.39</v>
      </c>
      <c r="O357" s="420">
        <f t="shared" si="12"/>
        <v>0</v>
      </c>
      <c r="P357" s="421" t="e">
        <f t="shared" si="13"/>
        <v>#DIV/0!</v>
      </c>
      <c r="Q357" s="242">
        <f>FŐLAP!$G$8</f>
        <v>0</v>
      </c>
      <c r="R357" s="241">
        <f>FŐLAP!$C$10</f>
        <v>0</v>
      </c>
      <c r="S357" s="243" t="s">
        <v>415</v>
      </c>
    </row>
    <row r="358" spans="1:19" ht="50.1" hidden="1" customHeight="1" x14ac:dyDescent="0.25">
      <c r="A358" s="87" t="s">
        <v>680</v>
      </c>
      <c r="B358" s="405"/>
      <c r="C358" s="405"/>
      <c r="D358" s="402"/>
      <c r="E358" s="402"/>
      <c r="F358" s="194"/>
      <c r="G358" s="194"/>
      <c r="H358" s="407"/>
      <c r="I358" s="407"/>
      <c r="J358" s="407"/>
      <c r="K358" s="317"/>
      <c r="L358" s="411"/>
      <c r="M358" s="422"/>
      <c r="N358" s="423">
        <v>0.39</v>
      </c>
      <c r="O358" s="420">
        <f t="shared" si="12"/>
        <v>0</v>
      </c>
      <c r="P358" s="421" t="e">
        <f t="shared" si="13"/>
        <v>#DIV/0!</v>
      </c>
      <c r="Q358" s="242">
        <f>FŐLAP!$G$8</f>
        <v>0</v>
      </c>
      <c r="R358" s="241">
        <f>FŐLAP!$C$10</f>
        <v>0</v>
      </c>
      <c r="S358" s="243" t="s">
        <v>415</v>
      </c>
    </row>
    <row r="359" spans="1:19" ht="50.1" hidden="1" customHeight="1" x14ac:dyDescent="0.25">
      <c r="A359" s="88" t="s">
        <v>681</v>
      </c>
      <c r="B359" s="405"/>
      <c r="C359" s="405"/>
      <c r="D359" s="402"/>
      <c r="E359" s="402"/>
      <c r="F359" s="194"/>
      <c r="G359" s="194"/>
      <c r="H359" s="407"/>
      <c r="I359" s="407"/>
      <c r="J359" s="407"/>
      <c r="K359" s="317"/>
      <c r="L359" s="411"/>
      <c r="M359" s="422"/>
      <c r="N359" s="423">
        <v>0.39</v>
      </c>
      <c r="O359" s="420">
        <f t="shared" si="12"/>
        <v>0</v>
      </c>
      <c r="P359" s="421" t="e">
        <f t="shared" si="13"/>
        <v>#DIV/0!</v>
      </c>
      <c r="Q359" s="242">
        <f>FŐLAP!$G$8</f>
        <v>0</v>
      </c>
      <c r="R359" s="241">
        <f>FŐLAP!$C$10</f>
        <v>0</v>
      </c>
      <c r="S359" s="243" t="s">
        <v>415</v>
      </c>
    </row>
    <row r="360" spans="1:19" ht="50.1" hidden="1" customHeight="1" x14ac:dyDescent="0.25">
      <c r="A360" s="87" t="s">
        <v>682</v>
      </c>
      <c r="B360" s="405"/>
      <c r="C360" s="405"/>
      <c r="D360" s="402"/>
      <c r="E360" s="402"/>
      <c r="F360" s="194"/>
      <c r="G360" s="194"/>
      <c r="H360" s="407"/>
      <c r="I360" s="407"/>
      <c r="J360" s="407"/>
      <c r="K360" s="317"/>
      <c r="L360" s="411"/>
      <c r="M360" s="422"/>
      <c r="N360" s="423">
        <v>0.39</v>
      </c>
      <c r="O360" s="420">
        <f t="shared" si="12"/>
        <v>0</v>
      </c>
      <c r="P360" s="421" t="e">
        <f t="shared" si="13"/>
        <v>#DIV/0!</v>
      </c>
      <c r="Q360" s="242">
        <f>FŐLAP!$G$8</f>
        <v>0</v>
      </c>
      <c r="R360" s="241">
        <f>FŐLAP!$C$10</f>
        <v>0</v>
      </c>
      <c r="S360" s="243" t="s">
        <v>415</v>
      </c>
    </row>
    <row r="361" spans="1:19" ht="50.1" hidden="1" customHeight="1" x14ac:dyDescent="0.25">
      <c r="A361" s="87" t="s">
        <v>683</v>
      </c>
      <c r="B361" s="405"/>
      <c r="C361" s="405"/>
      <c r="D361" s="402"/>
      <c r="E361" s="402"/>
      <c r="F361" s="194"/>
      <c r="G361" s="194"/>
      <c r="H361" s="407"/>
      <c r="I361" s="407"/>
      <c r="J361" s="407"/>
      <c r="K361" s="317"/>
      <c r="L361" s="411"/>
      <c r="M361" s="422"/>
      <c r="N361" s="423">
        <v>0.39</v>
      </c>
      <c r="O361" s="420">
        <f t="shared" si="12"/>
        <v>0</v>
      </c>
      <c r="P361" s="421" t="e">
        <f t="shared" si="13"/>
        <v>#DIV/0!</v>
      </c>
      <c r="Q361" s="242">
        <f>FŐLAP!$G$8</f>
        <v>0</v>
      </c>
      <c r="R361" s="241">
        <f>FŐLAP!$C$10</f>
        <v>0</v>
      </c>
      <c r="S361" s="243" t="s">
        <v>415</v>
      </c>
    </row>
    <row r="362" spans="1:19" ht="50.1" hidden="1" customHeight="1" x14ac:dyDescent="0.25">
      <c r="A362" s="87" t="s">
        <v>684</v>
      </c>
      <c r="B362" s="405"/>
      <c r="C362" s="405"/>
      <c r="D362" s="402"/>
      <c r="E362" s="402"/>
      <c r="F362" s="194"/>
      <c r="G362" s="194"/>
      <c r="H362" s="407"/>
      <c r="I362" s="407"/>
      <c r="J362" s="407"/>
      <c r="K362" s="317"/>
      <c r="L362" s="411"/>
      <c r="M362" s="422"/>
      <c r="N362" s="423">
        <v>0.39</v>
      </c>
      <c r="O362" s="420">
        <f t="shared" si="12"/>
        <v>0</v>
      </c>
      <c r="P362" s="421" t="e">
        <f t="shared" si="13"/>
        <v>#DIV/0!</v>
      </c>
      <c r="Q362" s="242">
        <f>FŐLAP!$G$8</f>
        <v>0</v>
      </c>
      <c r="R362" s="241">
        <f>FŐLAP!$C$10</f>
        <v>0</v>
      </c>
      <c r="S362" s="243" t="s">
        <v>415</v>
      </c>
    </row>
    <row r="363" spans="1:19" ht="50.1" hidden="1" customHeight="1" x14ac:dyDescent="0.25">
      <c r="A363" s="88" t="s">
        <v>685</v>
      </c>
      <c r="B363" s="405"/>
      <c r="C363" s="405"/>
      <c r="D363" s="402"/>
      <c r="E363" s="402"/>
      <c r="F363" s="194"/>
      <c r="G363" s="194"/>
      <c r="H363" s="407"/>
      <c r="I363" s="407"/>
      <c r="J363" s="407"/>
      <c r="K363" s="317"/>
      <c r="L363" s="411"/>
      <c r="M363" s="422"/>
      <c r="N363" s="423">
        <v>0.39</v>
      </c>
      <c r="O363" s="420">
        <f t="shared" si="12"/>
        <v>0</v>
      </c>
      <c r="P363" s="421" t="e">
        <f t="shared" si="13"/>
        <v>#DIV/0!</v>
      </c>
      <c r="Q363" s="242">
        <f>FŐLAP!$G$8</f>
        <v>0</v>
      </c>
      <c r="R363" s="241">
        <f>FŐLAP!$C$10</f>
        <v>0</v>
      </c>
      <c r="S363" s="243" t="s">
        <v>415</v>
      </c>
    </row>
    <row r="364" spans="1:19" ht="50.1" hidden="1" customHeight="1" x14ac:dyDescent="0.25">
      <c r="A364" s="87" t="s">
        <v>686</v>
      </c>
      <c r="B364" s="405"/>
      <c r="C364" s="405"/>
      <c r="D364" s="402"/>
      <c r="E364" s="402"/>
      <c r="F364" s="194"/>
      <c r="G364" s="194"/>
      <c r="H364" s="407"/>
      <c r="I364" s="407"/>
      <c r="J364" s="407"/>
      <c r="K364" s="317"/>
      <c r="L364" s="411"/>
      <c r="M364" s="422"/>
      <c r="N364" s="423">
        <v>0.39</v>
      </c>
      <c r="O364" s="420">
        <f t="shared" si="12"/>
        <v>0</v>
      </c>
      <c r="P364" s="421" t="e">
        <f t="shared" si="13"/>
        <v>#DIV/0!</v>
      </c>
      <c r="Q364" s="242">
        <f>FŐLAP!$G$8</f>
        <v>0</v>
      </c>
      <c r="R364" s="241">
        <f>FŐLAP!$C$10</f>
        <v>0</v>
      </c>
      <c r="S364" s="243" t="s">
        <v>415</v>
      </c>
    </row>
    <row r="365" spans="1:19" ht="50.1" hidden="1" customHeight="1" x14ac:dyDescent="0.25">
      <c r="A365" s="87" t="s">
        <v>687</v>
      </c>
      <c r="B365" s="405"/>
      <c r="C365" s="405"/>
      <c r="D365" s="402"/>
      <c r="E365" s="402"/>
      <c r="F365" s="194"/>
      <c r="G365" s="194"/>
      <c r="H365" s="407"/>
      <c r="I365" s="407"/>
      <c r="J365" s="407"/>
      <c r="K365" s="317"/>
      <c r="L365" s="411"/>
      <c r="M365" s="422"/>
      <c r="N365" s="423">
        <v>0.39</v>
      </c>
      <c r="O365" s="420">
        <f t="shared" si="12"/>
        <v>0</v>
      </c>
      <c r="P365" s="421" t="e">
        <f t="shared" si="13"/>
        <v>#DIV/0!</v>
      </c>
      <c r="Q365" s="242">
        <f>FŐLAP!$G$8</f>
        <v>0</v>
      </c>
      <c r="R365" s="241">
        <f>FŐLAP!$C$10</f>
        <v>0</v>
      </c>
      <c r="S365" s="243" t="s">
        <v>415</v>
      </c>
    </row>
    <row r="366" spans="1:19" ht="50.1" hidden="1" customHeight="1" x14ac:dyDescent="0.25">
      <c r="A366" s="87" t="s">
        <v>688</v>
      </c>
      <c r="B366" s="405"/>
      <c r="C366" s="405"/>
      <c r="D366" s="402"/>
      <c r="E366" s="402"/>
      <c r="F366" s="194"/>
      <c r="G366" s="194"/>
      <c r="H366" s="407"/>
      <c r="I366" s="407"/>
      <c r="J366" s="407"/>
      <c r="K366" s="317"/>
      <c r="L366" s="411"/>
      <c r="M366" s="422"/>
      <c r="N366" s="423">
        <v>0.39</v>
      </c>
      <c r="O366" s="420">
        <f t="shared" si="12"/>
        <v>0</v>
      </c>
      <c r="P366" s="421" t="e">
        <f t="shared" si="13"/>
        <v>#DIV/0!</v>
      </c>
      <c r="Q366" s="242">
        <f>FŐLAP!$G$8</f>
        <v>0</v>
      </c>
      <c r="R366" s="241">
        <f>FŐLAP!$C$10</f>
        <v>0</v>
      </c>
      <c r="S366" s="243" t="s">
        <v>415</v>
      </c>
    </row>
    <row r="367" spans="1:19" ht="50.1" hidden="1" customHeight="1" x14ac:dyDescent="0.25">
      <c r="A367" s="88" t="s">
        <v>689</v>
      </c>
      <c r="B367" s="405"/>
      <c r="C367" s="405"/>
      <c r="D367" s="402"/>
      <c r="E367" s="402"/>
      <c r="F367" s="194"/>
      <c r="G367" s="194"/>
      <c r="H367" s="407"/>
      <c r="I367" s="407"/>
      <c r="J367" s="407"/>
      <c r="K367" s="317"/>
      <c r="L367" s="411"/>
      <c r="M367" s="422"/>
      <c r="N367" s="423">
        <v>0.39</v>
      </c>
      <c r="O367" s="420">
        <f t="shared" si="12"/>
        <v>0</v>
      </c>
      <c r="P367" s="421" t="e">
        <f t="shared" si="13"/>
        <v>#DIV/0!</v>
      </c>
      <c r="Q367" s="242">
        <f>FŐLAP!$G$8</f>
        <v>0</v>
      </c>
      <c r="R367" s="241">
        <f>FŐLAP!$C$10</f>
        <v>0</v>
      </c>
      <c r="S367" s="243" t="s">
        <v>415</v>
      </c>
    </row>
    <row r="368" spans="1:19" ht="50.1" hidden="1" customHeight="1" x14ac:dyDescent="0.25">
      <c r="A368" s="87" t="s">
        <v>690</v>
      </c>
      <c r="B368" s="405"/>
      <c r="C368" s="405"/>
      <c r="D368" s="402"/>
      <c r="E368" s="402"/>
      <c r="F368" s="194"/>
      <c r="G368" s="194"/>
      <c r="H368" s="407"/>
      <c r="I368" s="407"/>
      <c r="J368" s="407"/>
      <c r="K368" s="317"/>
      <c r="L368" s="411"/>
      <c r="M368" s="422"/>
      <c r="N368" s="423">
        <v>0.39</v>
      </c>
      <c r="O368" s="420">
        <f t="shared" si="12"/>
        <v>0</v>
      </c>
      <c r="P368" s="421" t="e">
        <f t="shared" si="13"/>
        <v>#DIV/0!</v>
      </c>
      <c r="Q368" s="242">
        <f>FŐLAP!$G$8</f>
        <v>0</v>
      </c>
      <c r="R368" s="241">
        <f>FŐLAP!$C$10</f>
        <v>0</v>
      </c>
      <c r="S368" s="243" t="s">
        <v>415</v>
      </c>
    </row>
    <row r="369" spans="1:19" ht="50.1" hidden="1" customHeight="1" x14ac:dyDescent="0.25">
      <c r="A369" s="87" t="s">
        <v>691</v>
      </c>
      <c r="B369" s="405"/>
      <c r="C369" s="405"/>
      <c r="D369" s="402"/>
      <c r="E369" s="402"/>
      <c r="F369" s="194"/>
      <c r="G369" s="194"/>
      <c r="H369" s="407"/>
      <c r="I369" s="407"/>
      <c r="J369" s="407"/>
      <c r="K369" s="317"/>
      <c r="L369" s="411"/>
      <c r="M369" s="422"/>
      <c r="N369" s="423">
        <v>0.39</v>
      </c>
      <c r="O369" s="420">
        <f t="shared" si="12"/>
        <v>0</v>
      </c>
      <c r="P369" s="421" t="e">
        <f t="shared" si="13"/>
        <v>#DIV/0!</v>
      </c>
      <c r="Q369" s="242">
        <f>FŐLAP!$G$8</f>
        <v>0</v>
      </c>
      <c r="R369" s="241">
        <f>FŐLAP!$C$10</f>
        <v>0</v>
      </c>
      <c r="S369" s="243" t="s">
        <v>415</v>
      </c>
    </row>
    <row r="370" spans="1:19" ht="50.1" hidden="1" customHeight="1" x14ac:dyDescent="0.25">
      <c r="A370" s="87" t="s">
        <v>692</v>
      </c>
      <c r="B370" s="405"/>
      <c r="C370" s="405"/>
      <c r="D370" s="402"/>
      <c r="E370" s="402"/>
      <c r="F370" s="194"/>
      <c r="G370" s="194"/>
      <c r="H370" s="407"/>
      <c r="I370" s="407"/>
      <c r="J370" s="407"/>
      <c r="K370" s="317"/>
      <c r="L370" s="411"/>
      <c r="M370" s="422"/>
      <c r="N370" s="423">
        <v>0.39</v>
      </c>
      <c r="O370" s="420">
        <f t="shared" si="12"/>
        <v>0</v>
      </c>
      <c r="P370" s="421" t="e">
        <f t="shared" si="13"/>
        <v>#DIV/0!</v>
      </c>
      <c r="Q370" s="242">
        <f>FŐLAP!$G$8</f>
        <v>0</v>
      </c>
      <c r="R370" s="241">
        <f>FŐLAP!$C$10</f>
        <v>0</v>
      </c>
      <c r="S370" s="243" t="s">
        <v>415</v>
      </c>
    </row>
    <row r="371" spans="1:19" ht="50.1" hidden="1" customHeight="1" x14ac:dyDescent="0.25">
      <c r="A371" s="88" t="s">
        <v>693</v>
      </c>
      <c r="B371" s="405"/>
      <c r="C371" s="405"/>
      <c r="D371" s="402"/>
      <c r="E371" s="402"/>
      <c r="F371" s="194"/>
      <c r="G371" s="194"/>
      <c r="H371" s="407"/>
      <c r="I371" s="407"/>
      <c r="J371" s="407"/>
      <c r="K371" s="317"/>
      <c r="L371" s="411"/>
      <c r="M371" s="422"/>
      <c r="N371" s="423">
        <v>0.39</v>
      </c>
      <c r="O371" s="420">
        <f t="shared" si="12"/>
        <v>0</v>
      </c>
      <c r="P371" s="421" t="e">
        <f t="shared" si="13"/>
        <v>#DIV/0!</v>
      </c>
      <c r="Q371" s="242">
        <f>FŐLAP!$G$8</f>
        <v>0</v>
      </c>
      <c r="R371" s="241">
        <f>FŐLAP!$C$10</f>
        <v>0</v>
      </c>
      <c r="S371" s="243" t="s">
        <v>415</v>
      </c>
    </row>
    <row r="372" spans="1:19" ht="50.1" hidden="1" customHeight="1" x14ac:dyDescent="0.25">
      <c r="A372" s="87" t="s">
        <v>694</v>
      </c>
      <c r="B372" s="405"/>
      <c r="C372" s="405"/>
      <c r="D372" s="402"/>
      <c r="E372" s="402"/>
      <c r="F372" s="194"/>
      <c r="G372" s="194"/>
      <c r="H372" s="407"/>
      <c r="I372" s="407"/>
      <c r="J372" s="407"/>
      <c r="K372" s="317"/>
      <c r="L372" s="411"/>
      <c r="M372" s="422"/>
      <c r="N372" s="423">
        <v>0.39</v>
      </c>
      <c r="O372" s="420">
        <f t="shared" si="12"/>
        <v>0</v>
      </c>
      <c r="P372" s="421" t="e">
        <f t="shared" si="13"/>
        <v>#DIV/0!</v>
      </c>
      <c r="Q372" s="242">
        <f>FŐLAP!$G$8</f>
        <v>0</v>
      </c>
      <c r="R372" s="241">
        <f>FŐLAP!$C$10</f>
        <v>0</v>
      </c>
      <c r="S372" s="243" t="s">
        <v>415</v>
      </c>
    </row>
    <row r="373" spans="1:19" ht="50.1" hidden="1" customHeight="1" x14ac:dyDescent="0.25">
      <c r="A373" s="87" t="s">
        <v>695</v>
      </c>
      <c r="B373" s="405"/>
      <c r="C373" s="405"/>
      <c r="D373" s="402"/>
      <c r="E373" s="402"/>
      <c r="F373" s="194"/>
      <c r="G373" s="194"/>
      <c r="H373" s="407"/>
      <c r="I373" s="407"/>
      <c r="J373" s="407"/>
      <c r="K373" s="317"/>
      <c r="L373" s="411"/>
      <c r="M373" s="422"/>
      <c r="N373" s="423">
        <v>0.39</v>
      </c>
      <c r="O373" s="420">
        <f t="shared" si="12"/>
        <v>0</v>
      </c>
      <c r="P373" s="421" t="e">
        <f t="shared" si="13"/>
        <v>#DIV/0!</v>
      </c>
      <c r="Q373" s="242">
        <f>FŐLAP!$G$8</f>
        <v>0</v>
      </c>
      <c r="R373" s="241">
        <f>FŐLAP!$C$10</f>
        <v>0</v>
      </c>
      <c r="S373" s="243" t="s">
        <v>415</v>
      </c>
    </row>
    <row r="374" spans="1:19" ht="50.1" hidden="1" customHeight="1" x14ac:dyDescent="0.25">
      <c r="A374" s="87" t="s">
        <v>696</v>
      </c>
      <c r="B374" s="405"/>
      <c r="C374" s="405"/>
      <c r="D374" s="402"/>
      <c r="E374" s="402"/>
      <c r="F374" s="194"/>
      <c r="G374" s="194"/>
      <c r="H374" s="407"/>
      <c r="I374" s="407"/>
      <c r="J374" s="407"/>
      <c r="K374" s="317"/>
      <c r="L374" s="411"/>
      <c r="M374" s="422"/>
      <c r="N374" s="423">
        <v>0.39</v>
      </c>
      <c r="O374" s="420">
        <f t="shared" si="12"/>
        <v>0</v>
      </c>
      <c r="P374" s="421" t="e">
        <f t="shared" si="13"/>
        <v>#DIV/0!</v>
      </c>
      <c r="Q374" s="242">
        <f>FŐLAP!$G$8</f>
        <v>0</v>
      </c>
      <c r="R374" s="241">
        <f>FŐLAP!$C$10</f>
        <v>0</v>
      </c>
      <c r="S374" s="243" t="s">
        <v>415</v>
      </c>
    </row>
    <row r="375" spans="1:19" ht="50.1" hidden="1" customHeight="1" x14ac:dyDescent="0.25">
      <c r="A375" s="88" t="s">
        <v>697</v>
      </c>
      <c r="B375" s="405"/>
      <c r="C375" s="405"/>
      <c r="D375" s="402"/>
      <c r="E375" s="402"/>
      <c r="F375" s="194"/>
      <c r="G375" s="194"/>
      <c r="H375" s="407"/>
      <c r="I375" s="407"/>
      <c r="J375" s="407"/>
      <c r="K375" s="317"/>
      <c r="L375" s="411"/>
      <c r="M375" s="422"/>
      <c r="N375" s="423">
        <v>0.39</v>
      </c>
      <c r="O375" s="420">
        <f t="shared" si="12"/>
        <v>0</v>
      </c>
      <c r="P375" s="421" t="e">
        <f t="shared" si="13"/>
        <v>#DIV/0!</v>
      </c>
      <c r="Q375" s="242">
        <f>FŐLAP!$G$8</f>
        <v>0</v>
      </c>
      <c r="R375" s="241">
        <f>FŐLAP!$C$10</f>
        <v>0</v>
      </c>
      <c r="S375" s="243" t="s">
        <v>415</v>
      </c>
    </row>
    <row r="376" spans="1:19" ht="50.1" hidden="1" customHeight="1" x14ac:dyDescent="0.25">
      <c r="A376" s="87" t="s">
        <v>698</v>
      </c>
      <c r="B376" s="405"/>
      <c r="C376" s="405"/>
      <c r="D376" s="402"/>
      <c r="E376" s="402"/>
      <c r="F376" s="194"/>
      <c r="G376" s="194"/>
      <c r="H376" s="407"/>
      <c r="I376" s="407"/>
      <c r="J376" s="407"/>
      <c r="K376" s="317"/>
      <c r="L376" s="411"/>
      <c r="M376" s="422"/>
      <c r="N376" s="423">
        <v>0.39</v>
      </c>
      <c r="O376" s="420">
        <f t="shared" si="12"/>
        <v>0</v>
      </c>
      <c r="P376" s="421" t="e">
        <f t="shared" si="13"/>
        <v>#DIV/0!</v>
      </c>
      <c r="Q376" s="242">
        <f>FŐLAP!$G$8</f>
        <v>0</v>
      </c>
      <c r="R376" s="241">
        <f>FŐLAP!$C$10</f>
        <v>0</v>
      </c>
      <c r="S376" s="243" t="s">
        <v>415</v>
      </c>
    </row>
    <row r="377" spans="1:19" ht="50.1" hidden="1" customHeight="1" x14ac:dyDescent="0.25">
      <c r="A377" s="87" t="s">
        <v>699</v>
      </c>
      <c r="B377" s="405"/>
      <c r="C377" s="405"/>
      <c r="D377" s="402"/>
      <c r="E377" s="402"/>
      <c r="F377" s="194"/>
      <c r="G377" s="194"/>
      <c r="H377" s="407"/>
      <c r="I377" s="407"/>
      <c r="J377" s="407"/>
      <c r="K377" s="317"/>
      <c r="L377" s="411"/>
      <c r="M377" s="422"/>
      <c r="N377" s="423">
        <v>0.39</v>
      </c>
      <c r="O377" s="420">
        <f t="shared" si="12"/>
        <v>0</v>
      </c>
      <c r="P377" s="421" t="e">
        <f t="shared" si="13"/>
        <v>#DIV/0!</v>
      </c>
      <c r="Q377" s="242">
        <f>FŐLAP!$G$8</f>
        <v>0</v>
      </c>
      <c r="R377" s="241">
        <f>FŐLAP!$C$10</f>
        <v>0</v>
      </c>
      <c r="S377" s="243" t="s">
        <v>415</v>
      </c>
    </row>
    <row r="378" spans="1:19" ht="50.1" hidden="1" customHeight="1" x14ac:dyDescent="0.25">
      <c r="A378" s="87" t="s">
        <v>700</v>
      </c>
      <c r="B378" s="405"/>
      <c r="C378" s="405"/>
      <c r="D378" s="402"/>
      <c r="E378" s="402"/>
      <c r="F378" s="194"/>
      <c r="G378" s="194"/>
      <c r="H378" s="407"/>
      <c r="I378" s="407"/>
      <c r="J378" s="407"/>
      <c r="K378" s="317"/>
      <c r="L378" s="411"/>
      <c r="M378" s="422"/>
      <c r="N378" s="423">
        <v>0.39</v>
      </c>
      <c r="O378" s="420">
        <f t="shared" si="12"/>
        <v>0</v>
      </c>
      <c r="P378" s="421" t="e">
        <f t="shared" si="13"/>
        <v>#DIV/0!</v>
      </c>
      <c r="Q378" s="242">
        <f>FŐLAP!$G$8</f>
        <v>0</v>
      </c>
      <c r="R378" s="241">
        <f>FŐLAP!$C$10</f>
        <v>0</v>
      </c>
      <c r="S378" s="243" t="s">
        <v>415</v>
      </c>
    </row>
    <row r="379" spans="1:19" ht="50.1" hidden="1" customHeight="1" x14ac:dyDescent="0.25">
      <c r="A379" s="88" t="s">
        <v>701</v>
      </c>
      <c r="B379" s="405"/>
      <c r="C379" s="405"/>
      <c r="D379" s="402"/>
      <c r="E379" s="402"/>
      <c r="F379" s="194"/>
      <c r="G379" s="194"/>
      <c r="H379" s="407"/>
      <c r="I379" s="407"/>
      <c r="J379" s="407"/>
      <c r="K379" s="317"/>
      <c r="L379" s="411"/>
      <c r="M379" s="422"/>
      <c r="N379" s="423">
        <v>0.39</v>
      </c>
      <c r="O379" s="420">
        <f t="shared" si="12"/>
        <v>0</v>
      </c>
      <c r="P379" s="421" t="e">
        <f t="shared" si="13"/>
        <v>#DIV/0!</v>
      </c>
      <c r="Q379" s="242">
        <f>FŐLAP!$G$8</f>
        <v>0</v>
      </c>
      <c r="R379" s="241">
        <f>FŐLAP!$C$10</f>
        <v>0</v>
      </c>
      <c r="S379" s="243" t="s">
        <v>415</v>
      </c>
    </row>
    <row r="380" spans="1:19" ht="50.1" hidden="1" customHeight="1" x14ac:dyDescent="0.25">
      <c r="A380" s="87" t="s">
        <v>702</v>
      </c>
      <c r="B380" s="405"/>
      <c r="C380" s="405"/>
      <c r="D380" s="402"/>
      <c r="E380" s="402"/>
      <c r="F380" s="194"/>
      <c r="G380" s="194"/>
      <c r="H380" s="407"/>
      <c r="I380" s="407"/>
      <c r="J380" s="407"/>
      <c r="K380" s="317"/>
      <c r="L380" s="411"/>
      <c r="M380" s="422"/>
      <c r="N380" s="423">
        <v>0.39</v>
      </c>
      <c r="O380" s="420">
        <f t="shared" si="12"/>
        <v>0</v>
      </c>
      <c r="P380" s="421" t="e">
        <f t="shared" si="13"/>
        <v>#DIV/0!</v>
      </c>
      <c r="Q380" s="242">
        <f>FŐLAP!$G$8</f>
        <v>0</v>
      </c>
      <c r="R380" s="241">
        <f>FŐLAP!$C$10</f>
        <v>0</v>
      </c>
      <c r="S380" s="243" t="s">
        <v>415</v>
      </c>
    </row>
    <row r="381" spans="1:19" ht="50.1" hidden="1" customHeight="1" x14ac:dyDescent="0.25">
      <c r="A381" s="87" t="s">
        <v>703</v>
      </c>
      <c r="B381" s="405"/>
      <c r="C381" s="405"/>
      <c r="D381" s="402"/>
      <c r="E381" s="402"/>
      <c r="F381" s="194"/>
      <c r="G381" s="194"/>
      <c r="H381" s="407"/>
      <c r="I381" s="407"/>
      <c r="J381" s="407"/>
      <c r="K381" s="317"/>
      <c r="L381" s="411"/>
      <c r="M381" s="422"/>
      <c r="N381" s="423">
        <v>0.39</v>
      </c>
      <c r="O381" s="420">
        <f t="shared" si="12"/>
        <v>0</v>
      </c>
      <c r="P381" s="421" t="e">
        <f t="shared" si="13"/>
        <v>#DIV/0!</v>
      </c>
      <c r="Q381" s="242">
        <f>FŐLAP!$G$8</f>
        <v>0</v>
      </c>
      <c r="R381" s="241">
        <f>FŐLAP!$C$10</f>
        <v>0</v>
      </c>
      <c r="S381" s="243" t="s">
        <v>415</v>
      </c>
    </row>
    <row r="382" spans="1:19" ht="50.1" hidden="1" customHeight="1" x14ac:dyDescent="0.25">
      <c r="A382" s="87" t="s">
        <v>704</v>
      </c>
      <c r="B382" s="405"/>
      <c r="C382" s="405"/>
      <c r="D382" s="402"/>
      <c r="E382" s="402"/>
      <c r="F382" s="194"/>
      <c r="G382" s="194"/>
      <c r="H382" s="407"/>
      <c r="I382" s="407"/>
      <c r="J382" s="407"/>
      <c r="K382" s="317"/>
      <c r="L382" s="411"/>
      <c r="M382" s="422"/>
      <c r="N382" s="423">
        <v>0.39</v>
      </c>
      <c r="O382" s="420">
        <f t="shared" si="12"/>
        <v>0</v>
      </c>
      <c r="P382" s="421" t="e">
        <f t="shared" si="13"/>
        <v>#DIV/0!</v>
      </c>
      <c r="Q382" s="242">
        <f>FŐLAP!$G$8</f>
        <v>0</v>
      </c>
      <c r="R382" s="241">
        <f>FŐLAP!$C$10</f>
        <v>0</v>
      </c>
      <c r="S382" s="243" t="s">
        <v>415</v>
      </c>
    </row>
    <row r="383" spans="1:19" ht="50.1" hidden="1" customHeight="1" x14ac:dyDescent="0.25">
      <c r="A383" s="88" t="s">
        <v>705</v>
      </c>
      <c r="B383" s="405"/>
      <c r="C383" s="405"/>
      <c r="D383" s="402"/>
      <c r="E383" s="402"/>
      <c r="F383" s="194"/>
      <c r="G383" s="194"/>
      <c r="H383" s="407"/>
      <c r="I383" s="407"/>
      <c r="J383" s="407"/>
      <c r="K383" s="317"/>
      <c r="L383" s="411"/>
      <c r="M383" s="422"/>
      <c r="N383" s="423">
        <v>0.39</v>
      </c>
      <c r="O383" s="420">
        <f t="shared" si="12"/>
        <v>0</v>
      </c>
      <c r="P383" s="421" t="e">
        <f t="shared" si="13"/>
        <v>#DIV/0!</v>
      </c>
      <c r="Q383" s="242">
        <f>FŐLAP!$G$8</f>
        <v>0</v>
      </c>
      <c r="R383" s="241">
        <f>FŐLAP!$C$10</f>
        <v>0</v>
      </c>
      <c r="S383" s="243" t="s">
        <v>415</v>
      </c>
    </row>
    <row r="384" spans="1:19" ht="50.1" hidden="1" customHeight="1" x14ac:dyDescent="0.25">
      <c r="A384" s="87" t="s">
        <v>706</v>
      </c>
      <c r="B384" s="405"/>
      <c r="C384" s="405"/>
      <c r="D384" s="402"/>
      <c r="E384" s="402"/>
      <c r="F384" s="194"/>
      <c r="G384" s="194"/>
      <c r="H384" s="407"/>
      <c r="I384" s="407"/>
      <c r="J384" s="407"/>
      <c r="K384" s="317"/>
      <c r="L384" s="411"/>
      <c r="M384" s="422"/>
      <c r="N384" s="423">
        <v>0.39</v>
      </c>
      <c r="O384" s="420">
        <f t="shared" si="12"/>
        <v>0</v>
      </c>
      <c r="P384" s="421" t="e">
        <f t="shared" si="13"/>
        <v>#DIV/0!</v>
      </c>
      <c r="Q384" s="242">
        <f>FŐLAP!$G$8</f>
        <v>0</v>
      </c>
      <c r="R384" s="241">
        <f>FŐLAP!$C$10</f>
        <v>0</v>
      </c>
      <c r="S384" s="243" t="s">
        <v>415</v>
      </c>
    </row>
    <row r="385" spans="1:19" ht="50.1" hidden="1" customHeight="1" x14ac:dyDescent="0.25">
      <c r="A385" s="87" t="s">
        <v>707</v>
      </c>
      <c r="B385" s="405"/>
      <c r="C385" s="405"/>
      <c r="D385" s="402"/>
      <c r="E385" s="402"/>
      <c r="F385" s="194"/>
      <c r="G385" s="194"/>
      <c r="H385" s="407"/>
      <c r="I385" s="407"/>
      <c r="J385" s="407"/>
      <c r="K385" s="317"/>
      <c r="L385" s="411"/>
      <c r="M385" s="422"/>
      <c r="N385" s="423">
        <v>0.39</v>
      </c>
      <c r="O385" s="420">
        <f t="shared" si="12"/>
        <v>0</v>
      </c>
      <c r="P385" s="421" t="e">
        <f t="shared" si="13"/>
        <v>#DIV/0!</v>
      </c>
      <c r="Q385" s="242">
        <f>FŐLAP!$G$8</f>
        <v>0</v>
      </c>
      <c r="R385" s="241">
        <f>FŐLAP!$C$10</f>
        <v>0</v>
      </c>
      <c r="S385" s="243" t="s">
        <v>415</v>
      </c>
    </row>
    <row r="386" spans="1:19" ht="50.1" hidden="1" customHeight="1" x14ac:dyDescent="0.25">
      <c r="A386" s="87" t="s">
        <v>708</v>
      </c>
      <c r="B386" s="405"/>
      <c r="C386" s="405"/>
      <c r="D386" s="402"/>
      <c r="E386" s="402"/>
      <c r="F386" s="194"/>
      <c r="G386" s="194"/>
      <c r="H386" s="407"/>
      <c r="I386" s="407"/>
      <c r="J386" s="407"/>
      <c r="K386" s="317"/>
      <c r="L386" s="411"/>
      <c r="M386" s="422"/>
      <c r="N386" s="423">
        <v>0.39</v>
      </c>
      <c r="O386" s="420">
        <f t="shared" si="12"/>
        <v>0</v>
      </c>
      <c r="P386" s="421" t="e">
        <f t="shared" si="13"/>
        <v>#DIV/0!</v>
      </c>
      <c r="Q386" s="242">
        <f>FŐLAP!$G$8</f>
        <v>0</v>
      </c>
      <c r="R386" s="241">
        <f>FŐLAP!$C$10</f>
        <v>0</v>
      </c>
      <c r="S386" s="243" t="s">
        <v>415</v>
      </c>
    </row>
    <row r="387" spans="1:19" ht="50.1" hidden="1" customHeight="1" x14ac:dyDescent="0.25">
      <c r="A387" s="88" t="s">
        <v>709</v>
      </c>
      <c r="B387" s="405"/>
      <c r="C387" s="405"/>
      <c r="D387" s="402"/>
      <c r="E387" s="402"/>
      <c r="F387" s="194"/>
      <c r="G387" s="194"/>
      <c r="H387" s="407"/>
      <c r="I387" s="407"/>
      <c r="J387" s="407"/>
      <c r="K387" s="317"/>
      <c r="L387" s="411"/>
      <c r="M387" s="422"/>
      <c r="N387" s="423">
        <v>0.39</v>
      </c>
      <c r="O387" s="420">
        <f t="shared" si="12"/>
        <v>0</v>
      </c>
      <c r="P387" s="421" t="e">
        <f t="shared" si="13"/>
        <v>#DIV/0!</v>
      </c>
      <c r="Q387" s="242">
        <f>FŐLAP!$G$8</f>
        <v>0</v>
      </c>
      <c r="R387" s="241">
        <f>FŐLAP!$C$10</f>
        <v>0</v>
      </c>
      <c r="S387" s="243" t="s">
        <v>415</v>
      </c>
    </row>
    <row r="388" spans="1:19" ht="50.1" hidden="1" customHeight="1" x14ac:dyDescent="0.25">
      <c r="A388" s="87" t="s">
        <v>710</v>
      </c>
      <c r="B388" s="405"/>
      <c r="C388" s="405"/>
      <c r="D388" s="402"/>
      <c r="E388" s="402"/>
      <c r="F388" s="194"/>
      <c r="G388" s="194"/>
      <c r="H388" s="407"/>
      <c r="I388" s="407"/>
      <c r="J388" s="407"/>
      <c r="K388" s="317"/>
      <c r="L388" s="411"/>
      <c r="M388" s="422"/>
      <c r="N388" s="423">
        <v>0.39</v>
      </c>
      <c r="O388" s="420">
        <f t="shared" si="12"/>
        <v>0</v>
      </c>
      <c r="P388" s="421" t="e">
        <f t="shared" si="13"/>
        <v>#DIV/0!</v>
      </c>
      <c r="Q388" s="242">
        <f>FŐLAP!$G$8</f>
        <v>0</v>
      </c>
      <c r="R388" s="241">
        <f>FŐLAP!$C$10</f>
        <v>0</v>
      </c>
      <c r="S388" s="243" t="s">
        <v>415</v>
      </c>
    </row>
    <row r="389" spans="1:19" ht="50.1" hidden="1" customHeight="1" x14ac:dyDescent="0.25">
      <c r="A389" s="87" t="s">
        <v>711</v>
      </c>
      <c r="B389" s="405"/>
      <c r="C389" s="405"/>
      <c r="D389" s="402"/>
      <c r="E389" s="402"/>
      <c r="F389" s="194"/>
      <c r="G389" s="194"/>
      <c r="H389" s="407"/>
      <c r="I389" s="407"/>
      <c r="J389" s="407"/>
      <c r="K389" s="317"/>
      <c r="L389" s="411"/>
      <c r="M389" s="422"/>
      <c r="N389" s="423">
        <v>0.39</v>
      </c>
      <c r="O389" s="420">
        <f t="shared" si="12"/>
        <v>0</v>
      </c>
      <c r="P389" s="421" t="e">
        <f t="shared" si="13"/>
        <v>#DIV/0!</v>
      </c>
      <c r="Q389" s="242">
        <f>FŐLAP!$G$8</f>
        <v>0</v>
      </c>
      <c r="R389" s="241">
        <f>FŐLAP!$C$10</f>
        <v>0</v>
      </c>
      <c r="S389" s="243" t="s">
        <v>415</v>
      </c>
    </row>
    <row r="390" spans="1:19" ht="50.1" hidden="1" customHeight="1" x14ac:dyDescent="0.25">
      <c r="A390" s="87" t="s">
        <v>712</v>
      </c>
      <c r="B390" s="405"/>
      <c r="C390" s="405"/>
      <c r="D390" s="402"/>
      <c r="E390" s="402"/>
      <c r="F390" s="194"/>
      <c r="G390" s="194"/>
      <c r="H390" s="407"/>
      <c r="I390" s="407"/>
      <c r="J390" s="407"/>
      <c r="K390" s="317"/>
      <c r="L390" s="411"/>
      <c r="M390" s="422"/>
      <c r="N390" s="423">
        <v>0.39</v>
      </c>
      <c r="O390" s="420">
        <f t="shared" si="12"/>
        <v>0</v>
      </c>
      <c r="P390" s="421" t="e">
        <f t="shared" si="13"/>
        <v>#DIV/0!</v>
      </c>
      <c r="Q390" s="242">
        <f>FŐLAP!$G$8</f>
        <v>0</v>
      </c>
      <c r="R390" s="241">
        <f>FŐLAP!$C$10</f>
        <v>0</v>
      </c>
      <c r="S390" s="243" t="s">
        <v>415</v>
      </c>
    </row>
    <row r="391" spans="1:19" ht="50.1" hidden="1" customHeight="1" x14ac:dyDescent="0.25">
      <c r="A391" s="88" t="s">
        <v>713</v>
      </c>
      <c r="B391" s="405"/>
      <c r="C391" s="405"/>
      <c r="D391" s="402"/>
      <c r="E391" s="402"/>
      <c r="F391" s="194"/>
      <c r="G391" s="194"/>
      <c r="H391" s="407"/>
      <c r="I391" s="407"/>
      <c r="J391" s="407"/>
      <c r="K391" s="317"/>
      <c r="L391" s="411"/>
      <c r="M391" s="422"/>
      <c r="N391" s="423">
        <v>0.39</v>
      </c>
      <c r="O391" s="420">
        <f t="shared" si="12"/>
        <v>0</v>
      </c>
      <c r="P391" s="421" t="e">
        <f t="shared" si="13"/>
        <v>#DIV/0!</v>
      </c>
      <c r="Q391" s="242">
        <f>FŐLAP!$G$8</f>
        <v>0</v>
      </c>
      <c r="R391" s="241">
        <f>FŐLAP!$C$10</f>
        <v>0</v>
      </c>
      <c r="S391" s="243" t="s">
        <v>415</v>
      </c>
    </row>
    <row r="392" spans="1:19" ht="50.1" hidden="1" customHeight="1" x14ac:dyDescent="0.25">
      <c r="A392" s="87" t="s">
        <v>714</v>
      </c>
      <c r="B392" s="405"/>
      <c r="C392" s="405"/>
      <c r="D392" s="402"/>
      <c r="E392" s="402"/>
      <c r="F392" s="194"/>
      <c r="G392" s="194"/>
      <c r="H392" s="407"/>
      <c r="I392" s="407"/>
      <c r="J392" s="407"/>
      <c r="K392" s="317"/>
      <c r="L392" s="411"/>
      <c r="M392" s="422"/>
      <c r="N392" s="423">
        <v>0.39</v>
      </c>
      <c r="O392" s="420">
        <f t="shared" si="12"/>
        <v>0</v>
      </c>
      <c r="P392" s="421" t="e">
        <f t="shared" si="13"/>
        <v>#DIV/0!</v>
      </c>
      <c r="Q392" s="242">
        <f>FŐLAP!$G$8</f>
        <v>0</v>
      </c>
      <c r="R392" s="241">
        <f>FŐLAP!$C$10</f>
        <v>0</v>
      </c>
      <c r="S392" s="243" t="s">
        <v>415</v>
      </c>
    </row>
    <row r="393" spans="1:19" ht="50.1" hidden="1" customHeight="1" x14ac:dyDescent="0.25">
      <c r="A393" s="87" t="s">
        <v>715</v>
      </c>
      <c r="B393" s="405"/>
      <c r="C393" s="405"/>
      <c r="D393" s="402"/>
      <c r="E393" s="402"/>
      <c r="F393" s="194"/>
      <c r="G393" s="194"/>
      <c r="H393" s="407"/>
      <c r="I393" s="407"/>
      <c r="J393" s="407"/>
      <c r="K393" s="317"/>
      <c r="L393" s="411"/>
      <c r="M393" s="422"/>
      <c r="N393" s="423">
        <v>0.39</v>
      </c>
      <c r="O393" s="420">
        <f t="shared" si="12"/>
        <v>0</v>
      </c>
      <c r="P393" s="421" t="e">
        <f t="shared" si="13"/>
        <v>#DIV/0!</v>
      </c>
      <c r="Q393" s="242">
        <f>FŐLAP!$G$8</f>
        <v>0</v>
      </c>
      <c r="R393" s="241">
        <f>FŐLAP!$C$10</f>
        <v>0</v>
      </c>
      <c r="S393" s="243" t="s">
        <v>415</v>
      </c>
    </row>
    <row r="394" spans="1:19" ht="50.1" hidden="1" customHeight="1" x14ac:dyDescent="0.25">
      <c r="A394" s="87" t="s">
        <v>716</v>
      </c>
      <c r="B394" s="405"/>
      <c r="C394" s="405"/>
      <c r="D394" s="402"/>
      <c r="E394" s="402"/>
      <c r="F394" s="194"/>
      <c r="G394" s="194"/>
      <c r="H394" s="407"/>
      <c r="I394" s="407"/>
      <c r="J394" s="407"/>
      <c r="K394" s="317"/>
      <c r="L394" s="411"/>
      <c r="M394" s="422"/>
      <c r="N394" s="423">
        <v>0.39</v>
      </c>
      <c r="O394" s="420">
        <f t="shared" si="12"/>
        <v>0</v>
      </c>
      <c r="P394" s="421" t="e">
        <f t="shared" si="13"/>
        <v>#DIV/0!</v>
      </c>
      <c r="Q394" s="242">
        <f>FŐLAP!$G$8</f>
        <v>0</v>
      </c>
      <c r="R394" s="241">
        <f>FŐLAP!$C$10</f>
        <v>0</v>
      </c>
      <c r="S394" s="243" t="s">
        <v>415</v>
      </c>
    </row>
    <row r="395" spans="1:19" ht="50.1" hidden="1" customHeight="1" x14ac:dyDescent="0.25">
      <c r="A395" s="88" t="s">
        <v>717</v>
      </c>
      <c r="B395" s="405"/>
      <c r="C395" s="405"/>
      <c r="D395" s="402"/>
      <c r="E395" s="402"/>
      <c r="F395" s="194"/>
      <c r="G395" s="194"/>
      <c r="H395" s="407"/>
      <c r="I395" s="407"/>
      <c r="J395" s="407"/>
      <c r="K395" s="317"/>
      <c r="L395" s="411"/>
      <c r="M395" s="422"/>
      <c r="N395" s="423">
        <v>0.39</v>
      </c>
      <c r="O395" s="420">
        <f t="shared" si="12"/>
        <v>0</v>
      </c>
      <c r="P395" s="421" t="e">
        <f t="shared" si="13"/>
        <v>#DIV/0!</v>
      </c>
      <c r="Q395" s="242">
        <f>FŐLAP!$G$8</f>
        <v>0</v>
      </c>
      <c r="R395" s="241">
        <f>FŐLAP!$C$10</f>
        <v>0</v>
      </c>
      <c r="S395" s="243" t="s">
        <v>415</v>
      </c>
    </row>
    <row r="396" spans="1:19" ht="50.1" hidden="1" customHeight="1" x14ac:dyDescent="0.25">
      <c r="A396" s="87" t="s">
        <v>718</v>
      </c>
      <c r="B396" s="405"/>
      <c r="C396" s="405"/>
      <c r="D396" s="402"/>
      <c r="E396" s="402"/>
      <c r="F396" s="194"/>
      <c r="G396" s="194"/>
      <c r="H396" s="407"/>
      <c r="I396" s="407"/>
      <c r="J396" s="407"/>
      <c r="K396" s="317"/>
      <c r="L396" s="411"/>
      <c r="M396" s="422"/>
      <c r="N396" s="423">
        <v>0.39</v>
      </c>
      <c r="O396" s="420">
        <f t="shared" si="12"/>
        <v>0</v>
      </c>
      <c r="P396" s="421" t="e">
        <f t="shared" si="13"/>
        <v>#DIV/0!</v>
      </c>
      <c r="Q396" s="242">
        <f>FŐLAP!$G$8</f>
        <v>0</v>
      </c>
      <c r="R396" s="241">
        <f>FŐLAP!$C$10</f>
        <v>0</v>
      </c>
      <c r="S396" s="243" t="s">
        <v>415</v>
      </c>
    </row>
    <row r="397" spans="1:19" ht="50.1" hidden="1" customHeight="1" x14ac:dyDescent="0.25">
      <c r="A397" s="87" t="s">
        <v>719</v>
      </c>
      <c r="B397" s="405"/>
      <c r="C397" s="405"/>
      <c r="D397" s="402"/>
      <c r="E397" s="402"/>
      <c r="F397" s="194"/>
      <c r="G397" s="194"/>
      <c r="H397" s="407"/>
      <c r="I397" s="407"/>
      <c r="J397" s="407"/>
      <c r="K397" s="317"/>
      <c r="L397" s="411"/>
      <c r="M397" s="422"/>
      <c r="N397" s="423">
        <v>0.39</v>
      </c>
      <c r="O397" s="420">
        <f t="shared" si="12"/>
        <v>0</v>
      </c>
      <c r="P397" s="421" t="e">
        <f t="shared" si="13"/>
        <v>#DIV/0!</v>
      </c>
      <c r="Q397" s="242">
        <f>FŐLAP!$G$8</f>
        <v>0</v>
      </c>
      <c r="R397" s="241">
        <f>FŐLAP!$C$10</f>
        <v>0</v>
      </c>
      <c r="S397" s="243" t="s">
        <v>415</v>
      </c>
    </row>
    <row r="398" spans="1:19" ht="50.1" hidden="1" customHeight="1" x14ac:dyDescent="0.25">
      <c r="A398" s="87" t="s">
        <v>720</v>
      </c>
      <c r="B398" s="405"/>
      <c r="C398" s="405"/>
      <c r="D398" s="402"/>
      <c r="E398" s="402"/>
      <c r="F398" s="194"/>
      <c r="G398" s="194"/>
      <c r="H398" s="407"/>
      <c r="I398" s="407"/>
      <c r="J398" s="407"/>
      <c r="K398" s="317"/>
      <c r="L398" s="411"/>
      <c r="M398" s="422"/>
      <c r="N398" s="423">
        <v>0.39</v>
      </c>
      <c r="O398" s="420">
        <f t="shared" si="12"/>
        <v>0</v>
      </c>
      <c r="P398" s="421" t="e">
        <f t="shared" si="13"/>
        <v>#DIV/0!</v>
      </c>
      <c r="Q398" s="242">
        <f>FŐLAP!$G$8</f>
        <v>0</v>
      </c>
      <c r="R398" s="241">
        <f>FŐLAP!$C$10</f>
        <v>0</v>
      </c>
      <c r="S398" s="243" t="s">
        <v>415</v>
      </c>
    </row>
    <row r="399" spans="1:19" ht="50.1" hidden="1" customHeight="1" x14ac:dyDescent="0.25">
      <c r="A399" s="88" t="s">
        <v>721</v>
      </c>
      <c r="B399" s="405"/>
      <c r="C399" s="405"/>
      <c r="D399" s="402"/>
      <c r="E399" s="402"/>
      <c r="F399" s="194"/>
      <c r="G399" s="194"/>
      <c r="H399" s="407"/>
      <c r="I399" s="407"/>
      <c r="J399" s="407"/>
      <c r="K399" s="317"/>
      <c r="L399" s="411"/>
      <c r="M399" s="422"/>
      <c r="N399" s="423">
        <v>0.39</v>
      </c>
      <c r="O399" s="420">
        <f t="shared" si="12"/>
        <v>0</v>
      </c>
      <c r="P399" s="421" t="e">
        <f t="shared" si="13"/>
        <v>#DIV/0!</v>
      </c>
      <c r="Q399" s="242">
        <f>FŐLAP!$G$8</f>
        <v>0</v>
      </c>
      <c r="R399" s="241">
        <f>FŐLAP!$C$10</f>
        <v>0</v>
      </c>
      <c r="S399" s="243" t="s">
        <v>415</v>
      </c>
    </row>
    <row r="400" spans="1:19" ht="50.1" hidden="1" customHeight="1" x14ac:dyDescent="0.25">
      <c r="A400" s="87" t="s">
        <v>722</v>
      </c>
      <c r="B400" s="405"/>
      <c r="C400" s="405"/>
      <c r="D400" s="402"/>
      <c r="E400" s="402"/>
      <c r="F400" s="194"/>
      <c r="G400" s="194"/>
      <c r="H400" s="407"/>
      <c r="I400" s="407"/>
      <c r="J400" s="407"/>
      <c r="K400" s="317"/>
      <c r="L400" s="411"/>
      <c r="M400" s="422"/>
      <c r="N400" s="423">
        <v>0.39</v>
      </c>
      <c r="O400" s="420">
        <f t="shared" si="12"/>
        <v>0</v>
      </c>
      <c r="P400" s="421" t="e">
        <f t="shared" si="13"/>
        <v>#DIV/0!</v>
      </c>
      <c r="Q400" s="242">
        <f>FŐLAP!$G$8</f>
        <v>0</v>
      </c>
      <c r="R400" s="241">
        <f>FŐLAP!$C$10</f>
        <v>0</v>
      </c>
      <c r="S400" s="243" t="s">
        <v>415</v>
      </c>
    </row>
    <row r="401" spans="1:19" ht="50.1" hidden="1" customHeight="1" x14ac:dyDescent="0.25">
      <c r="A401" s="87" t="s">
        <v>723</v>
      </c>
      <c r="B401" s="405"/>
      <c r="C401" s="405"/>
      <c r="D401" s="402"/>
      <c r="E401" s="402"/>
      <c r="F401" s="194"/>
      <c r="G401" s="194"/>
      <c r="H401" s="407"/>
      <c r="I401" s="407"/>
      <c r="J401" s="407"/>
      <c r="K401" s="317"/>
      <c r="L401" s="411"/>
      <c r="M401" s="422"/>
      <c r="N401" s="423">
        <v>0.39</v>
      </c>
      <c r="O401" s="420">
        <f t="shared" si="12"/>
        <v>0</v>
      </c>
      <c r="P401" s="421" t="e">
        <f t="shared" si="13"/>
        <v>#DIV/0!</v>
      </c>
      <c r="Q401" s="242">
        <f>FŐLAP!$G$8</f>
        <v>0</v>
      </c>
      <c r="R401" s="241">
        <f>FŐLAP!$C$10</f>
        <v>0</v>
      </c>
      <c r="S401" s="243" t="s">
        <v>415</v>
      </c>
    </row>
    <row r="402" spans="1:19" ht="50.1" hidden="1" customHeight="1" x14ac:dyDescent="0.25">
      <c r="A402" s="87" t="s">
        <v>724</v>
      </c>
      <c r="B402" s="405"/>
      <c r="C402" s="405"/>
      <c r="D402" s="402"/>
      <c r="E402" s="402"/>
      <c r="F402" s="194"/>
      <c r="G402" s="194"/>
      <c r="H402" s="407"/>
      <c r="I402" s="407"/>
      <c r="J402" s="407"/>
      <c r="K402" s="317"/>
      <c r="L402" s="411"/>
      <c r="M402" s="422"/>
      <c r="N402" s="423">
        <v>0.39</v>
      </c>
      <c r="O402" s="420">
        <f t="shared" si="12"/>
        <v>0</v>
      </c>
      <c r="P402" s="421" t="e">
        <f t="shared" si="13"/>
        <v>#DIV/0!</v>
      </c>
      <c r="Q402" s="242">
        <f>FŐLAP!$G$8</f>
        <v>0</v>
      </c>
      <c r="R402" s="241">
        <f>FŐLAP!$C$10</f>
        <v>0</v>
      </c>
      <c r="S402" s="243" t="s">
        <v>415</v>
      </c>
    </row>
    <row r="403" spans="1:19" ht="50.1" hidden="1" customHeight="1" x14ac:dyDescent="0.25">
      <c r="A403" s="88" t="s">
        <v>725</v>
      </c>
      <c r="B403" s="405"/>
      <c r="C403" s="405"/>
      <c r="D403" s="402"/>
      <c r="E403" s="402"/>
      <c r="F403" s="194"/>
      <c r="G403" s="194"/>
      <c r="H403" s="407"/>
      <c r="I403" s="407"/>
      <c r="J403" s="407"/>
      <c r="K403" s="317"/>
      <c r="L403" s="411"/>
      <c r="M403" s="422"/>
      <c r="N403" s="423">
        <v>0.39</v>
      </c>
      <c r="O403" s="420">
        <f t="shared" ref="O403:O466" si="14">M403*N403</f>
        <v>0</v>
      </c>
      <c r="P403" s="421" t="e">
        <f t="shared" ref="P403:P466" si="15">IF(M403&lt;0,0,1-(M403/L403))</f>
        <v>#DIV/0!</v>
      </c>
      <c r="Q403" s="242">
        <f>FŐLAP!$G$8</f>
        <v>0</v>
      </c>
      <c r="R403" s="241">
        <f>FŐLAP!$C$10</f>
        <v>0</v>
      </c>
      <c r="S403" s="243" t="s">
        <v>415</v>
      </c>
    </row>
    <row r="404" spans="1:19" ht="50.1" hidden="1" customHeight="1" x14ac:dyDescent="0.25">
      <c r="A404" s="87" t="s">
        <v>726</v>
      </c>
      <c r="B404" s="405"/>
      <c r="C404" s="405"/>
      <c r="D404" s="402"/>
      <c r="E404" s="402"/>
      <c r="F404" s="194"/>
      <c r="G404" s="194"/>
      <c r="H404" s="407"/>
      <c r="I404" s="407"/>
      <c r="J404" s="407"/>
      <c r="K404" s="317"/>
      <c r="L404" s="411"/>
      <c r="M404" s="422"/>
      <c r="N404" s="423">
        <v>0.39</v>
      </c>
      <c r="O404" s="420">
        <f t="shared" si="14"/>
        <v>0</v>
      </c>
      <c r="P404" s="421" t="e">
        <f t="shared" si="15"/>
        <v>#DIV/0!</v>
      </c>
      <c r="Q404" s="242">
        <f>FŐLAP!$G$8</f>
        <v>0</v>
      </c>
      <c r="R404" s="241">
        <f>FŐLAP!$C$10</f>
        <v>0</v>
      </c>
      <c r="S404" s="243" t="s">
        <v>415</v>
      </c>
    </row>
    <row r="405" spans="1:19" ht="50.1" hidden="1" customHeight="1" x14ac:dyDescent="0.25">
      <c r="A405" s="87" t="s">
        <v>727</v>
      </c>
      <c r="B405" s="405"/>
      <c r="C405" s="405"/>
      <c r="D405" s="402"/>
      <c r="E405" s="402"/>
      <c r="F405" s="194"/>
      <c r="G405" s="194"/>
      <c r="H405" s="407"/>
      <c r="I405" s="407"/>
      <c r="J405" s="407"/>
      <c r="K405" s="317"/>
      <c r="L405" s="411"/>
      <c r="M405" s="422"/>
      <c r="N405" s="423">
        <v>0.39</v>
      </c>
      <c r="O405" s="420">
        <f t="shared" si="14"/>
        <v>0</v>
      </c>
      <c r="P405" s="421" t="e">
        <f t="shared" si="15"/>
        <v>#DIV/0!</v>
      </c>
      <c r="Q405" s="242">
        <f>FŐLAP!$G$8</f>
        <v>0</v>
      </c>
      <c r="R405" s="241">
        <f>FŐLAP!$C$10</f>
        <v>0</v>
      </c>
      <c r="S405" s="243" t="s">
        <v>415</v>
      </c>
    </row>
    <row r="406" spans="1:19" ht="50.1" hidden="1" customHeight="1" x14ac:dyDescent="0.25">
      <c r="A406" s="87" t="s">
        <v>728</v>
      </c>
      <c r="B406" s="405"/>
      <c r="C406" s="405"/>
      <c r="D406" s="402"/>
      <c r="E406" s="402"/>
      <c r="F406" s="194"/>
      <c r="G406" s="194"/>
      <c r="H406" s="407"/>
      <c r="I406" s="407"/>
      <c r="J406" s="407"/>
      <c r="K406" s="317"/>
      <c r="L406" s="411"/>
      <c r="M406" s="422"/>
      <c r="N406" s="423">
        <v>0.39</v>
      </c>
      <c r="O406" s="420">
        <f t="shared" si="14"/>
        <v>0</v>
      </c>
      <c r="P406" s="421" t="e">
        <f t="shared" si="15"/>
        <v>#DIV/0!</v>
      </c>
      <c r="Q406" s="242">
        <f>FŐLAP!$G$8</f>
        <v>0</v>
      </c>
      <c r="R406" s="241">
        <f>FŐLAP!$C$10</f>
        <v>0</v>
      </c>
      <c r="S406" s="243" t="s">
        <v>415</v>
      </c>
    </row>
    <row r="407" spans="1:19" ht="50.1" hidden="1" customHeight="1" x14ac:dyDescent="0.25">
      <c r="A407" s="88" t="s">
        <v>729</v>
      </c>
      <c r="B407" s="405"/>
      <c r="C407" s="405"/>
      <c r="D407" s="402"/>
      <c r="E407" s="402"/>
      <c r="F407" s="194"/>
      <c r="G407" s="194"/>
      <c r="H407" s="407"/>
      <c r="I407" s="407"/>
      <c r="J407" s="407"/>
      <c r="K407" s="317"/>
      <c r="L407" s="411"/>
      <c r="M407" s="422"/>
      <c r="N407" s="423">
        <v>0.39</v>
      </c>
      <c r="O407" s="420">
        <f t="shared" si="14"/>
        <v>0</v>
      </c>
      <c r="P407" s="421" t="e">
        <f t="shared" si="15"/>
        <v>#DIV/0!</v>
      </c>
      <c r="Q407" s="242">
        <f>FŐLAP!$G$8</f>
        <v>0</v>
      </c>
      <c r="R407" s="241">
        <f>FŐLAP!$C$10</f>
        <v>0</v>
      </c>
      <c r="S407" s="243" t="s">
        <v>415</v>
      </c>
    </row>
    <row r="408" spans="1:19" ht="50.1" hidden="1" customHeight="1" x14ac:dyDescent="0.25">
      <c r="A408" s="87" t="s">
        <v>730</v>
      </c>
      <c r="B408" s="405"/>
      <c r="C408" s="405"/>
      <c r="D408" s="402"/>
      <c r="E408" s="402"/>
      <c r="F408" s="194"/>
      <c r="G408" s="194"/>
      <c r="H408" s="407"/>
      <c r="I408" s="407"/>
      <c r="J408" s="407"/>
      <c r="K408" s="317"/>
      <c r="L408" s="411"/>
      <c r="M408" s="422"/>
      <c r="N408" s="423">
        <v>0.39</v>
      </c>
      <c r="O408" s="420">
        <f t="shared" si="14"/>
        <v>0</v>
      </c>
      <c r="P408" s="421" t="e">
        <f t="shared" si="15"/>
        <v>#DIV/0!</v>
      </c>
      <c r="Q408" s="242">
        <f>FŐLAP!$G$8</f>
        <v>0</v>
      </c>
      <c r="R408" s="241">
        <f>FŐLAP!$C$10</f>
        <v>0</v>
      </c>
      <c r="S408" s="243" t="s">
        <v>415</v>
      </c>
    </row>
    <row r="409" spans="1:19" ht="50.1" hidden="1" customHeight="1" x14ac:dyDescent="0.25">
      <c r="A409" s="87" t="s">
        <v>731</v>
      </c>
      <c r="B409" s="405"/>
      <c r="C409" s="405"/>
      <c r="D409" s="402"/>
      <c r="E409" s="402"/>
      <c r="F409" s="194"/>
      <c r="G409" s="194"/>
      <c r="H409" s="407"/>
      <c r="I409" s="407"/>
      <c r="J409" s="407"/>
      <c r="K409" s="317"/>
      <c r="L409" s="411"/>
      <c r="M409" s="422"/>
      <c r="N409" s="423">
        <v>0.39</v>
      </c>
      <c r="O409" s="420">
        <f t="shared" si="14"/>
        <v>0</v>
      </c>
      <c r="P409" s="421" t="e">
        <f t="shared" si="15"/>
        <v>#DIV/0!</v>
      </c>
      <c r="Q409" s="242">
        <f>FŐLAP!$G$8</f>
        <v>0</v>
      </c>
      <c r="R409" s="241">
        <f>FŐLAP!$C$10</f>
        <v>0</v>
      </c>
      <c r="S409" s="243" t="s">
        <v>415</v>
      </c>
    </row>
    <row r="410" spans="1:19" ht="50.1" hidden="1" customHeight="1" x14ac:dyDescent="0.25">
      <c r="A410" s="87" t="s">
        <v>732</v>
      </c>
      <c r="B410" s="405"/>
      <c r="C410" s="405"/>
      <c r="D410" s="402"/>
      <c r="E410" s="402"/>
      <c r="F410" s="194"/>
      <c r="G410" s="194"/>
      <c r="H410" s="407"/>
      <c r="I410" s="407"/>
      <c r="J410" s="407"/>
      <c r="K410" s="317"/>
      <c r="L410" s="411"/>
      <c r="M410" s="422"/>
      <c r="N410" s="423">
        <v>0.39</v>
      </c>
      <c r="O410" s="420">
        <f t="shared" si="14"/>
        <v>0</v>
      </c>
      <c r="P410" s="421" t="e">
        <f t="shared" si="15"/>
        <v>#DIV/0!</v>
      </c>
      <c r="Q410" s="242">
        <f>FŐLAP!$G$8</f>
        <v>0</v>
      </c>
      <c r="R410" s="241">
        <f>FŐLAP!$C$10</f>
        <v>0</v>
      </c>
      <c r="S410" s="243" t="s">
        <v>415</v>
      </c>
    </row>
    <row r="411" spans="1:19" ht="50.1" hidden="1" customHeight="1" x14ac:dyDescent="0.25">
      <c r="A411" s="88" t="s">
        <v>733</v>
      </c>
      <c r="B411" s="405"/>
      <c r="C411" s="405"/>
      <c r="D411" s="402"/>
      <c r="E411" s="402"/>
      <c r="F411" s="194"/>
      <c r="G411" s="194"/>
      <c r="H411" s="407"/>
      <c r="I411" s="407"/>
      <c r="J411" s="407"/>
      <c r="K411" s="317"/>
      <c r="L411" s="411"/>
      <c r="M411" s="422"/>
      <c r="N411" s="423">
        <v>0.39</v>
      </c>
      <c r="O411" s="420">
        <f t="shared" si="14"/>
        <v>0</v>
      </c>
      <c r="P411" s="421" t="e">
        <f t="shared" si="15"/>
        <v>#DIV/0!</v>
      </c>
      <c r="Q411" s="242">
        <f>FŐLAP!$G$8</f>
        <v>0</v>
      </c>
      <c r="R411" s="241">
        <f>FŐLAP!$C$10</f>
        <v>0</v>
      </c>
      <c r="S411" s="243" t="s">
        <v>415</v>
      </c>
    </row>
    <row r="412" spans="1:19" ht="50.1" hidden="1" customHeight="1" x14ac:dyDescent="0.25">
      <c r="A412" s="87" t="s">
        <v>734</v>
      </c>
      <c r="B412" s="405"/>
      <c r="C412" s="405"/>
      <c r="D412" s="402"/>
      <c r="E412" s="402"/>
      <c r="F412" s="194"/>
      <c r="G412" s="194"/>
      <c r="H412" s="407"/>
      <c r="I412" s="407"/>
      <c r="J412" s="407"/>
      <c r="K412" s="317"/>
      <c r="L412" s="411"/>
      <c r="M412" s="422"/>
      <c r="N412" s="423">
        <v>0.39</v>
      </c>
      <c r="O412" s="420">
        <f t="shared" si="14"/>
        <v>0</v>
      </c>
      <c r="P412" s="421" t="e">
        <f t="shared" si="15"/>
        <v>#DIV/0!</v>
      </c>
      <c r="Q412" s="242">
        <f>FŐLAP!$G$8</f>
        <v>0</v>
      </c>
      <c r="R412" s="241">
        <f>FŐLAP!$C$10</f>
        <v>0</v>
      </c>
      <c r="S412" s="243" t="s">
        <v>415</v>
      </c>
    </row>
    <row r="413" spans="1:19" ht="50.1" hidden="1" customHeight="1" x14ac:dyDescent="0.25">
      <c r="A413" s="87" t="s">
        <v>735</v>
      </c>
      <c r="B413" s="405"/>
      <c r="C413" s="405"/>
      <c r="D413" s="402"/>
      <c r="E413" s="402"/>
      <c r="F413" s="194"/>
      <c r="G413" s="194"/>
      <c r="H413" s="407"/>
      <c r="I413" s="407"/>
      <c r="J413" s="407"/>
      <c r="K413" s="317"/>
      <c r="L413" s="411"/>
      <c r="M413" s="422"/>
      <c r="N413" s="423">
        <v>0.39</v>
      </c>
      <c r="O413" s="420">
        <f t="shared" si="14"/>
        <v>0</v>
      </c>
      <c r="P413" s="421" t="e">
        <f t="shared" si="15"/>
        <v>#DIV/0!</v>
      </c>
      <c r="Q413" s="242">
        <f>FŐLAP!$G$8</f>
        <v>0</v>
      </c>
      <c r="R413" s="241">
        <f>FŐLAP!$C$10</f>
        <v>0</v>
      </c>
      <c r="S413" s="243" t="s">
        <v>415</v>
      </c>
    </row>
    <row r="414" spans="1:19" ht="50.1" hidden="1" customHeight="1" x14ac:dyDescent="0.25">
      <c r="A414" s="87" t="s">
        <v>736</v>
      </c>
      <c r="B414" s="405"/>
      <c r="C414" s="405"/>
      <c r="D414" s="402"/>
      <c r="E414" s="402"/>
      <c r="F414" s="194"/>
      <c r="G414" s="194"/>
      <c r="H414" s="407"/>
      <c r="I414" s="407"/>
      <c r="J414" s="407"/>
      <c r="K414" s="317"/>
      <c r="L414" s="411"/>
      <c r="M414" s="422"/>
      <c r="N414" s="423">
        <v>0.39</v>
      </c>
      <c r="O414" s="420">
        <f t="shared" si="14"/>
        <v>0</v>
      </c>
      <c r="P414" s="421" t="e">
        <f t="shared" si="15"/>
        <v>#DIV/0!</v>
      </c>
      <c r="Q414" s="242">
        <f>FŐLAP!$G$8</f>
        <v>0</v>
      </c>
      <c r="R414" s="241">
        <f>FŐLAP!$C$10</f>
        <v>0</v>
      </c>
      <c r="S414" s="243" t="s">
        <v>415</v>
      </c>
    </row>
    <row r="415" spans="1:19" ht="50.1" hidden="1" customHeight="1" x14ac:dyDescent="0.25">
      <c r="A415" s="88" t="s">
        <v>737</v>
      </c>
      <c r="B415" s="405"/>
      <c r="C415" s="405"/>
      <c r="D415" s="402"/>
      <c r="E415" s="402"/>
      <c r="F415" s="194"/>
      <c r="G415" s="194"/>
      <c r="H415" s="407"/>
      <c r="I415" s="407"/>
      <c r="J415" s="407"/>
      <c r="K415" s="317"/>
      <c r="L415" s="411"/>
      <c r="M415" s="422"/>
      <c r="N415" s="423">
        <v>0.39</v>
      </c>
      <c r="O415" s="420">
        <f t="shared" si="14"/>
        <v>0</v>
      </c>
      <c r="P415" s="421" t="e">
        <f t="shared" si="15"/>
        <v>#DIV/0!</v>
      </c>
      <c r="Q415" s="242">
        <f>FŐLAP!$G$8</f>
        <v>0</v>
      </c>
      <c r="R415" s="241">
        <f>FŐLAP!$C$10</f>
        <v>0</v>
      </c>
      <c r="S415" s="243" t="s">
        <v>415</v>
      </c>
    </row>
    <row r="416" spans="1:19" ht="50.1" hidden="1" customHeight="1" x14ac:dyDescent="0.25">
      <c r="A416" s="87" t="s">
        <v>738</v>
      </c>
      <c r="B416" s="405"/>
      <c r="C416" s="405"/>
      <c r="D416" s="402"/>
      <c r="E416" s="402"/>
      <c r="F416" s="194"/>
      <c r="G416" s="194"/>
      <c r="H416" s="407"/>
      <c r="I416" s="407"/>
      <c r="J416" s="407"/>
      <c r="K416" s="317"/>
      <c r="L416" s="411"/>
      <c r="M416" s="422"/>
      <c r="N416" s="423">
        <v>0.39</v>
      </c>
      <c r="O416" s="420">
        <f t="shared" si="14"/>
        <v>0</v>
      </c>
      <c r="P416" s="421" t="e">
        <f t="shared" si="15"/>
        <v>#DIV/0!</v>
      </c>
      <c r="Q416" s="242">
        <f>FŐLAP!$G$8</f>
        <v>0</v>
      </c>
      <c r="R416" s="241">
        <f>FŐLAP!$C$10</f>
        <v>0</v>
      </c>
      <c r="S416" s="243" t="s">
        <v>415</v>
      </c>
    </row>
    <row r="417" spans="1:19" ht="50.1" hidden="1" customHeight="1" x14ac:dyDescent="0.25">
      <c r="A417" s="87" t="s">
        <v>739</v>
      </c>
      <c r="B417" s="405"/>
      <c r="C417" s="405"/>
      <c r="D417" s="402"/>
      <c r="E417" s="402"/>
      <c r="F417" s="194"/>
      <c r="G417" s="194"/>
      <c r="H417" s="407"/>
      <c r="I417" s="407"/>
      <c r="J417" s="407"/>
      <c r="K417" s="317"/>
      <c r="L417" s="411"/>
      <c r="M417" s="422"/>
      <c r="N417" s="423">
        <v>0.39</v>
      </c>
      <c r="O417" s="420">
        <f t="shared" si="14"/>
        <v>0</v>
      </c>
      <c r="P417" s="421" t="e">
        <f t="shared" si="15"/>
        <v>#DIV/0!</v>
      </c>
      <c r="Q417" s="242">
        <f>FŐLAP!$G$8</f>
        <v>0</v>
      </c>
      <c r="R417" s="241">
        <f>FŐLAP!$C$10</f>
        <v>0</v>
      </c>
      <c r="S417" s="243" t="s">
        <v>415</v>
      </c>
    </row>
    <row r="418" spans="1:19" ht="50.1" hidden="1" customHeight="1" x14ac:dyDescent="0.25">
      <c r="A418" s="87" t="s">
        <v>740</v>
      </c>
      <c r="B418" s="405"/>
      <c r="C418" s="405"/>
      <c r="D418" s="402"/>
      <c r="E418" s="402"/>
      <c r="F418" s="194"/>
      <c r="G418" s="194"/>
      <c r="H418" s="407"/>
      <c r="I418" s="407"/>
      <c r="J418" s="407"/>
      <c r="K418" s="317"/>
      <c r="L418" s="411"/>
      <c r="M418" s="422"/>
      <c r="N418" s="423">
        <v>0.39</v>
      </c>
      <c r="O418" s="420">
        <f t="shared" si="14"/>
        <v>0</v>
      </c>
      <c r="P418" s="421" t="e">
        <f t="shared" si="15"/>
        <v>#DIV/0!</v>
      </c>
      <c r="Q418" s="242">
        <f>FŐLAP!$G$8</f>
        <v>0</v>
      </c>
      <c r="R418" s="241">
        <f>FŐLAP!$C$10</f>
        <v>0</v>
      </c>
      <c r="S418" s="243" t="s">
        <v>415</v>
      </c>
    </row>
    <row r="419" spans="1:19" ht="50.1" hidden="1" customHeight="1" x14ac:dyDescent="0.25">
      <c r="A419" s="88" t="s">
        <v>741</v>
      </c>
      <c r="B419" s="405"/>
      <c r="C419" s="405"/>
      <c r="D419" s="402"/>
      <c r="E419" s="402"/>
      <c r="F419" s="194"/>
      <c r="G419" s="194"/>
      <c r="H419" s="407"/>
      <c r="I419" s="407"/>
      <c r="J419" s="407"/>
      <c r="K419" s="317"/>
      <c r="L419" s="411"/>
      <c r="M419" s="422"/>
      <c r="N419" s="423">
        <v>0.39</v>
      </c>
      <c r="O419" s="420">
        <f t="shared" si="14"/>
        <v>0</v>
      </c>
      <c r="P419" s="421" t="e">
        <f t="shared" si="15"/>
        <v>#DIV/0!</v>
      </c>
      <c r="Q419" s="242">
        <f>FŐLAP!$G$8</f>
        <v>0</v>
      </c>
      <c r="R419" s="241">
        <f>FŐLAP!$C$10</f>
        <v>0</v>
      </c>
      <c r="S419" s="243" t="s">
        <v>415</v>
      </c>
    </row>
    <row r="420" spans="1:19" ht="50.1" hidden="1" customHeight="1" x14ac:dyDescent="0.25">
      <c r="A420" s="87" t="s">
        <v>742</v>
      </c>
      <c r="B420" s="405"/>
      <c r="C420" s="405"/>
      <c r="D420" s="402"/>
      <c r="E420" s="402"/>
      <c r="F420" s="194"/>
      <c r="G420" s="194"/>
      <c r="H420" s="407"/>
      <c r="I420" s="407"/>
      <c r="J420" s="407"/>
      <c r="K420" s="317"/>
      <c r="L420" s="411"/>
      <c r="M420" s="422"/>
      <c r="N420" s="423">
        <v>0.39</v>
      </c>
      <c r="O420" s="420">
        <f t="shared" si="14"/>
        <v>0</v>
      </c>
      <c r="P420" s="421" t="e">
        <f t="shared" si="15"/>
        <v>#DIV/0!</v>
      </c>
      <c r="Q420" s="242">
        <f>FŐLAP!$G$8</f>
        <v>0</v>
      </c>
      <c r="R420" s="241">
        <f>FŐLAP!$C$10</f>
        <v>0</v>
      </c>
      <c r="S420" s="243" t="s">
        <v>415</v>
      </c>
    </row>
    <row r="421" spans="1:19" ht="50.1" hidden="1" customHeight="1" x14ac:dyDescent="0.25">
      <c r="A421" s="87" t="s">
        <v>743</v>
      </c>
      <c r="B421" s="405"/>
      <c r="C421" s="405"/>
      <c r="D421" s="402"/>
      <c r="E421" s="402"/>
      <c r="F421" s="194"/>
      <c r="G421" s="194"/>
      <c r="H421" s="407"/>
      <c r="I421" s="407"/>
      <c r="J421" s="407"/>
      <c r="K421" s="317"/>
      <c r="L421" s="411"/>
      <c r="M421" s="422"/>
      <c r="N421" s="423">
        <v>0.39</v>
      </c>
      <c r="O421" s="420">
        <f t="shared" si="14"/>
        <v>0</v>
      </c>
      <c r="P421" s="421" t="e">
        <f t="shared" si="15"/>
        <v>#DIV/0!</v>
      </c>
      <c r="Q421" s="242">
        <f>FŐLAP!$G$8</f>
        <v>0</v>
      </c>
      <c r="R421" s="241">
        <f>FŐLAP!$C$10</f>
        <v>0</v>
      </c>
      <c r="S421" s="243" t="s">
        <v>415</v>
      </c>
    </row>
    <row r="422" spans="1:19" ht="50.1" hidden="1" customHeight="1" x14ac:dyDescent="0.25">
      <c r="A422" s="87" t="s">
        <v>744</v>
      </c>
      <c r="B422" s="405"/>
      <c r="C422" s="405"/>
      <c r="D422" s="402"/>
      <c r="E422" s="402"/>
      <c r="F422" s="194"/>
      <c r="G422" s="194"/>
      <c r="H422" s="407"/>
      <c r="I422" s="407"/>
      <c r="J422" s="407"/>
      <c r="K422" s="317"/>
      <c r="L422" s="411"/>
      <c r="M422" s="422"/>
      <c r="N422" s="423">
        <v>0.39</v>
      </c>
      <c r="O422" s="420">
        <f t="shared" si="14"/>
        <v>0</v>
      </c>
      <c r="P422" s="421" t="e">
        <f t="shared" si="15"/>
        <v>#DIV/0!</v>
      </c>
      <c r="Q422" s="242">
        <f>FŐLAP!$G$8</f>
        <v>0</v>
      </c>
      <c r="R422" s="241">
        <f>FŐLAP!$C$10</f>
        <v>0</v>
      </c>
      <c r="S422" s="243" t="s">
        <v>415</v>
      </c>
    </row>
    <row r="423" spans="1:19" ht="50.1" hidden="1" customHeight="1" x14ac:dyDescent="0.25">
      <c r="A423" s="88" t="s">
        <v>745</v>
      </c>
      <c r="B423" s="405"/>
      <c r="C423" s="405"/>
      <c r="D423" s="402"/>
      <c r="E423" s="402"/>
      <c r="F423" s="194"/>
      <c r="G423" s="194"/>
      <c r="H423" s="407"/>
      <c r="I423" s="407"/>
      <c r="J423" s="407"/>
      <c r="K423" s="317"/>
      <c r="L423" s="411"/>
      <c r="M423" s="422"/>
      <c r="N423" s="423">
        <v>0.39</v>
      </c>
      <c r="O423" s="420">
        <f t="shared" si="14"/>
        <v>0</v>
      </c>
      <c r="P423" s="421" t="e">
        <f t="shared" si="15"/>
        <v>#DIV/0!</v>
      </c>
      <c r="Q423" s="242">
        <f>FŐLAP!$G$8</f>
        <v>0</v>
      </c>
      <c r="R423" s="241">
        <f>FŐLAP!$C$10</f>
        <v>0</v>
      </c>
      <c r="S423" s="243" t="s">
        <v>415</v>
      </c>
    </row>
    <row r="424" spans="1:19" ht="50.1" hidden="1" customHeight="1" x14ac:dyDescent="0.25">
      <c r="A424" s="87" t="s">
        <v>746</v>
      </c>
      <c r="B424" s="405"/>
      <c r="C424" s="405"/>
      <c r="D424" s="402"/>
      <c r="E424" s="402"/>
      <c r="F424" s="194"/>
      <c r="G424" s="194"/>
      <c r="H424" s="407"/>
      <c r="I424" s="407"/>
      <c r="J424" s="407"/>
      <c r="K424" s="317"/>
      <c r="L424" s="411"/>
      <c r="M424" s="422"/>
      <c r="N424" s="423">
        <v>0.39</v>
      </c>
      <c r="O424" s="420">
        <f t="shared" si="14"/>
        <v>0</v>
      </c>
      <c r="P424" s="421" t="e">
        <f t="shared" si="15"/>
        <v>#DIV/0!</v>
      </c>
      <c r="Q424" s="242">
        <f>FŐLAP!$G$8</f>
        <v>0</v>
      </c>
      <c r="R424" s="241">
        <f>FŐLAP!$C$10</f>
        <v>0</v>
      </c>
      <c r="S424" s="243" t="s">
        <v>415</v>
      </c>
    </row>
    <row r="425" spans="1:19" ht="50.1" hidden="1" customHeight="1" x14ac:dyDescent="0.25">
      <c r="A425" s="87" t="s">
        <v>747</v>
      </c>
      <c r="B425" s="405"/>
      <c r="C425" s="405"/>
      <c r="D425" s="402"/>
      <c r="E425" s="402"/>
      <c r="F425" s="194"/>
      <c r="G425" s="194"/>
      <c r="H425" s="407"/>
      <c r="I425" s="407"/>
      <c r="J425" s="407"/>
      <c r="K425" s="317"/>
      <c r="L425" s="411"/>
      <c r="M425" s="422"/>
      <c r="N425" s="423">
        <v>0.39</v>
      </c>
      <c r="O425" s="420">
        <f t="shared" si="14"/>
        <v>0</v>
      </c>
      <c r="P425" s="421" t="e">
        <f t="shared" si="15"/>
        <v>#DIV/0!</v>
      </c>
      <c r="Q425" s="242">
        <f>FŐLAP!$G$8</f>
        <v>0</v>
      </c>
      <c r="R425" s="241">
        <f>FŐLAP!$C$10</f>
        <v>0</v>
      </c>
      <c r="S425" s="243" t="s">
        <v>415</v>
      </c>
    </row>
    <row r="426" spans="1:19" ht="50.1" hidden="1" customHeight="1" x14ac:dyDescent="0.25">
      <c r="A426" s="87" t="s">
        <v>748</v>
      </c>
      <c r="B426" s="405"/>
      <c r="C426" s="405"/>
      <c r="D426" s="402"/>
      <c r="E426" s="402"/>
      <c r="F426" s="194"/>
      <c r="G426" s="194"/>
      <c r="H426" s="407"/>
      <c r="I426" s="407"/>
      <c r="J426" s="407"/>
      <c r="K426" s="317"/>
      <c r="L426" s="411"/>
      <c r="M426" s="422"/>
      <c r="N426" s="423">
        <v>0.39</v>
      </c>
      <c r="O426" s="420">
        <f t="shared" si="14"/>
        <v>0</v>
      </c>
      <c r="P426" s="421" t="e">
        <f t="shared" si="15"/>
        <v>#DIV/0!</v>
      </c>
      <c r="Q426" s="242">
        <f>FŐLAP!$G$8</f>
        <v>0</v>
      </c>
      <c r="R426" s="241">
        <f>FŐLAP!$C$10</f>
        <v>0</v>
      </c>
      <c r="S426" s="243" t="s">
        <v>415</v>
      </c>
    </row>
    <row r="427" spans="1:19" ht="50.1" hidden="1" customHeight="1" x14ac:dyDescent="0.25">
      <c r="A427" s="88" t="s">
        <v>749</v>
      </c>
      <c r="B427" s="405"/>
      <c r="C427" s="405"/>
      <c r="D427" s="402"/>
      <c r="E427" s="402"/>
      <c r="F427" s="194"/>
      <c r="G427" s="194"/>
      <c r="H427" s="407"/>
      <c r="I427" s="407"/>
      <c r="J427" s="407"/>
      <c r="K427" s="317"/>
      <c r="L427" s="411"/>
      <c r="M427" s="422"/>
      <c r="N427" s="423">
        <v>0.39</v>
      </c>
      <c r="O427" s="420">
        <f t="shared" si="14"/>
        <v>0</v>
      </c>
      <c r="P427" s="421" t="e">
        <f t="shared" si="15"/>
        <v>#DIV/0!</v>
      </c>
      <c r="Q427" s="242">
        <f>FŐLAP!$G$8</f>
        <v>0</v>
      </c>
      <c r="R427" s="241">
        <f>FŐLAP!$C$10</f>
        <v>0</v>
      </c>
      <c r="S427" s="243" t="s">
        <v>415</v>
      </c>
    </row>
    <row r="428" spans="1:19" ht="50.1" hidden="1" customHeight="1" x14ac:dyDescent="0.25">
      <c r="A428" s="87" t="s">
        <v>750</v>
      </c>
      <c r="B428" s="405"/>
      <c r="C428" s="405"/>
      <c r="D428" s="402"/>
      <c r="E428" s="402"/>
      <c r="F428" s="194"/>
      <c r="G428" s="194"/>
      <c r="H428" s="407"/>
      <c r="I428" s="407"/>
      <c r="J428" s="407"/>
      <c r="K428" s="317"/>
      <c r="L428" s="411"/>
      <c r="M428" s="422"/>
      <c r="N428" s="423">
        <v>0.39</v>
      </c>
      <c r="O428" s="420">
        <f t="shared" si="14"/>
        <v>0</v>
      </c>
      <c r="P428" s="421" t="e">
        <f t="shared" si="15"/>
        <v>#DIV/0!</v>
      </c>
      <c r="Q428" s="242">
        <f>FŐLAP!$G$8</f>
        <v>0</v>
      </c>
      <c r="R428" s="241">
        <f>FŐLAP!$C$10</f>
        <v>0</v>
      </c>
      <c r="S428" s="243" t="s">
        <v>415</v>
      </c>
    </row>
    <row r="429" spans="1:19" ht="50.1" hidden="1" customHeight="1" x14ac:dyDescent="0.25">
      <c r="A429" s="87" t="s">
        <v>751</v>
      </c>
      <c r="B429" s="405"/>
      <c r="C429" s="405"/>
      <c r="D429" s="402"/>
      <c r="E429" s="402"/>
      <c r="F429" s="194"/>
      <c r="G429" s="194"/>
      <c r="H429" s="407"/>
      <c r="I429" s="407"/>
      <c r="J429" s="407"/>
      <c r="K429" s="317"/>
      <c r="L429" s="411"/>
      <c r="M429" s="422"/>
      <c r="N429" s="423">
        <v>0.39</v>
      </c>
      <c r="O429" s="420">
        <f t="shared" si="14"/>
        <v>0</v>
      </c>
      <c r="P429" s="421" t="e">
        <f t="shared" si="15"/>
        <v>#DIV/0!</v>
      </c>
      <c r="Q429" s="242">
        <f>FŐLAP!$G$8</f>
        <v>0</v>
      </c>
      <c r="R429" s="241">
        <f>FŐLAP!$C$10</f>
        <v>0</v>
      </c>
      <c r="S429" s="243" t="s">
        <v>415</v>
      </c>
    </row>
    <row r="430" spans="1:19" ht="50.1" hidden="1" customHeight="1" x14ac:dyDescent="0.25">
      <c r="A430" s="87" t="s">
        <v>752</v>
      </c>
      <c r="B430" s="405"/>
      <c r="C430" s="405"/>
      <c r="D430" s="402"/>
      <c r="E430" s="402"/>
      <c r="F430" s="194"/>
      <c r="G430" s="194"/>
      <c r="H430" s="407"/>
      <c r="I430" s="407"/>
      <c r="J430" s="407"/>
      <c r="K430" s="317"/>
      <c r="L430" s="411"/>
      <c r="M430" s="422"/>
      <c r="N430" s="423">
        <v>0.39</v>
      </c>
      <c r="O430" s="420">
        <f t="shared" si="14"/>
        <v>0</v>
      </c>
      <c r="P430" s="421" t="e">
        <f t="shared" si="15"/>
        <v>#DIV/0!</v>
      </c>
      <c r="Q430" s="242">
        <f>FŐLAP!$G$8</f>
        <v>0</v>
      </c>
      <c r="R430" s="241">
        <f>FŐLAP!$C$10</f>
        <v>0</v>
      </c>
      <c r="S430" s="243" t="s">
        <v>415</v>
      </c>
    </row>
    <row r="431" spans="1:19" ht="50.1" hidden="1" customHeight="1" x14ac:dyDescent="0.25">
      <c r="A431" s="88" t="s">
        <v>753</v>
      </c>
      <c r="B431" s="405"/>
      <c r="C431" s="405"/>
      <c r="D431" s="402"/>
      <c r="E431" s="402"/>
      <c r="F431" s="194"/>
      <c r="G431" s="194"/>
      <c r="H431" s="407"/>
      <c r="I431" s="407"/>
      <c r="J431" s="407"/>
      <c r="K431" s="317"/>
      <c r="L431" s="411"/>
      <c r="M431" s="422"/>
      <c r="N431" s="423">
        <v>0.39</v>
      </c>
      <c r="O431" s="420">
        <f t="shared" si="14"/>
        <v>0</v>
      </c>
      <c r="P431" s="421" t="e">
        <f t="shared" si="15"/>
        <v>#DIV/0!</v>
      </c>
      <c r="Q431" s="242">
        <f>FŐLAP!$G$8</f>
        <v>0</v>
      </c>
      <c r="R431" s="241">
        <f>FŐLAP!$C$10</f>
        <v>0</v>
      </c>
      <c r="S431" s="243" t="s">
        <v>415</v>
      </c>
    </row>
    <row r="432" spans="1:19" ht="50.1" hidden="1" customHeight="1" x14ac:dyDescent="0.25">
      <c r="A432" s="87" t="s">
        <v>754</v>
      </c>
      <c r="B432" s="405"/>
      <c r="C432" s="405"/>
      <c r="D432" s="402"/>
      <c r="E432" s="402"/>
      <c r="F432" s="194"/>
      <c r="G432" s="194"/>
      <c r="H432" s="407"/>
      <c r="I432" s="407"/>
      <c r="J432" s="407"/>
      <c r="K432" s="317"/>
      <c r="L432" s="411"/>
      <c r="M432" s="422"/>
      <c r="N432" s="423">
        <v>0.39</v>
      </c>
      <c r="O432" s="420">
        <f t="shared" si="14"/>
        <v>0</v>
      </c>
      <c r="P432" s="421" t="e">
        <f t="shared" si="15"/>
        <v>#DIV/0!</v>
      </c>
      <c r="Q432" s="242">
        <f>FŐLAP!$G$8</f>
        <v>0</v>
      </c>
      <c r="R432" s="241">
        <f>FŐLAP!$C$10</f>
        <v>0</v>
      </c>
      <c r="S432" s="243" t="s">
        <v>415</v>
      </c>
    </row>
    <row r="433" spans="1:19" ht="50.1" hidden="1" customHeight="1" x14ac:dyDescent="0.25">
      <c r="A433" s="87" t="s">
        <v>755</v>
      </c>
      <c r="B433" s="405"/>
      <c r="C433" s="405"/>
      <c r="D433" s="402"/>
      <c r="E433" s="402"/>
      <c r="F433" s="194"/>
      <c r="G433" s="194"/>
      <c r="H433" s="407"/>
      <c r="I433" s="407"/>
      <c r="J433" s="407"/>
      <c r="K433" s="317"/>
      <c r="L433" s="411"/>
      <c r="M433" s="422"/>
      <c r="N433" s="423">
        <v>0.39</v>
      </c>
      <c r="O433" s="420">
        <f t="shared" si="14"/>
        <v>0</v>
      </c>
      <c r="P433" s="421" t="e">
        <f t="shared" si="15"/>
        <v>#DIV/0!</v>
      </c>
      <c r="Q433" s="242">
        <f>FŐLAP!$G$8</f>
        <v>0</v>
      </c>
      <c r="R433" s="241">
        <f>FŐLAP!$C$10</f>
        <v>0</v>
      </c>
      <c r="S433" s="243" t="s">
        <v>415</v>
      </c>
    </row>
    <row r="434" spans="1:19" ht="50.1" hidden="1" customHeight="1" x14ac:dyDescent="0.25">
      <c r="A434" s="87" t="s">
        <v>756</v>
      </c>
      <c r="B434" s="405"/>
      <c r="C434" s="405"/>
      <c r="D434" s="402"/>
      <c r="E434" s="402"/>
      <c r="F434" s="194"/>
      <c r="G434" s="194"/>
      <c r="H434" s="407"/>
      <c r="I434" s="407"/>
      <c r="J434" s="407"/>
      <c r="K434" s="317"/>
      <c r="L434" s="411"/>
      <c r="M434" s="422"/>
      <c r="N434" s="423">
        <v>0.39</v>
      </c>
      <c r="O434" s="420">
        <f t="shared" si="14"/>
        <v>0</v>
      </c>
      <c r="P434" s="421" t="e">
        <f t="shared" si="15"/>
        <v>#DIV/0!</v>
      </c>
      <c r="Q434" s="242">
        <f>FŐLAP!$G$8</f>
        <v>0</v>
      </c>
      <c r="R434" s="241">
        <f>FŐLAP!$C$10</f>
        <v>0</v>
      </c>
      <c r="S434" s="243" t="s">
        <v>415</v>
      </c>
    </row>
    <row r="435" spans="1:19" ht="50.1" hidden="1" customHeight="1" x14ac:dyDescent="0.25">
      <c r="A435" s="88" t="s">
        <v>757</v>
      </c>
      <c r="B435" s="405"/>
      <c r="C435" s="405"/>
      <c r="D435" s="402"/>
      <c r="E435" s="402"/>
      <c r="F435" s="194"/>
      <c r="G435" s="194"/>
      <c r="H435" s="407"/>
      <c r="I435" s="407"/>
      <c r="J435" s="407"/>
      <c r="K435" s="317"/>
      <c r="L435" s="411"/>
      <c r="M435" s="422"/>
      <c r="N435" s="423">
        <v>0.39</v>
      </c>
      <c r="O435" s="420">
        <f t="shared" si="14"/>
        <v>0</v>
      </c>
      <c r="P435" s="421" t="e">
        <f t="shared" si="15"/>
        <v>#DIV/0!</v>
      </c>
      <c r="Q435" s="242">
        <f>FŐLAP!$G$8</f>
        <v>0</v>
      </c>
      <c r="R435" s="241">
        <f>FŐLAP!$C$10</f>
        <v>0</v>
      </c>
      <c r="S435" s="243" t="s">
        <v>415</v>
      </c>
    </row>
    <row r="436" spans="1:19" ht="50.1" hidden="1" customHeight="1" x14ac:dyDescent="0.25">
      <c r="A436" s="87" t="s">
        <v>758</v>
      </c>
      <c r="B436" s="405"/>
      <c r="C436" s="405"/>
      <c r="D436" s="402"/>
      <c r="E436" s="402"/>
      <c r="F436" s="194"/>
      <c r="G436" s="194"/>
      <c r="H436" s="407"/>
      <c r="I436" s="407"/>
      <c r="J436" s="407"/>
      <c r="K436" s="317"/>
      <c r="L436" s="411"/>
      <c r="M436" s="422"/>
      <c r="N436" s="423">
        <v>0.39</v>
      </c>
      <c r="O436" s="420">
        <f t="shared" si="14"/>
        <v>0</v>
      </c>
      <c r="P436" s="421" t="e">
        <f t="shared" si="15"/>
        <v>#DIV/0!</v>
      </c>
      <c r="Q436" s="242">
        <f>FŐLAP!$G$8</f>
        <v>0</v>
      </c>
      <c r="R436" s="241">
        <f>FŐLAP!$C$10</f>
        <v>0</v>
      </c>
      <c r="S436" s="243" t="s">
        <v>415</v>
      </c>
    </row>
    <row r="437" spans="1:19" ht="50.1" hidden="1" customHeight="1" x14ac:dyDescent="0.25">
      <c r="A437" s="87" t="s">
        <v>759</v>
      </c>
      <c r="B437" s="405"/>
      <c r="C437" s="405"/>
      <c r="D437" s="402"/>
      <c r="E437" s="402"/>
      <c r="F437" s="194"/>
      <c r="G437" s="194"/>
      <c r="H437" s="407"/>
      <c r="I437" s="407"/>
      <c r="J437" s="407"/>
      <c r="K437" s="317"/>
      <c r="L437" s="411"/>
      <c r="M437" s="422"/>
      <c r="N437" s="423">
        <v>0.39</v>
      </c>
      <c r="O437" s="420">
        <f t="shared" si="14"/>
        <v>0</v>
      </c>
      <c r="P437" s="421" t="e">
        <f t="shared" si="15"/>
        <v>#DIV/0!</v>
      </c>
      <c r="Q437" s="242">
        <f>FŐLAP!$G$8</f>
        <v>0</v>
      </c>
      <c r="R437" s="241">
        <f>FŐLAP!$C$10</f>
        <v>0</v>
      </c>
      <c r="S437" s="243" t="s">
        <v>415</v>
      </c>
    </row>
    <row r="438" spans="1:19" ht="50.1" hidden="1" customHeight="1" x14ac:dyDescent="0.25">
      <c r="A438" s="87" t="s">
        <v>760</v>
      </c>
      <c r="B438" s="405"/>
      <c r="C438" s="405"/>
      <c r="D438" s="402"/>
      <c r="E438" s="402"/>
      <c r="F438" s="194"/>
      <c r="G438" s="194"/>
      <c r="H438" s="407"/>
      <c r="I438" s="407"/>
      <c r="J438" s="407"/>
      <c r="K438" s="317"/>
      <c r="L438" s="411"/>
      <c r="M438" s="422"/>
      <c r="N438" s="423">
        <v>0.39</v>
      </c>
      <c r="O438" s="420">
        <f t="shared" si="14"/>
        <v>0</v>
      </c>
      <c r="P438" s="421" t="e">
        <f t="shared" si="15"/>
        <v>#DIV/0!</v>
      </c>
      <c r="Q438" s="242">
        <f>FŐLAP!$G$8</f>
        <v>0</v>
      </c>
      <c r="R438" s="241">
        <f>FŐLAP!$C$10</f>
        <v>0</v>
      </c>
      <c r="S438" s="243" t="s">
        <v>415</v>
      </c>
    </row>
    <row r="439" spans="1:19" ht="50.1" hidden="1" customHeight="1" x14ac:dyDescent="0.25">
      <c r="A439" s="88" t="s">
        <v>761</v>
      </c>
      <c r="B439" s="405"/>
      <c r="C439" s="405"/>
      <c r="D439" s="402"/>
      <c r="E439" s="402"/>
      <c r="F439" s="194"/>
      <c r="G439" s="194"/>
      <c r="H439" s="407"/>
      <c r="I439" s="407"/>
      <c r="J439" s="407"/>
      <c r="K439" s="317"/>
      <c r="L439" s="411"/>
      <c r="M439" s="422"/>
      <c r="N439" s="423">
        <v>0.39</v>
      </c>
      <c r="O439" s="420">
        <f t="shared" si="14"/>
        <v>0</v>
      </c>
      <c r="P439" s="421" t="e">
        <f t="shared" si="15"/>
        <v>#DIV/0!</v>
      </c>
      <c r="Q439" s="242">
        <f>FŐLAP!$G$8</f>
        <v>0</v>
      </c>
      <c r="R439" s="241">
        <f>FŐLAP!$C$10</f>
        <v>0</v>
      </c>
      <c r="S439" s="243" t="s">
        <v>415</v>
      </c>
    </row>
    <row r="440" spans="1:19" ht="50.1" hidden="1" customHeight="1" x14ac:dyDescent="0.25">
      <c r="A440" s="87" t="s">
        <v>762</v>
      </c>
      <c r="B440" s="405"/>
      <c r="C440" s="405"/>
      <c r="D440" s="402"/>
      <c r="E440" s="402"/>
      <c r="F440" s="194"/>
      <c r="G440" s="194"/>
      <c r="H440" s="407"/>
      <c r="I440" s="407"/>
      <c r="J440" s="407"/>
      <c r="K440" s="317"/>
      <c r="L440" s="411"/>
      <c r="M440" s="422"/>
      <c r="N440" s="423">
        <v>0.39</v>
      </c>
      <c r="O440" s="420">
        <f t="shared" si="14"/>
        <v>0</v>
      </c>
      <c r="P440" s="421" t="e">
        <f t="shared" si="15"/>
        <v>#DIV/0!</v>
      </c>
      <c r="Q440" s="242">
        <f>FŐLAP!$G$8</f>
        <v>0</v>
      </c>
      <c r="R440" s="241">
        <f>FŐLAP!$C$10</f>
        <v>0</v>
      </c>
      <c r="S440" s="243" t="s">
        <v>415</v>
      </c>
    </row>
    <row r="441" spans="1:19" ht="50.1" hidden="1" customHeight="1" x14ac:dyDescent="0.25">
      <c r="A441" s="87" t="s">
        <v>763</v>
      </c>
      <c r="B441" s="405"/>
      <c r="C441" s="405"/>
      <c r="D441" s="402"/>
      <c r="E441" s="402"/>
      <c r="F441" s="194"/>
      <c r="G441" s="194"/>
      <c r="H441" s="407"/>
      <c r="I441" s="407"/>
      <c r="J441" s="407"/>
      <c r="K441" s="317"/>
      <c r="L441" s="411"/>
      <c r="M441" s="422"/>
      <c r="N441" s="423">
        <v>0.39</v>
      </c>
      <c r="O441" s="420">
        <f t="shared" si="14"/>
        <v>0</v>
      </c>
      <c r="P441" s="421" t="e">
        <f t="shared" si="15"/>
        <v>#DIV/0!</v>
      </c>
      <c r="Q441" s="242">
        <f>FŐLAP!$G$8</f>
        <v>0</v>
      </c>
      <c r="R441" s="241">
        <f>FŐLAP!$C$10</f>
        <v>0</v>
      </c>
      <c r="S441" s="243" t="s">
        <v>415</v>
      </c>
    </row>
    <row r="442" spans="1:19" ht="50.1" hidden="1" customHeight="1" x14ac:dyDescent="0.25">
      <c r="A442" s="87" t="s">
        <v>764</v>
      </c>
      <c r="B442" s="405"/>
      <c r="C442" s="405"/>
      <c r="D442" s="402"/>
      <c r="E442" s="402"/>
      <c r="F442" s="194"/>
      <c r="G442" s="194"/>
      <c r="H442" s="407"/>
      <c r="I442" s="407"/>
      <c r="J442" s="407"/>
      <c r="K442" s="317"/>
      <c r="L442" s="411"/>
      <c r="M442" s="422"/>
      <c r="N442" s="423">
        <v>0.39</v>
      </c>
      <c r="O442" s="420">
        <f t="shared" si="14"/>
        <v>0</v>
      </c>
      <c r="P442" s="421" t="e">
        <f t="shared" si="15"/>
        <v>#DIV/0!</v>
      </c>
      <c r="Q442" s="242">
        <f>FŐLAP!$G$8</f>
        <v>0</v>
      </c>
      <c r="R442" s="241">
        <f>FŐLAP!$C$10</f>
        <v>0</v>
      </c>
      <c r="S442" s="243" t="s">
        <v>415</v>
      </c>
    </row>
    <row r="443" spans="1:19" ht="50.1" hidden="1" customHeight="1" x14ac:dyDescent="0.25">
      <c r="A443" s="88" t="s">
        <v>765</v>
      </c>
      <c r="B443" s="405"/>
      <c r="C443" s="405"/>
      <c r="D443" s="402"/>
      <c r="E443" s="402"/>
      <c r="F443" s="194"/>
      <c r="G443" s="194"/>
      <c r="H443" s="407"/>
      <c r="I443" s="407"/>
      <c r="J443" s="407"/>
      <c r="K443" s="317"/>
      <c r="L443" s="411"/>
      <c r="M443" s="422"/>
      <c r="N443" s="423">
        <v>0.39</v>
      </c>
      <c r="O443" s="420">
        <f t="shared" si="14"/>
        <v>0</v>
      </c>
      <c r="P443" s="421" t="e">
        <f t="shared" si="15"/>
        <v>#DIV/0!</v>
      </c>
      <c r="Q443" s="242">
        <f>FŐLAP!$G$8</f>
        <v>0</v>
      </c>
      <c r="R443" s="241">
        <f>FŐLAP!$C$10</f>
        <v>0</v>
      </c>
      <c r="S443" s="243" t="s">
        <v>415</v>
      </c>
    </row>
    <row r="444" spans="1:19" ht="50.1" hidden="1" customHeight="1" x14ac:dyDescent="0.25">
      <c r="A444" s="87" t="s">
        <v>766</v>
      </c>
      <c r="B444" s="405"/>
      <c r="C444" s="405"/>
      <c r="D444" s="402"/>
      <c r="E444" s="402"/>
      <c r="F444" s="194"/>
      <c r="G444" s="194"/>
      <c r="H444" s="407"/>
      <c r="I444" s="407"/>
      <c r="J444" s="407"/>
      <c r="K444" s="317"/>
      <c r="L444" s="411"/>
      <c r="M444" s="422"/>
      <c r="N444" s="423">
        <v>0.39</v>
      </c>
      <c r="O444" s="420">
        <f t="shared" si="14"/>
        <v>0</v>
      </c>
      <c r="P444" s="421" t="e">
        <f t="shared" si="15"/>
        <v>#DIV/0!</v>
      </c>
      <c r="Q444" s="242">
        <f>FŐLAP!$G$8</f>
        <v>0</v>
      </c>
      <c r="R444" s="241">
        <f>FŐLAP!$C$10</f>
        <v>0</v>
      </c>
      <c r="S444" s="243" t="s">
        <v>415</v>
      </c>
    </row>
    <row r="445" spans="1:19" ht="50.1" hidden="1" customHeight="1" x14ac:dyDescent="0.25">
      <c r="A445" s="87" t="s">
        <v>767</v>
      </c>
      <c r="B445" s="405"/>
      <c r="C445" s="405"/>
      <c r="D445" s="402"/>
      <c r="E445" s="402"/>
      <c r="F445" s="194"/>
      <c r="G445" s="194"/>
      <c r="H445" s="407"/>
      <c r="I445" s="407"/>
      <c r="J445" s="407"/>
      <c r="K445" s="317"/>
      <c r="L445" s="411"/>
      <c r="M445" s="422"/>
      <c r="N445" s="423">
        <v>0.39</v>
      </c>
      <c r="O445" s="420">
        <f t="shared" si="14"/>
        <v>0</v>
      </c>
      <c r="P445" s="421" t="e">
        <f t="shared" si="15"/>
        <v>#DIV/0!</v>
      </c>
      <c r="Q445" s="242">
        <f>FŐLAP!$G$8</f>
        <v>0</v>
      </c>
      <c r="R445" s="241">
        <f>FŐLAP!$C$10</f>
        <v>0</v>
      </c>
      <c r="S445" s="243" t="s">
        <v>415</v>
      </c>
    </row>
    <row r="446" spans="1:19" ht="50.1" hidden="1" customHeight="1" x14ac:dyDescent="0.25">
      <c r="A446" s="87" t="s">
        <v>768</v>
      </c>
      <c r="B446" s="405"/>
      <c r="C446" s="405"/>
      <c r="D446" s="402"/>
      <c r="E446" s="402"/>
      <c r="F446" s="194"/>
      <c r="G446" s="194"/>
      <c r="H446" s="407"/>
      <c r="I446" s="407"/>
      <c r="J446" s="407"/>
      <c r="K446" s="317"/>
      <c r="L446" s="411"/>
      <c r="M446" s="422"/>
      <c r="N446" s="423">
        <v>0.39</v>
      </c>
      <c r="O446" s="420">
        <f t="shared" si="14"/>
        <v>0</v>
      </c>
      <c r="P446" s="421" t="e">
        <f t="shared" si="15"/>
        <v>#DIV/0!</v>
      </c>
      <c r="Q446" s="242">
        <f>FŐLAP!$G$8</f>
        <v>0</v>
      </c>
      <c r="R446" s="241">
        <f>FŐLAP!$C$10</f>
        <v>0</v>
      </c>
      <c r="S446" s="243" t="s">
        <v>415</v>
      </c>
    </row>
    <row r="447" spans="1:19" ht="50.1" hidden="1" customHeight="1" x14ac:dyDescent="0.25">
      <c r="A447" s="88" t="s">
        <v>769</v>
      </c>
      <c r="B447" s="405"/>
      <c r="C447" s="405"/>
      <c r="D447" s="402"/>
      <c r="E447" s="402"/>
      <c r="F447" s="194"/>
      <c r="G447" s="194"/>
      <c r="H447" s="407"/>
      <c r="I447" s="407"/>
      <c r="J447" s="407"/>
      <c r="K447" s="317"/>
      <c r="L447" s="411"/>
      <c r="M447" s="422"/>
      <c r="N447" s="423">
        <v>0.39</v>
      </c>
      <c r="O447" s="420">
        <f t="shared" si="14"/>
        <v>0</v>
      </c>
      <c r="P447" s="421" t="e">
        <f t="shared" si="15"/>
        <v>#DIV/0!</v>
      </c>
      <c r="Q447" s="242">
        <f>FŐLAP!$G$8</f>
        <v>0</v>
      </c>
      <c r="R447" s="241">
        <f>FŐLAP!$C$10</f>
        <v>0</v>
      </c>
      <c r="S447" s="243" t="s">
        <v>415</v>
      </c>
    </row>
    <row r="448" spans="1:19" ht="50.1" hidden="1" customHeight="1" x14ac:dyDescent="0.25">
      <c r="A448" s="87" t="s">
        <v>770</v>
      </c>
      <c r="B448" s="405"/>
      <c r="C448" s="405"/>
      <c r="D448" s="402"/>
      <c r="E448" s="402"/>
      <c r="F448" s="194"/>
      <c r="G448" s="194"/>
      <c r="H448" s="407"/>
      <c r="I448" s="407"/>
      <c r="J448" s="407"/>
      <c r="K448" s="317"/>
      <c r="L448" s="411"/>
      <c r="M448" s="422"/>
      <c r="N448" s="423">
        <v>0.39</v>
      </c>
      <c r="O448" s="420">
        <f t="shared" si="14"/>
        <v>0</v>
      </c>
      <c r="P448" s="421" t="e">
        <f t="shared" si="15"/>
        <v>#DIV/0!</v>
      </c>
      <c r="Q448" s="242">
        <f>FŐLAP!$G$8</f>
        <v>0</v>
      </c>
      <c r="R448" s="241">
        <f>FŐLAP!$C$10</f>
        <v>0</v>
      </c>
      <c r="S448" s="243" t="s">
        <v>415</v>
      </c>
    </row>
    <row r="449" spans="1:19" ht="50.1" hidden="1" customHeight="1" x14ac:dyDescent="0.25">
      <c r="A449" s="87" t="s">
        <v>771</v>
      </c>
      <c r="B449" s="405"/>
      <c r="C449" s="405"/>
      <c r="D449" s="402"/>
      <c r="E449" s="402"/>
      <c r="F449" s="194"/>
      <c r="G449" s="194"/>
      <c r="H449" s="407"/>
      <c r="I449" s="407"/>
      <c r="J449" s="407"/>
      <c r="K449" s="317"/>
      <c r="L449" s="411"/>
      <c r="M449" s="422"/>
      <c r="N449" s="423">
        <v>0.39</v>
      </c>
      <c r="O449" s="420">
        <f t="shared" si="14"/>
        <v>0</v>
      </c>
      <c r="P449" s="421" t="e">
        <f t="shared" si="15"/>
        <v>#DIV/0!</v>
      </c>
      <c r="Q449" s="242">
        <f>FŐLAP!$G$8</f>
        <v>0</v>
      </c>
      <c r="R449" s="241">
        <f>FŐLAP!$C$10</f>
        <v>0</v>
      </c>
      <c r="S449" s="243" t="s">
        <v>415</v>
      </c>
    </row>
    <row r="450" spans="1:19" ht="50.1" hidden="1" customHeight="1" x14ac:dyDescent="0.25">
      <c r="A450" s="87" t="s">
        <v>772</v>
      </c>
      <c r="B450" s="405"/>
      <c r="C450" s="405"/>
      <c r="D450" s="402"/>
      <c r="E450" s="402"/>
      <c r="F450" s="194"/>
      <c r="G450" s="194"/>
      <c r="H450" s="407"/>
      <c r="I450" s="407"/>
      <c r="J450" s="407"/>
      <c r="K450" s="317"/>
      <c r="L450" s="411"/>
      <c r="M450" s="422"/>
      <c r="N450" s="423">
        <v>0.39</v>
      </c>
      <c r="O450" s="420">
        <f t="shared" si="14"/>
        <v>0</v>
      </c>
      <c r="P450" s="421" t="e">
        <f t="shared" si="15"/>
        <v>#DIV/0!</v>
      </c>
      <c r="Q450" s="242">
        <f>FŐLAP!$G$8</f>
        <v>0</v>
      </c>
      <c r="R450" s="241">
        <f>FŐLAP!$C$10</f>
        <v>0</v>
      </c>
      <c r="S450" s="243" t="s">
        <v>415</v>
      </c>
    </row>
    <row r="451" spans="1:19" ht="50.1" hidden="1" customHeight="1" x14ac:dyDescent="0.25">
      <c r="A451" s="88" t="s">
        <v>773</v>
      </c>
      <c r="B451" s="405"/>
      <c r="C451" s="405"/>
      <c r="D451" s="402"/>
      <c r="E451" s="402"/>
      <c r="F451" s="194"/>
      <c r="G451" s="194"/>
      <c r="H451" s="407"/>
      <c r="I451" s="407"/>
      <c r="J451" s="407"/>
      <c r="K451" s="317"/>
      <c r="L451" s="411"/>
      <c r="M451" s="422"/>
      <c r="N451" s="423">
        <v>0.39</v>
      </c>
      <c r="O451" s="420">
        <f t="shared" si="14"/>
        <v>0</v>
      </c>
      <c r="P451" s="421" t="e">
        <f t="shared" si="15"/>
        <v>#DIV/0!</v>
      </c>
      <c r="Q451" s="242">
        <f>FŐLAP!$G$8</f>
        <v>0</v>
      </c>
      <c r="R451" s="241">
        <f>FŐLAP!$C$10</f>
        <v>0</v>
      </c>
      <c r="S451" s="243" t="s">
        <v>415</v>
      </c>
    </row>
    <row r="452" spans="1:19" ht="50.1" hidden="1" customHeight="1" x14ac:dyDescent="0.25">
      <c r="A452" s="87" t="s">
        <v>774</v>
      </c>
      <c r="B452" s="405"/>
      <c r="C452" s="405"/>
      <c r="D452" s="402"/>
      <c r="E452" s="402"/>
      <c r="F452" s="194"/>
      <c r="G452" s="194"/>
      <c r="H452" s="407"/>
      <c r="I452" s="407"/>
      <c r="J452" s="407"/>
      <c r="K452" s="317"/>
      <c r="L452" s="411"/>
      <c r="M452" s="422"/>
      <c r="N452" s="423">
        <v>0.39</v>
      </c>
      <c r="O452" s="420">
        <f t="shared" si="14"/>
        <v>0</v>
      </c>
      <c r="P452" s="421" t="e">
        <f t="shared" si="15"/>
        <v>#DIV/0!</v>
      </c>
      <c r="Q452" s="242">
        <f>FŐLAP!$G$8</f>
        <v>0</v>
      </c>
      <c r="R452" s="241">
        <f>FŐLAP!$C$10</f>
        <v>0</v>
      </c>
      <c r="S452" s="243" t="s">
        <v>415</v>
      </c>
    </row>
    <row r="453" spans="1:19" ht="50.1" hidden="1" customHeight="1" x14ac:dyDescent="0.25">
      <c r="A453" s="87" t="s">
        <v>775</v>
      </c>
      <c r="B453" s="405"/>
      <c r="C453" s="405"/>
      <c r="D453" s="402"/>
      <c r="E453" s="402"/>
      <c r="F453" s="194"/>
      <c r="G453" s="194"/>
      <c r="H453" s="407"/>
      <c r="I453" s="407"/>
      <c r="J453" s="407"/>
      <c r="K453" s="317"/>
      <c r="L453" s="411"/>
      <c r="M453" s="422"/>
      <c r="N453" s="423">
        <v>0.39</v>
      </c>
      <c r="O453" s="420">
        <f t="shared" si="14"/>
        <v>0</v>
      </c>
      <c r="P453" s="421" t="e">
        <f t="shared" si="15"/>
        <v>#DIV/0!</v>
      </c>
      <c r="Q453" s="242">
        <f>FŐLAP!$G$8</f>
        <v>0</v>
      </c>
      <c r="R453" s="241">
        <f>FŐLAP!$C$10</f>
        <v>0</v>
      </c>
      <c r="S453" s="243" t="s">
        <v>415</v>
      </c>
    </row>
    <row r="454" spans="1:19" ht="50.1" hidden="1" customHeight="1" x14ac:dyDescent="0.25">
      <c r="A454" s="87" t="s">
        <v>776</v>
      </c>
      <c r="B454" s="405"/>
      <c r="C454" s="405"/>
      <c r="D454" s="402"/>
      <c r="E454" s="402"/>
      <c r="F454" s="194"/>
      <c r="G454" s="194"/>
      <c r="H454" s="407"/>
      <c r="I454" s="407"/>
      <c r="J454" s="407"/>
      <c r="K454" s="317"/>
      <c r="L454" s="411"/>
      <c r="M454" s="422"/>
      <c r="N454" s="423">
        <v>0.39</v>
      </c>
      <c r="O454" s="420">
        <f t="shared" si="14"/>
        <v>0</v>
      </c>
      <c r="P454" s="421" t="e">
        <f t="shared" si="15"/>
        <v>#DIV/0!</v>
      </c>
      <c r="Q454" s="242">
        <f>FŐLAP!$G$8</f>
        <v>0</v>
      </c>
      <c r="R454" s="241">
        <f>FŐLAP!$C$10</f>
        <v>0</v>
      </c>
      <c r="S454" s="243" t="s">
        <v>415</v>
      </c>
    </row>
    <row r="455" spans="1:19" ht="50.1" hidden="1" customHeight="1" x14ac:dyDescent="0.25">
      <c r="A455" s="88" t="s">
        <v>777</v>
      </c>
      <c r="B455" s="405"/>
      <c r="C455" s="405"/>
      <c r="D455" s="402"/>
      <c r="E455" s="402"/>
      <c r="F455" s="194"/>
      <c r="G455" s="194"/>
      <c r="H455" s="407"/>
      <c r="I455" s="407"/>
      <c r="J455" s="407"/>
      <c r="K455" s="317"/>
      <c r="L455" s="411"/>
      <c r="M455" s="422"/>
      <c r="N455" s="423">
        <v>0.39</v>
      </c>
      <c r="O455" s="420">
        <f t="shared" si="14"/>
        <v>0</v>
      </c>
      <c r="P455" s="421" t="e">
        <f t="shared" si="15"/>
        <v>#DIV/0!</v>
      </c>
      <c r="Q455" s="242">
        <f>FŐLAP!$G$8</f>
        <v>0</v>
      </c>
      <c r="R455" s="241">
        <f>FŐLAP!$C$10</f>
        <v>0</v>
      </c>
      <c r="S455" s="243" t="s">
        <v>415</v>
      </c>
    </row>
    <row r="456" spans="1:19" ht="50.1" hidden="1" customHeight="1" x14ac:dyDescent="0.25">
      <c r="A456" s="87" t="s">
        <v>778</v>
      </c>
      <c r="B456" s="405"/>
      <c r="C456" s="405"/>
      <c r="D456" s="402"/>
      <c r="E456" s="402"/>
      <c r="F456" s="194"/>
      <c r="G456" s="194"/>
      <c r="H456" s="407"/>
      <c r="I456" s="407"/>
      <c r="J456" s="407"/>
      <c r="K456" s="317"/>
      <c r="L456" s="411"/>
      <c r="M456" s="422"/>
      <c r="N456" s="423">
        <v>0.39</v>
      </c>
      <c r="O456" s="420">
        <f t="shared" si="14"/>
        <v>0</v>
      </c>
      <c r="P456" s="421" t="e">
        <f t="shared" si="15"/>
        <v>#DIV/0!</v>
      </c>
      <c r="Q456" s="242">
        <f>FŐLAP!$G$8</f>
        <v>0</v>
      </c>
      <c r="R456" s="241">
        <f>FŐLAP!$C$10</f>
        <v>0</v>
      </c>
      <c r="S456" s="243" t="s">
        <v>415</v>
      </c>
    </row>
    <row r="457" spans="1:19" ht="50.1" hidden="1" customHeight="1" x14ac:dyDescent="0.25">
      <c r="A457" s="87" t="s">
        <v>779</v>
      </c>
      <c r="B457" s="405"/>
      <c r="C457" s="405"/>
      <c r="D457" s="402"/>
      <c r="E457" s="402"/>
      <c r="F457" s="194"/>
      <c r="G457" s="194"/>
      <c r="H457" s="407"/>
      <c r="I457" s="407"/>
      <c r="J457" s="407"/>
      <c r="K457" s="317"/>
      <c r="L457" s="411"/>
      <c r="M457" s="422"/>
      <c r="N457" s="423">
        <v>0.39</v>
      </c>
      <c r="O457" s="420">
        <f t="shared" si="14"/>
        <v>0</v>
      </c>
      <c r="P457" s="421" t="e">
        <f t="shared" si="15"/>
        <v>#DIV/0!</v>
      </c>
      <c r="Q457" s="242">
        <f>FŐLAP!$G$8</f>
        <v>0</v>
      </c>
      <c r="R457" s="241">
        <f>FŐLAP!$C$10</f>
        <v>0</v>
      </c>
      <c r="S457" s="243" t="s">
        <v>415</v>
      </c>
    </row>
    <row r="458" spans="1:19" ht="50.1" hidden="1" customHeight="1" x14ac:dyDescent="0.25">
      <c r="A458" s="87" t="s">
        <v>780</v>
      </c>
      <c r="B458" s="405"/>
      <c r="C458" s="405"/>
      <c r="D458" s="402"/>
      <c r="E458" s="402"/>
      <c r="F458" s="194"/>
      <c r="G458" s="194"/>
      <c r="H458" s="407"/>
      <c r="I458" s="407"/>
      <c r="J458" s="407"/>
      <c r="K458" s="317"/>
      <c r="L458" s="411"/>
      <c r="M458" s="422"/>
      <c r="N458" s="423">
        <v>0.39</v>
      </c>
      <c r="O458" s="420">
        <f t="shared" si="14"/>
        <v>0</v>
      </c>
      <c r="P458" s="421" t="e">
        <f t="shared" si="15"/>
        <v>#DIV/0!</v>
      </c>
      <c r="Q458" s="242">
        <f>FŐLAP!$G$8</f>
        <v>0</v>
      </c>
      <c r="R458" s="241">
        <f>FŐLAP!$C$10</f>
        <v>0</v>
      </c>
      <c r="S458" s="243" t="s">
        <v>415</v>
      </c>
    </row>
    <row r="459" spans="1:19" ht="50.1" hidden="1" customHeight="1" x14ac:dyDescent="0.25">
      <c r="A459" s="88" t="s">
        <v>781</v>
      </c>
      <c r="B459" s="405"/>
      <c r="C459" s="405"/>
      <c r="D459" s="402"/>
      <c r="E459" s="402"/>
      <c r="F459" s="194"/>
      <c r="G459" s="194"/>
      <c r="H459" s="407"/>
      <c r="I459" s="407"/>
      <c r="J459" s="407"/>
      <c r="K459" s="317"/>
      <c r="L459" s="411"/>
      <c r="M459" s="422"/>
      <c r="N459" s="423">
        <v>0.39</v>
      </c>
      <c r="O459" s="420">
        <f t="shared" si="14"/>
        <v>0</v>
      </c>
      <c r="P459" s="421" t="e">
        <f t="shared" si="15"/>
        <v>#DIV/0!</v>
      </c>
      <c r="Q459" s="242">
        <f>FŐLAP!$G$8</f>
        <v>0</v>
      </c>
      <c r="R459" s="241">
        <f>FŐLAP!$C$10</f>
        <v>0</v>
      </c>
      <c r="S459" s="243" t="s">
        <v>415</v>
      </c>
    </row>
    <row r="460" spans="1:19" ht="50.1" hidden="1" customHeight="1" x14ac:dyDescent="0.25">
      <c r="A460" s="87" t="s">
        <v>782</v>
      </c>
      <c r="B460" s="405"/>
      <c r="C460" s="405"/>
      <c r="D460" s="402"/>
      <c r="E460" s="402"/>
      <c r="F460" s="194"/>
      <c r="G460" s="194"/>
      <c r="H460" s="407"/>
      <c r="I460" s="407"/>
      <c r="J460" s="407"/>
      <c r="K460" s="317"/>
      <c r="L460" s="411"/>
      <c r="M460" s="422"/>
      <c r="N460" s="423">
        <v>0.39</v>
      </c>
      <c r="O460" s="420">
        <f t="shared" si="14"/>
        <v>0</v>
      </c>
      <c r="P460" s="421" t="e">
        <f t="shared" si="15"/>
        <v>#DIV/0!</v>
      </c>
      <c r="Q460" s="242">
        <f>FŐLAP!$G$8</f>
        <v>0</v>
      </c>
      <c r="R460" s="241">
        <f>FŐLAP!$C$10</f>
        <v>0</v>
      </c>
      <c r="S460" s="243" t="s">
        <v>415</v>
      </c>
    </row>
    <row r="461" spans="1:19" ht="50.1" hidden="1" customHeight="1" x14ac:dyDescent="0.25">
      <c r="A461" s="87" t="s">
        <v>783</v>
      </c>
      <c r="B461" s="405"/>
      <c r="C461" s="405"/>
      <c r="D461" s="402"/>
      <c r="E461" s="402"/>
      <c r="F461" s="194"/>
      <c r="G461" s="194"/>
      <c r="H461" s="407"/>
      <c r="I461" s="407"/>
      <c r="J461" s="407"/>
      <c r="K461" s="317"/>
      <c r="L461" s="411"/>
      <c r="M461" s="422"/>
      <c r="N461" s="423">
        <v>0.39</v>
      </c>
      <c r="O461" s="420">
        <f t="shared" si="14"/>
        <v>0</v>
      </c>
      <c r="P461" s="421" t="e">
        <f t="shared" si="15"/>
        <v>#DIV/0!</v>
      </c>
      <c r="Q461" s="242">
        <f>FŐLAP!$G$8</f>
        <v>0</v>
      </c>
      <c r="R461" s="241">
        <f>FŐLAP!$C$10</f>
        <v>0</v>
      </c>
      <c r="S461" s="243" t="s">
        <v>415</v>
      </c>
    </row>
    <row r="462" spans="1:19" ht="50.1" hidden="1" customHeight="1" x14ac:dyDescent="0.25">
      <c r="A462" s="87" t="s">
        <v>784</v>
      </c>
      <c r="B462" s="405"/>
      <c r="C462" s="405"/>
      <c r="D462" s="402"/>
      <c r="E462" s="402"/>
      <c r="F462" s="194"/>
      <c r="G462" s="194"/>
      <c r="H462" s="407"/>
      <c r="I462" s="407"/>
      <c r="J462" s="407"/>
      <c r="K462" s="317"/>
      <c r="L462" s="411"/>
      <c r="M462" s="422"/>
      <c r="N462" s="423">
        <v>0.39</v>
      </c>
      <c r="O462" s="420">
        <f t="shared" si="14"/>
        <v>0</v>
      </c>
      <c r="P462" s="421" t="e">
        <f t="shared" si="15"/>
        <v>#DIV/0!</v>
      </c>
      <c r="Q462" s="242">
        <f>FŐLAP!$G$8</f>
        <v>0</v>
      </c>
      <c r="R462" s="241">
        <f>FŐLAP!$C$10</f>
        <v>0</v>
      </c>
      <c r="S462" s="243" t="s">
        <v>415</v>
      </c>
    </row>
    <row r="463" spans="1:19" ht="50.1" hidden="1" customHeight="1" x14ac:dyDescent="0.25">
      <c r="A463" s="88" t="s">
        <v>785</v>
      </c>
      <c r="B463" s="405"/>
      <c r="C463" s="405"/>
      <c r="D463" s="402"/>
      <c r="E463" s="402"/>
      <c r="F463" s="194"/>
      <c r="G463" s="194"/>
      <c r="H463" s="407"/>
      <c r="I463" s="407"/>
      <c r="J463" s="407"/>
      <c r="K463" s="317"/>
      <c r="L463" s="411"/>
      <c r="M463" s="422"/>
      <c r="N463" s="423">
        <v>0.39</v>
      </c>
      <c r="O463" s="420">
        <f t="shared" si="14"/>
        <v>0</v>
      </c>
      <c r="P463" s="421" t="e">
        <f t="shared" si="15"/>
        <v>#DIV/0!</v>
      </c>
      <c r="Q463" s="242">
        <f>FŐLAP!$G$8</f>
        <v>0</v>
      </c>
      <c r="R463" s="241">
        <f>FŐLAP!$C$10</f>
        <v>0</v>
      </c>
      <c r="S463" s="243" t="s">
        <v>415</v>
      </c>
    </row>
    <row r="464" spans="1:19" ht="50.1" hidden="1" customHeight="1" x14ac:dyDescent="0.25">
      <c r="A464" s="87" t="s">
        <v>786</v>
      </c>
      <c r="B464" s="405"/>
      <c r="C464" s="405"/>
      <c r="D464" s="402"/>
      <c r="E464" s="402"/>
      <c r="F464" s="194"/>
      <c r="G464" s="194"/>
      <c r="H464" s="407"/>
      <c r="I464" s="407"/>
      <c r="J464" s="407"/>
      <c r="K464" s="317"/>
      <c r="L464" s="411"/>
      <c r="M464" s="422"/>
      <c r="N464" s="423">
        <v>0.39</v>
      </c>
      <c r="O464" s="420">
        <f t="shared" si="14"/>
        <v>0</v>
      </c>
      <c r="P464" s="421" t="e">
        <f t="shared" si="15"/>
        <v>#DIV/0!</v>
      </c>
      <c r="Q464" s="242">
        <f>FŐLAP!$G$8</f>
        <v>0</v>
      </c>
      <c r="R464" s="241">
        <f>FŐLAP!$C$10</f>
        <v>0</v>
      </c>
      <c r="S464" s="243" t="s">
        <v>415</v>
      </c>
    </row>
    <row r="465" spans="1:19" ht="50.1" hidden="1" customHeight="1" x14ac:dyDescent="0.25">
      <c r="A465" s="87" t="s">
        <v>787</v>
      </c>
      <c r="B465" s="405"/>
      <c r="C465" s="405"/>
      <c r="D465" s="402"/>
      <c r="E465" s="402"/>
      <c r="F465" s="194"/>
      <c r="G465" s="194"/>
      <c r="H465" s="407"/>
      <c r="I465" s="407"/>
      <c r="J465" s="407"/>
      <c r="K465" s="317"/>
      <c r="L465" s="411"/>
      <c r="M465" s="422"/>
      <c r="N465" s="423">
        <v>0.39</v>
      </c>
      <c r="O465" s="420">
        <f t="shared" si="14"/>
        <v>0</v>
      </c>
      <c r="P465" s="421" t="e">
        <f t="shared" si="15"/>
        <v>#DIV/0!</v>
      </c>
      <c r="Q465" s="242">
        <f>FŐLAP!$G$8</f>
        <v>0</v>
      </c>
      <c r="R465" s="241">
        <f>FŐLAP!$C$10</f>
        <v>0</v>
      </c>
      <c r="S465" s="243" t="s">
        <v>415</v>
      </c>
    </row>
    <row r="466" spans="1:19" ht="50.1" hidden="1" customHeight="1" x14ac:dyDescent="0.25">
      <c r="A466" s="87" t="s">
        <v>788</v>
      </c>
      <c r="B466" s="405"/>
      <c r="C466" s="405"/>
      <c r="D466" s="402"/>
      <c r="E466" s="402"/>
      <c r="F466" s="194"/>
      <c r="G466" s="194"/>
      <c r="H466" s="407"/>
      <c r="I466" s="407"/>
      <c r="J466" s="407"/>
      <c r="K466" s="317"/>
      <c r="L466" s="411"/>
      <c r="M466" s="422"/>
      <c r="N466" s="423">
        <v>0.39</v>
      </c>
      <c r="O466" s="420">
        <f t="shared" si="14"/>
        <v>0</v>
      </c>
      <c r="P466" s="421" t="e">
        <f t="shared" si="15"/>
        <v>#DIV/0!</v>
      </c>
      <c r="Q466" s="242">
        <f>FŐLAP!$G$8</f>
        <v>0</v>
      </c>
      <c r="R466" s="241">
        <f>FŐLAP!$C$10</f>
        <v>0</v>
      </c>
      <c r="S466" s="243" t="s">
        <v>415</v>
      </c>
    </row>
    <row r="467" spans="1:19" ht="50.1" hidden="1" customHeight="1" x14ac:dyDescent="0.25">
      <c r="A467" s="88" t="s">
        <v>789</v>
      </c>
      <c r="B467" s="405"/>
      <c r="C467" s="405"/>
      <c r="D467" s="402"/>
      <c r="E467" s="402"/>
      <c r="F467" s="194"/>
      <c r="G467" s="194"/>
      <c r="H467" s="407"/>
      <c r="I467" s="407"/>
      <c r="J467" s="407"/>
      <c r="K467" s="317"/>
      <c r="L467" s="411"/>
      <c r="M467" s="422"/>
      <c r="N467" s="423">
        <v>0.39</v>
      </c>
      <c r="O467" s="420">
        <f t="shared" ref="O467:O507" si="16">M467*N467</f>
        <v>0</v>
      </c>
      <c r="P467" s="421" t="e">
        <f t="shared" ref="P467:P507" si="17">IF(M467&lt;0,0,1-(M467/L467))</f>
        <v>#DIV/0!</v>
      </c>
      <c r="Q467" s="242">
        <f>FŐLAP!$G$8</f>
        <v>0</v>
      </c>
      <c r="R467" s="241">
        <f>FŐLAP!$C$10</f>
        <v>0</v>
      </c>
      <c r="S467" s="243" t="s">
        <v>415</v>
      </c>
    </row>
    <row r="468" spans="1:19" ht="50.1" hidden="1" customHeight="1" x14ac:dyDescent="0.25">
      <c r="A468" s="87" t="s">
        <v>790</v>
      </c>
      <c r="B468" s="405"/>
      <c r="C468" s="405"/>
      <c r="D468" s="402"/>
      <c r="E468" s="402"/>
      <c r="F468" s="194"/>
      <c r="G468" s="194"/>
      <c r="H468" s="407"/>
      <c r="I468" s="407"/>
      <c r="J468" s="407"/>
      <c r="K468" s="317"/>
      <c r="L468" s="411"/>
      <c r="M468" s="422"/>
      <c r="N468" s="423">
        <v>0.39</v>
      </c>
      <c r="O468" s="420">
        <f t="shared" si="16"/>
        <v>0</v>
      </c>
      <c r="P468" s="421" t="e">
        <f t="shared" si="17"/>
        <v>#DIV/0!</v>
      </c>
      <c r="Q468" s="242">
        <f>FŐLAP!$G$8</f>
        <v>0</v>
      </c>
      <c r="R468" s="241">
        <f>FŐLAP!$C$10</f>
        <v>0</v>
      </c>
      <c r="S468" s="243" t="s">
        <v>415</v>
      </c>
    </row>
    <row r="469" spans="1:19" ht="50.1" hidden="1" customHeight="1" x14ac:dyDescent="0.25">
      <c r="A469" s="87" t="s">
        <v>791</v>
      </c>
      <c r="B469" s="405"/>
      <c r="C469" s="405"/>
      <c r="D469" s="402"/>
      <c r="E469" s="402"/>
      <c r="F469" s="194"/>
      <c r="G469" s="194"/>
      <c r="H469" s="407"/>
      <c r="I469" s="407"/>
      <c r="J469" s="407"/>
      <c r="K469" s="317"/>
      <c r="L469" s="411"/>
      <c r="M469" s="422"/>
      <c r="N469" s="423">
        <v>0.39</v>
      </c>
      <c r="O469" s="420">
        <f t="shared" si="16"/>
        <v>0</v>
      </c>
      <c r="P469" s="421" t="e">
        <f t="shared" si="17"/>
        <v>#DIV/0!</v>
      </c>
      <c r="Q469" s="242">
        <f>FŐLAP!$G$8</f>
        <v>0</v>
      </c>
      <c r="R469" s="241">
        <f>FŐLAP!$C$10</f>
        <v>0</v>
      </c>
      <c r="S469" s="243" t="s">
        <v>415</v>
      </c>
    </row>
    <row r="470" spans="1:19" ht="50.1" hidden="1" customHeight="1" x14ac:dyDescent="0.25">
      <c r="A470" s="87" t="s">
        <v>792</v>
      </c>
      <c r="B470" s="405"/>
      <c r="C470" s="405"/>
      <c r="D470" s="402"/>
      <c r="E470" s="402"/>
      <c r="F470" s="194"/>
      <c r="G470" s="194"/>
      <c r="H470" s="407"/>
      <c r="I470" s="407"/>
      <c r="J470" s="407"/>
      <c r="K470" s="317"/>
      <c r="L470" s="411"/>
      <c r="M470" s="422"/>
      <c r="N470" s="423">
        <v>0.39</v>
      </c>
      <c r="O470" s="420">
        <f t="shared" si="16"/>
        <v>0</v>
      </c>
      <c r="P470" s="421" t="e">
        <f t="shared" si="17"/>
        <v>#DIV/0!</v>
      </c>
      <c r="Q470" s="242">
        <f>FŐLAP!$G$8</f>
        <v>0</v>
      </c>
      <c r="R470" s="241">
        <f>FŐLAP!$C$10</f>
        <v>0</v>
      </c>
      <c r="S470" s="243" t="s">
        <v>415</v>
      </c>
    </row>
    <row r="471" spans="1:19" ht="50.1" hidden="1" customHeight="1" x14ac:dyDescent="0.25">
      <c r="A471" s="88" t="s">
        <v>793</v>
      </c>
      <c r="B471" s="405"/>
      <c r="C471" s="405"/>
      <c r="D471" s="402"/>
      <c r="E471" s="402"/>
      <c r="F471" s="194"/>
      <c r="G471" s="194"/>
      <c r="H471" s="407"/>
      <c r="I471" s="407"/>
      <c r="J471" s="407"/>
      <c r="K471" s="317"/>
      <c r="L471" s="411"/>
      <c r="M471" s="422"/>
      <c r="N471" s="423">
        <v>0.39</v>
      </c>
      <c r="O471" s="420">
        <f t="shared" si="16"/>
        <v>0</v>
      </c>
      <c r="P471" s="421" t="e">
        <f t="shared" si="17"/>
        <v>#DIV/0!</v>
      </c>
      <c r="Q471" s="242">
        <f>FŐLAP!$G$8</f>
        <v>0</v>
      </c>
      <c r="R471" s="241">
        <f>FŐLAP!$C$10</f>
        <v>0</v>
      </c>
      <c r="S471" s="243" t="s">
        <v>415</v>
      </c>
    </row>
    <row r="472" spans="1:19" ht="50.1" hidden="1" customHeight="1" x14ac:dyDescent="0.25">
      <c r="A472" s="87" t="s">
        <v>794</v>
      </c>
      <c r="B472" s="405"/>
      <c r="C472" s="405"/>
      <c r="D472" s="402"/>
      <c r="E472" s="402"/>
      <c r="F472" s="194"/>
      <c r="G472" s="194"/>
      <c r="H472" s="407"/>
      <c r="I472" s="407"/>
      <c r="J472" s="407"/>
      <c r="K472" s="317"/>
      <c r="L472" s="411"/>
      <c r="M472" s="422"/>
      <c r="N472" s="423">
        <v>0.39</v>
      </c>
      <c r="O472" s="420">
        <f t="shared" si="16"/>
        <v>0</v>
      </c>
      <c r="P472" s="421" t="e">
        <f t="shared" si="17"/>
        <v>#DIV/0!</v>
      </c>
      <c r="Q472" s="242">
        <f>FŐLAP!$G$8</f>
        <v>0</v>
      </c>
      <c r="R472" s="241">
        <f>FŐLAP!$C$10</f>
        <v>0</v>
      </c>
      <c r="S472" s="243" t="s">
        <v>415</v>
      </c>
    </row>
    <row r="473" spans="1:19" ht="50.1" hidden="1" customHeight="1" x14ac:dyDescent="0.25">
      <c r="A473" s="87" t="s">
        <v>795</v>
      </c>
      <c r="B473" s="405"/>
      <c r="C473" s="405"/>
      <c r="D473" s="402"/>
      <c r="E473" s="402"/>
      <c r="F473" s="194"/>
      <c r="G473" s="194"/>
      <c r="H473" s="407"/>
      <c r="I473" s="407"/>
      <c r="J473" s="407"/>
      <c r="K473" s="317"/>
      <c r="L473" s="411"/>
      <c r="M473" s="422"/>
      <c r="N473" s="423">
        <v>0.39</v>
      </c>
      <c r="O473" s="420">
        <f t="shared" si="16"/>
        <v>0</v>
      </c>
      <c r="P473" s="421" t="e">
        <f t="shared" si="17"/>
        <v>#DIV/0!</v>
      </c>
      <c r="Q473" s="242">
        <f>FŐLAP!$G$8</f>
        <v>0</v>
      </c>
      <c r="R473" s="241">
        <f>FŐLAP!$C$10</f>
        <v>0</v>
      </c>
      <c r="S473" s="243" t="s">
        <v>415</v>
      </c>
    </row>
    <row r="474" spans="1:19" ht="50.1" hidden="1" customHeight="1" x14ac:dyDescent="0.25">
      <c r="A474" s="87" t="s">
        <v>796</v>
      </c>
      <c r="B474" s="405"/>
      <c r="C474" s="405"/>
      <c r="D474" s="402"/>
      <c r="E474" s="402"/>
      <c r="F474" s="194"/>
      <c r="G474" s="194"/>
      <c r="H474" s="407"/>
      <c r="I474" s="407"/>
      <c r="J474" s="407"/>
      <c r="K474" s="317"/>
      <c r="L474" s="411"/>
      <c r="M474" s="422"/>
      <c r="N474" s="423">
        <v>0.39</v>
      </c>
      <c r="O474" s="420">
        <f t="shared" si="16"/>
        <v>0</v>
      </c>
      <c r="P474" s="421" t="e">
        <f t="shared" si="17"/>
        <v>#DIV/0!</v>
      </c>
      <c r="Q474" s="242">
        <f>FŐLAP!$G$8</f>
        <v>0</v>
      </c>
      <c r="R474" s="241">
        <f>FŐLAP!$C$10</f>
        <v>0</v>
      </c>
      <c r="S474" s="243" t="s">
        <v>415</v>
      </c>
    </row>
    <row r="475" spans="1:19" ht="50.1" hidden="1" customHeight="1" x14ac:dyDescent="0.25">
      <c r="A475" s="88" t="s">
        <v>797</v>
      </c>
      <c r="B475" s="405"/>
      <c r="C475" s="405"/>
      <c r="D475" s="402"/>
      <c r="E475" s="402"/>
      <c r="F475" s="194"/>
      <c r="G475" s="194"/>
      <c r="H475" s="407"/>
      <c r="I475" s="407"/>
      <c r="J475" s="407"/>
      <c r="K475" s="317"/>
      <c r="L475" s="411"/>
      <c r="M475" s="422"/>
      <c r="N475" s="423">
        <v>0.39</v>
      </c>
      <c r="O475" s="420">
        <f t="shared" si="16"/>
        <v>0</v>
      </c>
      <c r="P475" s="421" t="e">
        <f t="shared" si="17"/>
        <v>#DIV/0!</v>
      </c>
      <c r="Q475" s="242">
        <f>FŐLAP!$G$8</f>
        <v>0</v>
      </c>
      <c r="R475" s="241">
        <f>FŐLAP!$C$10</f>
        <v>0</v>
      </c>
      <c r="S475" s="243" t="s">
        <v>415</v>
      </c>
    </row>
    <row r="476" spans="1:19" ht="50.1" hidden="1" customHeight="1" x14ac:dyDescent="0.25">
      <c r="A476" s="87" t="s">
        <v>798</v>
      </c>
      <c r="B476" s="405"/>
      <c r="C476" s="405"/>
      <c r="D476" s="402"/>
      <c r="E476" s="402"/>
      <c r="F476" s="194"/>
      <c r="G476" s="194"/>
      <c r="H476" s="407"/>
      <c r="I476" s="407"/>
      <c r="J476" s="407"/>
      <c r="K476" s="317"/>
      <c r="L476" s="411"/>
      <c r="M476" s="422"/>
      <c r="N476" s="423">
        <v>0.39</v>
      </c>
      <c r="O476" s="420">
        <f t="shared" si="16"/>
        <v>0</v>
      </c>
      <c r="P476" s="421" t="e">
        <f t="shared" si="17"/>
        <v>#DIV/0!</v>
      </c>
      <c r="Q476" s="242">
        <f>FŐLAP!$G$8</f>
        <v>0</v>
      </c>
      <c r="R476" s="241">
        <f>FŐLAP!$C$10</f>
        <v>0</v>
      </c>
      <c r="S476" s="243" t="s">
        <v>415</v>
      </c>
    </row>
    <row r="477" spans="1:19" ht="50.1" hidden="1" customHeight="1" x14ac:dyDescent="0.25">
      <c r="A477" s="87" t="s">
        <v>799</v>
      </c>
      <c r="B477" s="405"/>
      <c r="C477" s="405"/>
      <c r="D477" s="402"/>
      <c r="E477" s="402"/>
      <c r="F477" s="194"/>
      <c r="G477" s="194"/>
      <c r="H477" s="407"/>
      <c r="I477" s="407"/>
      <c r="J477" s="407"/>
      <c r="K477" s="317"/>
      <c r="L477" s="411"/>
      <c r="M477" s="422"/>
      <c r="N477" s="423">
        <v>0.39</v>
      </c>
      <c r="O477" s="420">
        <f t="shared" si="16"/>
        <v>0</v>
      </c>
      <c r="P477" s="421" t="e">
        <f t="shared" si="17"/>
        <v>#DIV/0!</v>
      </c>
      <c r="Q477" s="242">
        <f>FŐLAP!$G$8</f>
        <v>0</v>
      </c>
      <c r="R477" s="241">
        <f>FŐLAP!$C$10</f>
        <v>0</v>
      </c>
      <c r="S477" s="243" t="s">
        <v>415</v>
      </c>
    </row>
    <row r="478" spans="1:19" ht="50.1" hidden="1" customHeight="1" x14ac:dyDescent="0.25">
      <c r="A478" s="87" t="s">
        <v>800</v>
      </c>
      <c r="B478" s="405"/>
      <c r="C478" s="405"/>
      <c r="D478" s="402"/>
      <c r="E478" s="402"/>
      <c r="F478" s="194"/>
      <c r="G478" s="194"/>
      <c r="H478" s="407"/>
      <c r="I478" s="407"/>
      <c r="J478" s="407"/>
      <c r="K478" s="317"/>
      <c r="L478" s="411"/>
      <c r="M478" s="422"/>
      <c r="N478" s="423">
        <v>0.39</v>
      </c>
      <c r="O478" s="420">
        <f t="shared" si="16"/>
        <v>0</v>
      </c>
      <c r="P478" s="421" t="e">
        <f t="shared" si="17"/>
        <v>#DIV/0!</v>
      </c>
      <c r="Q478" s="242">
        <f>FŐLAP!$G$8</f>
        <v>0</v>
      </c>
      <c r="R478" s="241">
        <f>FŐLAP!$C$10</f>
        <v>0</v>
      </c>
      <c r="S478" s="243" t="s">
        <v>415</v>
      </c>
    </row>
    <row r="479" spans="1:19" ht="50.1" hidden="1" customHeight="1" x14ac:dyDescent="0.25">
      <c r="A479" s="88" t="s">
        <v>801</v>
      </c>
      <c r="B479" s="405"/>
      <c r="C479" s="405"/>
      <c r="D479" s="402"/>
      <c r="E479" s="402"/>
      <c r="F479" s="194"/>
      <c r="G479" s="194"/>
      <c r="H479" s="407"/>
      <c r="I479" s="407"/>
      <c r="J479" s="407"/>
      <c r="K479" s="317"/>
      <c r="L479" s="411"/>
      <c r="M479" s="422"/>
      <c r="N479" s="423">
        <v>0.39</v>
      </c>
      <c r="O479" s="420">
        <f t="shared" si="16"/>
        <v>0</v>
      </c>
      <c r="P479" s="421" t="e">
        <f t="shared" si="17"/>
        <v>#DIV/0!</v>
      </c>
      <c r="Q479" s="242">
        <f>FŐLAP!$G$8</f>
        <v>0</v>
      </c>
      <c r="R479" s="241">
        <f>FŐLAP!$C$10</f>
        <v>0</v>
      </c>
      <c r="S479" s="243" t="s">
        <v>415</v>
      </c>
    </row>
    <row r="480" spans="1:19" ht="50.1" hidden="1" customHeight="1" x14ac:dyDescent="0.25">
      <c r="A480" s="87" t="s">
        <v>802</v>
      </c>
      <c r="B480" s="405"/>
      <c r="C480" s="405"/>
      <c r="D480" s="402"/>
      <c r="E480" s="402"/>
      <c r="F480" s="194"/>
      <c r="G480" s="194"/>
      <c r="H480" s="407"/>
      <c r="I480" s="407"/>
      <c r="J480" s="407"/>
      <c r="K480" s="317"/>
      <c r="L480" s="411"/>
      <c r="M480" s="422"/>
      <c r="N480" s="423">
        <v>0.39</v>
      </c>
      <c r="O480" s="420">
        <f t="shared" si="16"/>
        <v>0</v>
      </c>
      <c r="P480" s="421" t="e">
        <f t="shared" si="17"/>
        <v>#DIV/0!</v>
      </c>
      <c r="Q480" s="242">
        <f>FŐLAP!$G$8</f>
        <v>0</v>
      </c>
      <c r="R480" s="241">
        <f>FŐLAP!$C$10</f>
        <v>0</v>
      </c>
      <c r="S480" s="243" t="s">
        <v>415</v>
      </c>
    </row>
    <row r="481" spans="1:19" ht="50.1" hidden="1" customHeight="1" x14ac:dyDescent="0.25">
      <c r="A481" s="87" t="s">
        <v>803</v>
      </c>
      <c r="B481" s="405"/>
      <c r="C481" s="405"/>
      <c r="D481" s="402"/>
      <c r="E481" s="402"/>
      <c r="F481" s="194"/>
      <c r="G481" s="194"/>
      <c r="H481" s="407"/>
      <c r="I481" s="407"/>
      <c r="J481" s="407"/>
      <c r="K481" s="317"/>
      <c r="L481" s="411"/>
      <c r="M481" s="422"/>
      <c r="N481" s="423">
        <v>0.39</v>
      </c>
      <c r="O481" s="420">
        <f t="shared" si="16"/>
        <v>0</v>
      </c>
      <c r="P481" s="421" t="e">
        <f t="shared" si="17"/>
        <v>#DIV/0!</v>
      </c>
      <c r="Q481" s="242">
        <f>FŐLAP!$G$8</f>
        <v>0</v>
      </c>
      <c r="R481" s="241">
        <f>FŐLAP!$C$10</f>
        <v>0</v>
      </c>
      <c r="S481" s="243" t="s">
        <v>415</v>
      </c>
    </row>
    <row r="482" spans="1:19" ht="50.1" hidden="1" customHeight="1" x14ac:dyDescent="0.25">
      <c r="A482" s="87" t="s">
        <v>804</v>
      </c>
      <c r="B482" s="405"/>
      <c r="C482" s="405"/>
      <c r="D482" s="402"/>
      <c r="E482" s="402"/>
      <c r="F482" s="194"/>
      <c r="G482" s="194"/>
      <c r="H482" s="407"/>
      <c r="I482" s="407"/>
      <c r="J482" s="407"/>
      <c r="K482" s="317"/>
      <c r="L482" s="411"/>
      <c r="M482" s="422"/>
      <c r="N482" s="423">
        <v>0.39</v>
      </c>
      <c r="O482" s="420">
        <f t="shared" si="16"/>
        <v>0</v>
      </c>
      <c r="P482" s="421" t="e">
        <f t="shared" si="17"/>
        <v>#DIV/0!</v>
      </c>
      <c r="Q482" s="242">
        <f>FŐLAP!$G$8</f>
        <v>0</v>
      </c>
      <c r="R482" s="241">
        <f>FŐLAP!$C$10</f>
        <v>0</v>
      </c>
      <c r="S482" s="243" t="s">
        <v>415</v>
      </c>
    </row>
    <row r="483" spans="1:19" ht="50.1" hidden="1" customHeight="1" x14ac:dyDescent="0.25">
      <c r="A483" s="88" t="s">
        <v>805</v>
      </c>
      <c r="B483" s="405"/>
      <c r="C483" s="405"/>
      <c r="D483" s="402"/>
      <c r="E483" s="402"/>
      <c r="F483" s="194"/>
      <c r="G483" s="194"/>
      <c r="H483" s="407"/>
      <c r="I483" s="407"/>
      <c r="J483" s="407"/>
      <c r="K483" s="317"/>
      <c r="L483" s="411"/>
      <c r="M483" s="422"/>
      <c r="N483" s="423">
        <v>0.39</v>
      </c>
      <c r="O483" s="420">
        <f t="shared" si="16"/>
        <v>0</v>
      </c>
      <c r="P483" s="421" t="e">
        <f t="shared" si="17"/>
        <v>#DIV/0!</v>
      </c>
      <c r="Q483" s="242">
        <f>FŐLAP!$G$8</f>
        <v>0</v>
      </c>
      <c r="R483" s="241">
        <f>FŐLAP!$C$10</f>
        <v>0</v>
      </c>
      <c r="S483" s="243" t="s">
        <v>415</v>
      </c>
    </row>
    <row r="484" spans="1:19" ht="50.1" hidden="1" customHeight="1" x14ac:dyDescent="0.25">
      <c r="A484" s="87" t="s">
        <v>806</v>
      </c>
      <c r="B484" s="405"/>
      <c r="C484" s="405"/>
      <c r="D484" s="402"/>
      <c r="E484" s="402"/>
      <c r="F484" s="194"/>
      <c r="G484" s="194"/>
      <c r="H484" s="407"/>
      <c r="I484" s="407"/>
      <c r="J484" s="407"/>
      <c r="K484" s="317"/>
      <c r="L484" s="411"/>
      <c r="M484" s="422"/>
      <c r="N484" s="423">
        <v>0.39</v>
      </c>
      <c r="O484" s="420">
        <f t="shared" si="16"/>
        <v>0</v>
      </c>
      <c r="P484" s="421" t="e">
        <f t="shared" si="17"/>
        <v>#DIV/0!</v>
      </c>
      <c r="Q484" s="242">
        <f>FŐLAP!$G$8</f>
        <v>0</v>
      </c>
      <c r="R484" s="241">
        <f>FŐLAP!$C$10</f>
        <v>0</v>
      </c>
      <c r="S484" s="243" t="s">
        <v>415</v>
      </c>
    </row>
    <row r="485" spans="1:19" ht="50.1" hidden="1" customHeight="1" x14ac:dyDescent="0.25">
      <c r="A485" s="87" t="s">
        <v>807</v>
      </c>
      <c r="B485" s="405"/>
      <c r="C485" s="405"/>
      <c r="D485" s="402"/>
      <c r="E485" s="402"/>
      <c r="F485" s="194"/>
      <c r="G485" s="194"/>
      <c r="H485" s="407"/>
      <c r="I485" s="407"/>
      <c r="J485" s="407"/>
      <c r="K485" s="317"/>
      <c r="L485" s="411"/>
      <c r="M485" s="422"/>
      <c r="N485" s="423">
        <v>0.39</v>
      </c>
      <c r="O485" s="420">
        <f t="shared" si="16"/>
        <v>0</v>
      </c>
      <c r="P485" s="421" t="e">
        <f t="shared" si="17"/>
        <v>#DIV/0!</v>
      </c>
      <c r="Q485" s="242">
        <f>FŐLAP!$G$8</f>
        <v>0</v>
      </c>
      <c r="R485" s="241">
        <f>FŐLAP!$C$10</f>
        <v>0</v>
      </c>
      <c r="S485" s="243" t="s">
        <v>415</v>
      </c>
    </row>
    <row r="486" spans="1:19" ht="50.1" hidden="1" customHeight="1" x14ac:dyDescent="0.25">
      <c r="A486" s="87" t="s">
        <v>808</v>
      </c>
      <c r="B486" s="405"/>
      <c r="C486" s="405"/>
      <c r="D486" s="402"/>
      <c r="E486" s="402"/>
      <c r="F486" s="194"/>
      <c r="G486" s="194"/>
      <c r="H486" s="407"/>
      <c r="I486" s="407"/>
      <c r="J486" s="407"/>
      <c r="K486" s="317"/>
      <c r="L486" s="411"/>
      <c r="M486" s="422"/>
      <c r="N486" s="423">
        <v>0.39</v>
      </c>
      <c r="O486" s="420">
        <f t="shared" si="16"/>
        <v>0</v>
      </c>
      <c r="P486" s="421" t="e">
        <f t="shared" si="17"/>
        <v>#DIV/0!</v>
      </c>
      <c r="Q486" s="242">
        <f>FŐLAP!$G$8</f>
        <v>0</v>
      </c>
      <c r="R486" s="241">
        <f>FŐLAP!$C$10</f>
        <v>0</v>
      </c>
      <c r="S486" s="243" t="s">
        <v>415</v>
      </c>
    </row>
    <row r="487" spans="1:19" ht="50.1" hidden="1" customHeight="1" x14ac:dyDescent="0.25">
      <c r="A487" s="88" t="s">
        <v>809</v>
      </c>
      <c r="B487" s="405"/>
      <c r="C487" s="405"/>
      <c r="D487" s="402"/>
      <c r="E487" s="402"/>
      <c r="F487" s="194"/>
      <c r="G487" s="194"/>
      <c r="H487" s="407"/>
      <c r="I487" s="407"/>
      <c r="J487" s="407"/>
      <c r="K487" s="317"/>
      <c r="L487" s="411"/>
      <c r="M487" s="422"/>
      <c r="N487" s="423">
        <v>0.39</v>
      </c>
      <c r="O487" s="420">
        <f t="shared" si="16"/>
        <v>0</v>
      </c>
      <c r="P487" s="421" t="e">
        <f t="shared" si="17"/>
        <v>#DIV/0!</v>
      </c>
      <c r="Q487" s="242">
        <f>FŐLAP!$G$8</f>
        <v>0</v>
      </c>
      <c r="R487" s="241">
        <f>FŐLAP!$C$10</f>
        <v>0</v>
      </c>
      <c r="S487" s="243" t="s">
        <v>415</v>
      </c>
    </row>
    <row r="488" spans="1:19" ht="50.1" hidden="1" customHeight="1" x14ac:dyDescent="0.25">
      <c r="A488" s="87" t="s">
        <v>810</v>
      </c>
      <c r="B488" s="405"/>
      <c r="C488" s="405"/>
      <c r="D488" s="402"/>
      <c r="E488" s="402"/>
      <c r="F488" s="194"/>
      <c r="G488" s="194"/>
      <c r="H488" s="407"/>
      <c r="I488" s="407"/>
      <c r="J488" s="407"/>
      <c r="K488" s="317"/>
      <c r="L488" s="411"/>
      <c r="M488" s="422"/>
      <c r="N488" s="423">
        <v>0.39</v>
      </c>
      <c r="O488" s="420">
        <f t="shared" si="16"/>
        <v>0</v>
      </c>
      <c r="P488" s="421" t="e">
        <f t="shared" si="17"/>
        <v>#DIV/0!</v>
      </c>
      <c r="Q488" s="242">
        <f>FŐLAP!$G$8</f>
        <v>0</v>
      </c>
      <c r="R488" s="241">
        <f>FŐLAP!$C$10</f>
        <v>0</v>
      </c>
      <c r="S488" s="243" t="s">
        <v>415</v>
      </c>
    </row>
    <row r="489" spans="1:19" ht="50.1" hidden="1" customHeight="1" x14ac:dyDescent="0.25">
      <c r="A489" s="87" t="s">
        <v>811</v>
      </c>
      <c r="B489" s="405"/>
      <c r="C489" s="405"/>
      <c r="D489" s="402"/>
      <c r="E489" s="402"/>
      <c r="F489" s="194"/>
      <c r="G489" s="194"/>
      <c r="H489" s="407"/>
      <c r="I489" s="407"/>
      <c r="J489" s="407"/>
      <c r="K489" s="317"/>
      <c r="L489" s="411"/>
      <c r="M489" s="422"/>
      <c r="N489" s="423">
        <v>0.39</v>
      </c>
      <c r="O489" s="420">
        <f t="shared" si="16"/>
        <v>0</v>
      </c>
      <c r="P489" s="421" t="e">
        <f t="shared" si="17"/>
        <v>#DIV/0!</v>
      </c>
      <c r="Q489" s="242">
        <f>FŐLAP!$G$8</f>
        <v>0</v>
      </c>
      <c r="R489" s="241">
        <f>FŐLAP!$C$10</f>
        <v>0</v>
      </c>
      <c r="S489" s="243" t="s">
        <v>415</v>
      </c>
    </row>
    <row r="490" spans="1:19" ht="50.1" hidden="1" customHeight="1" x14ac:dyDescent="0.25">
      <c r="A490" s="87" t="s">
        <v>812</v>
      </c>
      <c r="B490" s="405"/>
      <c r="C490" s="405"/>
      <c r="D490" s="402"/>
      <c r="E490" s="402"/>
      <c r="F490" s="194"/>
      <c r="G490" s="194"/>
      <c r="H490" s="407"/>
      <c r="I490" s="407"/>
      <c r="J490" s="407"/>
      <c r="K490" s="317"/>
      <c r="L490" s="411"/>
      <c r="M490" s="422"/>
      <c r="N490" s="423">
        <v>0.39</v>
      </c>
      <c r="O490" s="420">
        <f t="shared" si="16"/>
        <v>0</v>
      </c>
      <c r="P490" s="421" t="e">
        <f t="shared" si="17"/>
        <v>#DIV/0!</v>
      </c>
      <c r="Q490" s="242">
        <f>FŐLAP!$G$8</f>
        <v>0</v>
      </c>
      <c r="R490" s="241">
        <f>FŐLAP!$C$10</f>
        <v>0</v>
      </c>
      <c r="S490" s="243" t="s">
        <v>415</v>
      </c>
    </row>
    <row r="491" spans="1:19" ht="50.1" hidden="1" customHeight="1" x14ac:dyDescent="0.25">
      <c r="A491" s="88" t="s">
        <v>813</v>
      </c>
      <c r="B491" s="405"/>
      <c r="C491" s="405"/>
      <c r="D491" s="402"/>
      <c r="E491" s="402"/>
      <c r="F491" s="194"/>
      <c r="G491" s="194"/>
      <c r="H491" s="407"/>
      <c r="I491" s="407"/>
      <c r="J491" s="407"/>
      <c r="K491" s="317"/>
      <c r="L491" s="411"/>
      <c r="M491" s="422"/>
      <c r="N491" s="423">
        <v>0.39</v>
      </c>
      <c r="O491" s="420">
        <f t="shared" si="16"/>
        <v>0</v>
      </c>
      <c r="P491" s="421" t="e">
        <f t="shared" si="17"/>
        <v>#DIV/0!</v>
      </c>
      <c r="Q491" s="242">
        <f>FŐLAP!$G$8</f>
        <v>0</v>
      </c>
      <c r="R491" s="241">
        <f>FŐLAP!$C$10</f>
        <v>0</v>
      </c>
      <c r="S491" s="243" t="s">
        <v>415</v>
      </c>
    </row>
    <row r="492" spans="1:19" ht="50.1" hidden="1" customHeight="1" x14ac:dyDescent="0.25">
      <c r="A492" s="87" t="s">
        <v>814</v>
      </c>
      <c r="B492" s="405"/>
      <c r="C492" s="405"/>
      <c r="D492" s="402"/>
      <c r="E492" s="402"/>
      <c r="F492" s="194"/>
      <c r="G492" s="194"/>
      <c r="H492" s="407"/>
      <c r="I492" s="407"/>
      <c r="J492" s="407"/>
      <c r="K492" s="317"/>
      <c r="L492" s="411"/>
      <c r="M492" s="422"/>
      <c r="N492" s="423">
        <v>0.39</v>
      </c>
      <c r="O492" s="420">
        <f t="shared" si="16"/>
        <v>0</v>
      </c>
      <c r="P492" s="421" t="e">
        <f t="shared" si="17"/>
        <v>#DIV/0!</v>
      </c>
      <c r="Q492" s="242">
        <f>FŐLAP!$G$8</f>
        <v>0</v>
      </c>
      <c r="R492" s="241">
        <f>FŐLAP!$C$10</f>
        <v>0</v>
      </c>
      <c r="S492" s="243" t="s">
        <v>415</v>
      </c>
    </row>
    <row r="493" spans="1:19" ht="50.1" hidden="1" customHeight="1" x14ac:dyDescent="0.25">
      <c r="A493" s="87" t="s">
        <v>815</v>
      </c>
      <c r="B493" s="405"/>
      <c r="C493" s="405"/>
      <c r="D493" s="402"/>
      <c r="E493" s="402"/>
      <c r="F493" s="194"/>
      <c r="G493" s="194"/>
      <c r="H493" s="407"/>
      <c r="I493" s="407"/>
      <c r="J493" s="407"/>
      <c r="K493" s="317"/>
      <c r="L493" s="411"/>
      <c r="M493" s="422"/>
      <c r="N493" s="423">
        <v>0.39</v>
      </c>
      <c r="O493" s="420">
        <f t="shared" si="16"/>
        <v>0</v>
      </c>
      <c r="P493" s="421" t="e">
        <f t="shared" si="17"/>
        <v>#DIV/0!</v>
      </c>
      <c r="Q493" s="242">
        <f>FŐLAP!$G$8</f>
        <v>0</v>
      </c>
      <c r="R493" s="241">
        <f>FŐLAP!$C$10</f>
        <v>0</v>
      </c>
      <c r="S493" s="243" t="s">
        <v>415</v>
      </c>
    </row>
    <row r="494" spans="1:19" ht="50.1" hidden="1" customHeight="1" x14ac:dyDescent="0.25">
      <c r="A494" s="87" t="s">
        <v>816</v>
      </c>
      <c r="B494" s="405"/>
      <c r="C494" s="405"/>
      <c r="D494" s="402"/>
      <c r="E494" s="402"/>
      <c r="F494" s="194"/>
      <c r="G494" s="194"/>
      <c r="H494" s="407"/>
      <c r="I494" s="407"/>
      <c r="J494" s="407"/>
      <c r="K494" s="317"/>
      <c r="L494" s="411"/>
      <c r="M494" s="422"/>
      <c r="N494" s="423">
        <v>0.39</v>
      </c>
      <c r="O494" s="420">
        <f t="shared" si="16"/>
        <v>0</v>
      </c>
      <c r="P494" s="421" t="e">
        <f t="shared" si="17"/>
        <v>#DIV/0!</v>
      </c>
      <c r="Q494" s="242">
        <f>FŐLAP!$G$8</f>
        <v>0</v>
      </c>
      <c r="R494" s="241">
        <f>FŐLAP!$C$10</f>
        <v>0</v>
      </c>
      <c r="S494" s="243" t="s">
        <v>415</v>
      </c>
    </row>
    <row r="495" spans="1:19" ht="50.1" hidden="1" customHeight="1" x14ac:dyDescent="0.25">
      <c r="A495" s="88" t="s">
        <v>817</v>
      </c>
      <c r="B495" s="405"/>
      <c r="C495" s="405"/>
      <c r="D495" s="402"/>
      <c r="E495" s="402"/>
      <c r="F495" s="194"/>
      <c r="G495" s="194"/>
      <c r="H495" s="407"/>
      <c r="I495" s="407"/>
      <c r="J495" s="407"/>
      <c r="K495" s="317"/>
      <c r="L495" s="411"/>
      <c r="M495" s="422"/>
      <c r="N495" s="423">
        <v>0.39</v>
      </c>
      <c r="O495" s="420">
        <f t="shared" si="16"/>
        <v>0</v>
      </c>
      <c r="P495" s="421" t="e">
        <f t="shared" si="17"/>
        <v>#DIV/0!</v>
      </c>
      <c r="Q495" s="242">
        <f>FŐLAP!$G$8</f>
        <v>0</v>
      </c>
      <c r="R495" s="241">
        <f>FŐLAP!$C$10</f>
        <v>0</v>
      </c>
      <c r="S495" s="243" t="s">
        <v>415</v>
      </c>
    </row>
    <row r="496" spans="1:19" ht="50.1" hidden="1" customHeight="1" x14ac:dyDescent="0.25">
      <c r="A496" s="87" t="s">
        <v>818</v>
      </c>
      <c r="B496" s="405"/>
      <c r="C496" s="405"/>
      <c r="D496" s="402"/>
      <c r="E496" s="402"/>
      <c r="F496" s="194"/>
      <c r="G496" s="194"/>
      <c r="H496" s="407"/>
      <c r="I496" s="407"/>
      <c r="J496" s="407"/>
      <c r="K496" s="317"/>
      <c r="L496" s="411"/>
      <c r="M496" s="422"/>
      <c r="N496" s="423">
        <v>0.39</v>
      </c>
      <c r="O496" s="420">
        <f t="shared" si="16"/>
        <v>0</v>
      </c>
      <c r="P496" s="421" t="e">
        <f t="shared" si="17"/>
        <v>#DIV/0!</v>
      </c>
      <c r="Q496" s="242">
        <f>FŐLAP!$G$8</f>
        <v>0</v>
      </c>
      <c r="R496" s="241">
        <f>FŐLAP!$C$10</f>
        <v>0</v>
      </c>
      <c r="S496" s="243" t="s">
        <v>415</v>
      </c>
    </row>
    <row r="497" spans="1:19" ht="50.1" hidden="1" customHeight="1" x14ac:dyDescent="0.25">
      <c r="A497" s="87" t="s">
        <v>819</v>
      </c>
      <c r="B497" s="405"/>
      <c r="C497" s="405"/>
      <c r="D497" s="402"/>
      <c r="E497" s="402"/>
      <c r="F497" s="194"/>
      <c r="G497" s="194"/>
      <c r="H497" s="407"/>
      <c r="I497" s="407"/>
      <c r="J497" s="407"/>
      <c r="K497" s="317"/>
      <c r="L497" s="411"/>
      <c r="M497" s="422"/>
      <c r="N497" s="423">
        <v>0.39</v>
      </c>
      <c r="O497" s="420">
        <f t="shared" si="16"/>
        <v>0</v>
      </c>
      <c r="P497" s="421" t="e">
        <f t="shared" si="17"/>
        <v>#DIV/0!</v>
      </c>
      <c r="Q497" s="242">
        <f>FŐLAP!$G$8</f>
        <v>0</v>
      </c>
      <c r="R497" s="241">
        <f>FŐLAP!$C$10</f>
        <v>0</v>
      </c>
      <c r="S497" s="243" t="s">
        <v>415</v>
      </c>
    </row>
    <row r="498" spans="1:19" ht="50.1" hidden="1" customHeight="1" x14ac:dyDescent="0.25">
      <c r="A498" s="87" t="s">
        <v>820</v>
      </c>
      <c r="B498" s="405"/>
      <c r="C498" s="405"/>
      <c r="D498" s="402"/>
      <c r="E498" s="402"/>
      <c r="F498" s="194"/>
      <c r="G498" s="194"/>
      <c r="H498" s="407"/>
      <c r="I498" s="407"/>
      <c r="J498" s="407"/>
      <c r="K498" s="317"/>
      <c r="L498" s="411"/>
      <c r="M498" s="422"/>
      <c r="N498" s="423">
        <v>0.39</v>
      </c>
      <c r="O498" s="420">
        <f t="shared" si="16"/>
        <v>0</v>
      </c>
      <c r="P498" s="421" t="e">
        <f t="shared" si="17"/>
        <v>#DIV/0!</v>
      </c>
      <c r="Q498" s="242">
        <f>FŐLAP!$G$8</f>
        <v>0</v>
      </c>
      <c r="R498" s="241">
        <f>FŐLAP!$C$10</f>
        <v>0</v>
      </c>
      <c r="S498" s="243" t="s">
        <v>415</v>
      </c>
    </row>
    <row r="499" spans="1:19" ht="50.1" hidden="1" customHeight="1" x14ac:dyDescent="0.25">
      <c r="A499" s="88" t="s">
        <v>821</v>
      </c>
      <c r="B499" s="405"/>
      <c r="C499" s="405"/>
      <c r="D499" s="402"/>
      <c r="E499" s="402"/>
      <c r="F499" s="194"/>
      <c r="G499" s="194"/>
      <c r="H499" s="407"/>
      <c r="I499" s="407"/>
      <c r="J499" s="407"/>
      <c r="K499" s="317"/>
      <c r="L499" s="411"/>
      <c r="M499" s="422"/>
      <c r="N499" s="423">
        <v>0.39</v>
      </c>
      <c r="O499" s="420">
        <f t="shared" si="16"/>
        <v>0</v>
      </c>
      <c r="P499" s="421" t="e">
        <f t="shared" si="17"/>
        <v>#DIV/0!</v>
      </c>
      <c r="Q499" s="242">
        <f>FŐLAP!$G$8</f>
        <v>0</v>
      </c>
      <c r="R499" s="241">
        <f>FŐLAP!$C$10</f>
        <v>0</v>
      </c>
      <c r="S499" s="243" t="s">
        <v>415</v>
      </c>
    </row>
    <row r="500" spans="1:19" ht="50.1" hidden="1" customHeight="1" x14ac:dyDescent="0.25">
      <c r="A500" s="87" t="s">
        <v>822</v>
      </c>
      <c r="B500" s="405"/>
      <c r="C500" s="405"/>
      <c r="D500" s="402"/>
      <c r="E500" s="402"/>
      <c r="F500" s="194"/>
      <c r="G500" s="194"/>
      <c r="H500" s="407"/>
      <c r="I500" s="407"/>
      <c r="J500" s="407"/>
      <c r="K500" s="317"/>
      <c r="L500" s="411"/>
      <c r="M500" s="422"/>
      <c r="N500" s="423">
        <v>0.39</v>
      </c>
      <c r="O500" s="420">
        <f t="shared" si="16"/>
        <v>0</v>
      </c>
      <c r="P500" s="421" t="e">
        <f t="shared" si="17"/>
        <v>#DIV/0!</v>
      </c>
      <c r="Q500" s="242">
        <f>FŐLAP!$G$8</f>
        <v>0</v>
      </c>
      <c r="R500" s="241">
        <f>FŐLAP!$C$10</f>
        <v>0</v>
      </c>
      <c r="S500" s="243" t="s">
        <v>415</v>
      </c>
    </row>
    <row r="501" spans="1:19" ht="50.1" hidden="1" customHeight="1" x14ac:dyDescent="0.25">
      <c r="A501" s="87" t="s">
        <v>823</v>
      </c>
      <c r="B501" s="405"/>
      <c r="C501" s="405"/>
      <c r="D501" s="402"/>
      <c r="E501" s="402"/>
      <c r="F501" s="194"/>
      <c r="G501" s="194"/>
      <c r="H501" s="407"/>
      <c r="I501" s="407"/>
      <c r="J501" s="407"/>
      <c r="K501" s="317"/>
      <c r="L501" s="411"/>
      <c r="M501" s="422"/>
      <c r="N501" s="423">
        <v>0.39</v>
      </c>
      <c r="O501" s="420">
        <f t="shared" si="16"/>
        <v>0</v>
      </c>
      <c r="P501" s="421" t="e">
        <f t="shared" si="17"/>
        <v>#DIV/0!</v>
      </c>
      <c r="Q501" s="242">
        <f>FŐLAP!$G$8</f>
        <v>0</v>
      </c>
      <c r="R501" s="241">
        <f>FŐLAP!$C$10</f>
        <v>0</v>
      </c>
      <c r="S501" s="243" t="s">
        <v>415</v>
      </c>
    </row>
    <row r="502" spans="1:19" ht="50.1" hidden="1" customHeight="1" x14ac:dyDescent="0.25">
      <c r="A502" s="87" t="s">
        <v>824</v>
      </c>
      <c r="B502" s="405"/>
      <c r="C502" s="405"/>
      <c r="D502" s="402"/>
      <c r="E502" s="402"/>
      <c r="F502" s="194"/>
      <c r="G502" s="194"/>
      <c r="H502" s="407"/>
      <c r="I502" s="407"/>
      <c r="J502" s="407"/>
      <c r="K502" s="317"/>
      <c r="L502" s="411"/>
      <c r="M502" s="422"/>
      <c r="N502" s="423">
        <v>0.39</v>
      </c>
      <c r="O502" s="420">
        <f t="shared" si="16"/>
        <v>0</v>
      </c>
      <c r="P502" s="421" t="e">
        <f t="shared" si="17"/>
        <v>#DIV/0!</v>
      </c>
      <c r="Q502" s="242">
        <f>FŐLAP!$G$8</f>
        <v>0</v>
      </c>
      <c r="R502" s="241">
        <f>FŐLAP!$C$10</f>
        <v>0</v>
      </c>
      <c r="S502" s="243" t="s">
        <v>415</v>
      </c>
    </row>
    <row r="503" spans="1:19" ht="50.1" hidden="1" customHeight="1" x14ac:dyDescent="0.25">
      <c r="A503" s="88" t="s">
        <v>825</v>
      </c>
      <c r="B503" s="405"/>
      <c r="C503" s="405"/>
      <c r="D503" s="402"/>
      <c r="E503" s="402"/>
      <c r="F503" s="194"/>
      <c r="G503" s="194"/>
      <c r="H503" s="407"/>
      <c r="I503" s="407"/>
      <c r="J503" s="407"/>
      <c r="K503" s="317"/>
      <c r="L503" s="411"/>
      <c r="M503" s="422"/>
      <c r="N503" s="423">
        <v>0.39</v>
      </c>
      <c r="O503" s="420">
        <f t="shared" si="16"/>
        <v>0</v>
      </c>
      <c r="P503" s="421" t="e">
        <f t="shared" si="17"/>
        <v>#DIV/0!</v>
      </c>
      <c r="Q503" s="242">
        <f>FŐLAP!$G$8</f>
        <v>0</v>
      </c>
      <c r="R503" s="241">
        <f>FŐLAP!$C$10</f>
        <v>0</v>
      </c>
      <c r="S503" s="243" t="s">
        <v>415</v>
      </c>
    </row>
    <row r="504" spans="1:19" ht="50.1" hidden="1" customHeight="1" x14ac:dyDescent="0.25">
      <c r="A504" s="87" t="s">
        <v>826</v>
      </c>
      <c r="B504" s="405"/>
      <c r="C504" s="405"/>
      <c r="D504" s="402"/>
      <c r="E504" s="402"/>
      <c r="F504" s="194"/>
      <c r="G504" s="194"/>
      <c r="H504" s="407"/>
      <c r="I504" s="407"/>
      <c r="J504" s="407"/>
      <c r="K504" s="317"/>
      <c r="L504" s="411"/>
      <c r="M504" s="422"/>
      <c r="N504" s="423">
        <v>0.39</v>
      </c>
      <c r="O504" s="420">
        <f t="shared" si="16"/>
        <v>0</v>
      </c>
      <c r="P504" s="421" t="e">
        <f t="shared" si="17"/>
        <v>#DIV/0!</v>
      </c>
      <c r="Q504" s="242">
        <f>FŐLAP!$G$8</f>
        <v>0</v>
      </c>
      <c r="R504" s="241">
        <f>FŐLAP!$C$10</f>
        <v>0</v>
      </c>
      <c r="S504" s="243" t="s">
        <v>415</v>
      </c>
    </row>
    <row r="505" spans="1:19" ht="50.1" hidden="1" customHeight="1" x14ac:dyDescent="0.25">
      <c r="A505" s="87" t="s">
        <v>827</v>
      </c>
      <c r="B505" s="405"/>
      <c r="C505" s="405"/>
      <c r="D505" s="402"/>
      <c r="E505" s="402"/>
      <c r="F505" s="194"/>
      <c r="G505" s="194"/>
      <c r="H505" s="407"/>
      <c r="I505" s="407"/>
      <c r="J505" s="407"/>
      <c r="K505" s="317"/>
      <c r="L505" s="411"/>
      <c r="M505" s="422"/>
      <c r="N505" s="423">
        <v>0.39</v>
      </c>
      <c r="O505" s="420">
        <f t="shared" si="16"/>
        <v>0</v>
      </c>
      <c r="P505" s="421" t="e">
        <f t="shared" si="17"/>
        <v>#DIV/0!</v>
      </c>
      <c r="Q505" s="242">
        <f>FŐLAP!$G$8</f>
        <v>0</v>
      </c>
      <c r="R505" s="241">
        <f>FŐLAP!$C$10</f>
        <v>0</v>
      </c>
      <c r="S505" s="243" t="s">
        <v>415</v>
      </c>
    </row>
    <row r="506" spans="1:19" ht="50.1" hidden="1" customHeight="1" x14ac:dyDescent="0.25">
      <c r="A506" s="87" t="s">
        <v>828</v>
      </c>
      <c r="B506" s="405"/>
      <c r="C506" s="405"/>
      <c r="D506" s="402"/>
      <c r="E506" s="402"/>
      <c r="F506" s="194"/>
      <c r="G506" s="194"/>
      <c r="H506" s="407"/>
      <c r="I506" s="407"/>
      <c r="J506" s="407"/>
      <c r="K506" s="317"/>
      <c r="L506" s="411"/>
      <c r="M506" s="422"/>
      <c r="N506" s="423">
        <v>0.39</v>
      </c>
      <c r="O506" s="420">
        <f t="shared" si="16"/>
        <v>0</v>
      </c>
      <c r="P506" s="421" t="e">
        <f t="shared" si="17"/>
        <v>#DIV/0!</v>
      </c>
      <c r="Q506" s="242">
        <f>FŐLAP!$G$8</f>
        <v>0</v>
      </c>
      <c r="R506" s="241">
        <f>FŐLAP!$C$10</f>
        <v>0</v>
      </c>
      <c r="S506" s="243" t="s">
        <v>415</v>
      </c>
    </row>
    <row r="507" spans="1:19" ht="50.1" hidden="1" customHeight="1" x14ac:dyDescent="0.25">
      <c r="A507" s="88" t="s">
        <v>829</v>
      </c>
      <c r="B507" s="405"/>
      <c r="C507" s="405"/>
      <c r="D507" s="402"/>
      <c r="E507" s="402"/>
      <c r="F507" s="194"/>
      <c r="G507" s="194"/>
      <c r="H507" s="407"/>
      <c r="I507" s="407"/>
      <c r="J507" s="407"/>
      <c r="K507" s="317"/>
      <c r="L507" s="411"/>
      <c r="M507" s="422"/>
      <c r="N507" s="423">
        <v>0.39</v>
      </c>
      <c r="O507" s="420">
        <f t="shared" si="16"/>
        <v>0</v>
      </c>
      <c r="P507" s="421" t="e">
        <f t="shared" si="17"/>
        <v>#DIV/0!</v>
      </c>
      <c r="Q507" s="242">
        <f>FŐLAP!$G$8</f>
        <v>0</v>
      </c>
      <c r="R507" s="241">
        <f>FŐLAP!$C$10</f>
        <v>0</v>
      </c>
      <c r="S507" s="243" t="s">
        <v>415</v>
      </c>
    </row>
    <row r="508" spans="1:19" ht="50.1" customHeight="1" x14ac:dyDescent="0.25">
      <c r="A508" s="88" t="s">
        <v>830</v>
      </c>
      <c r="B508" s="405"/>
      <c r="C508" s="405"/>
      <c r="D508" s="402"/>
      <c r="E508" s="402"/>
      <c r="F508" s="194"/>
      <c r="G508" s="194"/>
      <c r="H508" s="407"/>
      <c r="I508" s="407"/>
      <c r="J508" s="407"/>
      <c r="K508" s="317"/>
      <c r="L508" s="411"/>
      <c r="M508" s="424"/>
      <c r="N508" s="425">
        <v>0.39</v>
      </c>
      <c r="O508" s="426">
        <f t="shared" ref="O508" si="18">M508*N508</f>
        <v>0</v>
      </c>
      <c r="P508" s="427" t="e">
        <f t="shared" ref="P508" si="19">IF(M508&lt;0,0,1-(M508/L508))</f>
        <v>#DIV/0!</v>
      </c>
      <c r="Q508" s="242">
        <f>FŐLAP!$G$8</f>
        <v>0</v>
      </c>
      <c r="R508" s="241">
        <f>FŐLAP!$C$10</f>
        <v>0</v>
      </c>
      <c r="S508" s="243" t="s">
        <v>415</v>
      </c>
    </row>
    <row r="509" spans="1:19" ht="50.1" customHeight="1" x14ac:dyDescent="0.25">
      <c r="A509" s="595" t="s">
        <v>43</v>
      </c>
      <c r="B509" s="586"/>
      <c r="C509" s="586"/>
      <c r="D509" s="586"/>
      <c r="E509" s="586"/>
      <c r="F509" s="586"/>
      <c r="G509" s="586"/>
      <c r="H509" s="586"/>
      <c r="I509" s="586"/>
      <c r="J509" s="586"/>
      <c r="K509" s="587"/>
      <c r="L509" s="413">
        <f>SUM(L9:L508)</f>
        <v>0</v>
      </c>
      <c r="M509" s="428">
        <f>SUM(M9:M508)</f>
        <v>0</v>
      </c>
      <c r="N509" s="429">
        <v>0.39</v>
      </c>
      <c r="O509" s="430">
        <f>SUM(O9:O508)</f>
        <v>0</v>
      </c>
      <c r="P509" s="431" t="e">
        <f t="shared" ref="P509" si="20">IF(M509&lt;0,0,1-(M509/L509))</f>
        <v>#DIV/0!</v>
      </c>
    </row>
    <row r="510" spans="1:19" ht="50.1" customHeight="1" x14ac:dyDescent="0.25">
      <c r="A510" s="137"/>
      <c r="B510" s="138"/>
      <c r="C510" s="138"/>
      <c r="D510" s="138"/>
      <c r="E510" s="138"/>
      <c r="F510" s="138"/>
      <c r="G510" s="138"/>
      <c r="H510" s="586" t="s">
        <v>401</v>
      </c>
      <c r="I510" s="586"/>
      <c r="J510" s="586"/>
      <c r="K510" s="587"/>
      <c r="L510" s="413">
        <f>SUMIF(G9:G508,"141014020",L9:L508)</f>
        <v>0</v>
      </c>
      <c r="M510" s="413">
        <f>SUMIF(G9:G508,"141014020",M9:M508)</f>
        <v>0</v>
      </c>
      <c r="N510" s="425">
        <v>0.39</v>
      </c>
      <c r="O510" s="432">
        <f t="shared" ref="O510:O515" si="21">ROUNDUP((M510*N510),0)</f>
        <v>0</v>
      </c>
      <c r="P510" s="427" t="e">
        <f t="shared" ref="P510:P516" si="22">IF(M510&lt;0,0,1-(M510/L510))</f>
        <v>#DIV/0!</v>
      </c>
    </row>
    <row r="511" spans="1:19" ht="50.1" customHeight="1" x14ac:dyDescent="0.25">
      <c r="A511" s="137"/>
      <c r="B511" s="138"/>
      <c r="C511" s="138"/>
      <c r="D511" s="138"/>
      <c r="E511" s="138"/>
      <c r="F511" s="138"/>
      <c r="G511" s="138"/>
      <c r="H511" s="586" t="s">
        <v>402</v>
      </c>
      <c r="I511" s="586"/>
      <c r="J511" s="586"/>
      <c r="K511" s="587"/>
      <c r="L511" s="413">
        <f>SUMIF(G9:G508,"241014020",L9:L508)</f>
        <v>0</v>
      </c>
      <c r="M511" s="413">
        <f>SUMIF(G9:G508,"241014020",M9:M508)</f>
        <v>0</v>
      </c>
      <c r="N511" s="425">
        <v>0.39</v>
      </c>
      <c r="O511" s="432">
        <f t="shared" si="21"/>
        <v>0</v>
      </c>
      <c r="P511" s="427" t="e">
        <f t="shared" si="22"/>
        <v>#DIV/0!</v>
      </c>
    </row>
    <row r="512" spans="1:19" ht="50.1" customHeight="1" x14ac:dyDescent="0.25">
      <c r="A512" s="585" t="s">
        <v>551</v>
      </c>
      <c r="B512" s="586"/>
      <c r="C512" s="586"/>
      <c r="D512" s="586"/>
      <c r="E512" s="586"/>
      <c r="F512" s="586"/>
      <c r="G512" s="586"/>
      <c r="H512" s="586"/>
      <c r="I512" s="586"/>
      <c r="J512" s="586"/>
      <c r="K512" s="587"/>
      <c r="L512" s="414">
        <v>0</v>
      </c>
      <c r="M512" s="414">
        <v>0</v>
      </c>
      <c r="N512" s="425">
        <v>0.39</v>
      </c>
      <c r="O512" s="432">
        <f t="shared" si="21"/>
        <v>0</v>
      </c>
      <c r="P512" s="427" t="e">
        <f t="shared" si="22"/>
        <v>#DIV/0!</v>
      </c>
    </row>
    <row r="513" spans="1:16" ht="50.1" customHeight="1" x14ac:dyDescent="0.25">
      <c r="A513" s="585" t="s">
        <v>552</v>
      </c>
      <c r="B513" s="586"/>
      <c r="C513" s="586"/>
      <c r="D513" s="586"/>
      <c r="E513" s="586"/>
      <c r="F513" s="586"/>
      <c r="G513" s="586"/>
      <c r="H513" s="586"/>
      <c r="I513" s="586"/>
      <c r="J513" s="586"/>
      <c r="K513" s="587"/>
      <c r="L513" s="414">
        <v>0</v>
      </c>
      <c r="M513" s="414">
        <v>0</v>
      </c>
      <c r="N513" s="425">
        <v>0.39</v>
      </c>
      <c r="O513" s="432">
        <f t="shared" si="21"/>
        <v>0</v>
      </c>
      <c r="P513" s="427" t="e">
        <f t="shared" si="22"/>
        <v>#DIV/0!</v>
      </c>
    </row>
    <row r="514" spans="1:16" ht="50.1" customHeight="1" x14ac:dyDescent="0.25">
      <c r="A514" s="588" t="s">
        <v>553</v>
      </c>
      <c r="B514" s="589"/>
      <c r="C514" s="589"/>
      <c r="D514" s="589"/>
      <c r="E514" s="589"/>
      <c r="F514" s="589"/>
      <c r="G514" s="589"/>
      <c r="H514" s="589"/>
      <c r="I514" s="589"/>
      <c r="J514" s="589"/>
      <c r="K514" s="590"/>
      <c r="L514" s="415">
        <f>L510-L512</f>
        <v>0</v>
      </c>
      <c r="M514" s="415">
        <f>M510-M512</f>
        <v>0</v>
      </c>
      <c r="N514" s="433">
        <v>0.39</v>
      </c>
      <c r="O514" s="434">
        <f t="shared" si="21"/>
        <v>0</v>
      </c>
      <c r="P514" s="435" t="e">
        <f t="shared" si="22"/>
        <v>#DIV/0!</v>
      </c>
    </row>
    <row r="515" spans="1:16" ht="50.1" customHeight="1" x14ac:dyDescent="0.25">
      <c r="A515" s="588" t="s">
        <v>554</v>
      </c>
      <c r="B515" s="589"/>
      <c r="C515" s="589"/>
      <c r="D515" s="589"/>
      <c r="E515" s="589"/>
      <c r="F515" s="589"/>
      <c r="G515" s="589"/>
      <c r="H515" s="589"/>
      <c r="I515" s="589"/>
      <c r="J515" s="589"/>
      <c r="K515" s="590"/>
      <c r="L515" s="415">
        <f>L511-L513</f>
        <v>0</v>
      </c>
      <c r="M515" s="415">
        <f>M511-M513</f>
        <v>0</v>
      </c>
      <c r="N515" s="433">
        <v>0.39</v>
      </c>
      <c r="O515" s="434">
        <f t="shared" si="21"/>
        <v>0</v>
      </c>
      <c r="P515" s="435" t="e">
        <f t="shared" si="22"/>
        <v>#DIV/0!</v>
      </c>
    </row>
    <row r="516" spans="1:16" ht="50.1" customHeight="1" x14ac:dyDescent="0.25">
      <c r="A516" s="585" t="s">
        <v>543</v>
      </c>
      <c r="B516" s="586"/>
      <c r="C516" s="586"/>
      <c r="D516" s="586"/>
      <c r="E516" s="586"/>
      <c r="F516" s="586"/>
      <c r="G516" s="586"/>
      <c r="H516" s="586"/>
      <c r="I516" s="586"/>
      <c r="J516" s="586"/>
      <c r="K516" s="587"/>
      <c r="L516" s="413">
        <f>SUM(L514:L515)</f>
        <v>0</v>
      </c>
      <c r="M516" s="413">
        <f>SUM(M514:M515)</f>
        <v>0</v>
      </c>
      <c r="N516" s="425">
        <v>0.39</v>
      </c>
      <c r="O516" s="432">
        <f>SUM(O514:O515)</f>
        <v>0</v>
      </c>
      <c r="P516" s="427" t="e">
        <f t="shared" si="22"/>
        <v>#DIV/0!</v>
      </c>
    </row>
    <row r="517" spans="1:16" ht="33" x14ac:dyDescent="0.25">
      <c r="A517" s="51" t="s">
        <v>546</v>
      </c>
      <c r="L517" s="90"/>
      <c r="M517" s="90"/>
      <c r="N517" s="19"/>
      <c r="O517" s="19"/>
      <c r="P517" s="19"/>
    </row>
    <row r="518" spans="1:16" ht="50.25" customHeight="1" x14ac:dyDescent="0.25">
      <c r="A518" s="51" t="s">
        <v>588</v>
      </c>
      <c r="L518" s="90"/>
      <c r="M518" s="90"/>
      <c r="N518" s="19"/>
      <c r="O518" s="19"/>
      <c r="P518" s="19"/>
    </row>
    <row r="519" spans="1:16" ht="35.25" customHeight="1" x14ac:dyDescent="0.25">
      <c r="A519" s="222" t="s">
        <v>589</v>
      </c>
      <c r="B519" s="21"/>
      <c r="C519" s="21"/>
      <c r="D519" s="21"/>
      <c r="E519" s="21"/>
      <c r="F519" s="21"/>
      <c r="G519" s="21"/>
      <c r="H519" s="21"/>
      <c r="I519" s="21"/>
      <c r="J519" s="21"/>
      <c r="K519" s="21"/>
      <c r="L519" s="21"/>
      <c r="M519" s="21"/>
      <c r="N519" s="21"/>
      <c r="O519" s="21"/>
      <c r="P519" s="19"/>
    </row>
    <row r="520" spans="1:16" ht="35.25" customHeight="1" x14ac:dyDescent="0.25">
      <c r="A520" s="51" t="s">
        <v>615</v>
      </c>
      <c r="B520" s="21"/>
      <c r="C520" s="21"/>
      <c r="D520" s="21"/>
      <c r="E520" s="21"/>
      <c r="F520" s="21"/>
      <c r="G520" s="21"/>
      <c r="H520" s="21"/>
      <c r="I520" s="21"/>
      <c r="J520" s="21"/>
      <c r="K520" s="21"/>
      <c r="L520" s="21"/>
      <c r="M520" s="21"/>
      <c r="N520" s="21"/>
      <c r="O520" s="21"/>
      <c r="P520" s="19"/>
    </row>
    <row r="521" spans="1:16" ht="35.25" customHeight="1" x14ac:dyDescent="0.25">
      <c r="A521" s="21" t="s">
        <v>477</v>
      </c>
      <c r="B521" s="22"/>
      <c r="C521" s="21"/>
      <c r="D521" s="21"/>
      <c r="E521" s="21"/>
      <c r="F521" s="21"/>
      <c r="G521" s="21"/>
      <c r="H521" s="21"/>
      <c r="I521" s="21"/>
      <c r="J521" s="21"/>
      <c r="K521" s="21"/>
      <c r="L521" s="21"/>
      <c r="M521" s="21"/>
      <c r="N521" s="21"/>
      <c r="O521" s="21"/>
      <c r="P521" s="19"/>
    </row>
    <row r="522" spans="1:16" ht="35.25" customHeight="1" x14ac:dyDescent="0.25">
      <c r="A522" s="22" t="s">
        <v>497</v>
      </c>
      <c r="B522" s="23"/>
      <c r="C522" s="21"/>
      <c r="D522" s="21"/>
      <c r="E522" s="21"/>
      <c r="F522" s="21"/>
      <c r="G522" s="21"/>
      <c r="H522" s="21"/>
      <c r="I522" s="21"/>
      <c r="J522" s="21"/>
      <c r="K522" s="21"/>
      <c r="L522" s="21"/>
      <c r="M522" s="21"/>
      <c r="N522" s="21"/>
      <c r="O522" s="21"/>
      <c r="P522" s="19"/>
    </row>
    <row r="523" spans="1:16" ht="35.25" customHeight="1" x14ac:dyDescent="0.25">
      <c r="A523" s="22" t="s">
        <v>479</v>
      </c>
      <c r="B523" s="23"/>
      <c r="C523" s="22"/>
      <c r="D523" s="22"/>
      <c r="E523" s="22"/>
      <c r="F523" s="22"/>
      <c r="G523" s="22"/>
      <c r="M523" s="19"/>
      <c r="N523" s="19"/>
      <c r="O523" s="19"/>
      <c r="P523" s="19"/>
    </row>
    <row r="524" spans="1:16" ht="18.75" customHeight="1" x14ac:dyDescent="0.25">
      <c r="A524" s="23"/>
      <c r="B524" s="23"/>
      <c r="C524" s="23"/>
      <c r="D524" s="23"/>
      <c r="E524" s="23"/>
      <c r="F524" s="23"/>
      <c r="G524" s="23"/>
      <c r="M524" s="19"/>
      <c r="N524" s="23"/>
      <c r="O524" s="23"/>
      <c r="P524" s="19"/>
    </row>
    <row r="525" spans="1:16" ht="32.25" customHeight="1" x14ac:dyDescent="0.25">
      <c r="A525" s="593" t="s">
        <v>42</v>
      </c>
      <c r="B525" s="593"/>
      <c r="C525" s="316"/>
      <c r="D525" s="23"/>
      <c r="E525" s="23"/>
      <c r="F525" s="23"/>
      <c r="G525" s="23"/>
      <c r="L525" s="592"/>
      <c r="M525" s="592"/>
      <c r="N525" s="23"/>
      <c r="O525" s="19"/>
      <c r="P525" s="19"/>
    </row>
    <row r="526" spans="1:16" ht="36" customHeight="1" x14ac:dyDescent="0.25">
      <c r="A526" s="23"/>
      <c r="B526" s="23"/>
      <c r="C526" s="23"/>
      <c r="D526" s="23"/>
      <c r="E526" s="23"/>
      <c r="F526" s="23"/>
      <c r="G526" s="23"/>
      <c r="L526" s="591"/>
      <c r="M526" s="591"/>
      <c r="N526" s="23"/>
      <c r="O526" s="19"/>
      <c r="P526" s="19"/>
    </row>
    <row r="527" spans="1:16" ht="27" customHeight="1" x14ac:dyDescent="0.25">
      <c r="A527" s="22"/>
      <c r="B527" s="22"/>
      <c r="C527" s="22"/>
      <c r="D527" s="22"/>
      <c r="E527" s="22"/>
      <c r="F527" s="22"/>
      <c r="G527" s="22"/>
      <c r="L527" s="591"/>
      <c r="M527" s="591"/>
      <c r="N527" s="19"/>
      <c r="O527" s="19"/>
      <c r="P527" s="19"/>
    </row>
    <row r="528" spans="1:16" ht="15.75" customHeight="1" x14ac:dyDescent="0.25">
      <c r="A528" s="22"/>
      <c r="B528" s="22"/>
      <c r="C528" s="22"/>
      <c r="D528" s="22"/>
      <c r="E528" s="22"/>
      <c r="F528" s="22"/>
      <c r="G528" s="22"/>
      <c r="M528" s="203"/>
      <c r="N528" s="203"/>
      <c r="O528" s="19"/>
      <c r="P528" s="19"/>
    </row>
    <row r="529" spans="1:16" ht="15.75" customHeight="1" x14ac:dyDescent="0.25">
      <c r="A529" s="22"/>
      <c r="B529" s="22"/>
      <c r="C529" s="22"/>
      <c r="D529" s="22"/>
      <c r="E529" s="22"/>
      <c r="F529" s="22"/>
      <c r="G529" s="22"/>
      <c r="M529" s="584"/>
      <c r="N529" s="584"/>
      <c r="O529" s="19"/>
      <c r="P529" s="19"/>
    </row>
  </sheetData>
  <sheetProtection password="9D8B" sheet="1" objects="1" scenarios="1" formatRows="0" selectLockedCells="1"/>
  <dataConsolidate/>
  <mergeCells count="20">
    <mergeCell ref="B3:C3"/>
    <mergeCell ref="A525:B525"/>
    <mergeCell ref="L525:M525"/>
    <mergeCell ref="L526:M526"/>
    <mergeCell ref="E3:J3"/>
    <mergeCell ref="L527:M527"/>
    <mergeCell ref="M529:N529"/>
    <mergeCell ref="O4:P4"/>
    <mergeCell ref="A516:K516"/>
    <mergeCell ref="A514:K514"/>
    <mergeCell ref="A515:K515"/>
    <mergeCell ref="A5:B5"/>
    <mergeCell ref="C5:L5"/>
    <mergeCell ref="A6:B6"/>
    <mergeCell ref="A509:K509"/>
    <mergeCell ref="H510:K510"/>
    <mergeCell ref="H511:K511"/>
    <mergeCell ref="A512:K512"/>
    <mergeCell ref="A513:K513"/>
    <mergeCell ref="E4:J4"/>
  </mergeCells>
  <conditionalFormatting sqref="P9:P516">
    <cfRule type="cellIs" dxfId="74" priority="634" operator="lessThan">
      <formula>0</formula>
    </cfRule>
    <cfRule type="cellIs" dxfId="73" priority="635" operator="lessThan">
      <formula>0</formula>
    </cfRule>
    <cfRule type="containsErrors" dxfId="72" priority="636">
      <formula>ISERROR(P9)</formula>
    </cfRule>
  </conditionalFormatting>
  <dataValidations count="13">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ErrorMessage="1" errorTitle="Tájékoztatás" error="Csak hiánypótlás esetén töltendő ki!" sqref="B3">
      <formula1>"Kifizetési kérelem, Hiánypótlás"</formula1>
    </dataValidation>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allowBlank="1" showErrorMessage="1" errorTitle="Tájékoztatás" error="A beírt számérték kisebb vagy egyenlő lehet, mint a bruttó átadott mennyiség. Valamint csak egész szám írható a cellába._x000a__x000a_Kattintson a Mégse gombra és adja meg a helyes értéket." sqref="M9">
      <formula1>0</formula1>
      <formula2>L9</formula2>
    </dataValidation>
    <dataValidation operator="greaterThan" allowBlank="1" showInputMessage="1" showErrorMessage="1" sqref="T11:T14 Q9:S508 T17:T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_x000a_" sqref="L9:L508">
      <formula1>0</formula1>
    </dataValidation>
    <dataValidation type="whole" allowBlank="1" showErrorMessage="1" errorTitle="Tájékoztatás" error="A beírt számérték kisebb vagy egyenlő lehet, mint a bruttó átadott mennyiség._x000a__x000a_Kattintson a Mégse gombra és adja meg a helyes értéket." sqref="M10:M508">
      <formula1>0</formula1>
      <formula2>L10</formula2>
    </dataValidation>
    <dataValidation type="list" allowBlank="1" showInputMessage="1" showErrorMessage="1" sqref="G9:G508">
      <formula1>"141014020,241014020"</formula1>
    </dataValidation>
    <dataValidation type="list" allowBlank="1" showInputMessage="1" showErrorMessage="1" sqref="F9:F508">
      <formula1>"GYŰJTÉS,ELŐKEZELÉS,HASZNOSÍTÁS,KEZELÉS,KERESKEDÉS"</formula1>
    </dataValidation>
    <dataValidation allowBlank="1" showInputMessage="1" showErrorMessage="1" error="0 és 100 között lehet az érték!" sqref="P9:P516"/>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1" orientation="landscape" r:id="rId1"/>
  <headerFooter>
    <oddHeader>&amp;L&amp;"Times New Roman,Normál"&amp;20&amp;A</oddHeader>
    <oddFooter>&amp;C&amp;"Times New Roman,Normál"&amp;20&amp;P&amp;R&amp;28Cégszerű aláírás(P.H.):__________________________________________</oddFooter>
  </headerFooter>
  <ignoredErrors>
    <ignoredError sqref="P9:P18"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529"/>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2.85546875" style="19" customWidth="1"/>
    <col min="3" max="3" width="70" style="19" customWidth="1"/>
    <col min="4" max="4" width="45.7109375" style="19" customWidth="1"/>
    <col min="5" max="5" width="48.85546875" style="19" customWidth="1"/>
    <col min="6" max="6" width="37.5703125" style="19" customWidth="1"/>
    <col min="7" max="7" width="31" style="19" customWidth="1"/>
    <col min="8" max="8" width="37"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9.4257812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71</v>
      </c>
      <c r="F4" s="596"/>
      <c r="G4" s="596"/>
      <c r="H4" s="596"/>
      <c r="I4" s="596"/>
      <c r="J4" s="596"/>
      <c r="K4" s="370"/>
      <c r="L4" s="370"/>
      <c r="M4" s="370"/>
      <c r="N4" s="370"/>
      <c r="O4" s="67"/>
    </row>
    <row r="5" spans="1:24" ht="34.5" x14ac:dyDescent="0.25">
      <c r="A5" s="580" t="s">
        <v>66</v>
      </c>
      <c r="B5" s="580"/>
      <c r="C5" s="581">
        <f>FŐLAP!C10</f>
        <v>0</v>
      </c>
      <c r="D5" s="581"/>
      <c r="E5" s="581"/>
      <c r="F5" s="581"/>
      <c r="G5" s="581"/>
      <c r="H5" s="581"/>
      <c r="I5" s="581"/>
      <c r="J5" s="581"/>
      <c r="K5" s="581"/>
      <c r="L5" s="581"/>
      <c r="M5" s="71"/>
      <c r="N5" s="68"/>
    </row>
    <row r="6" spans="1:24" ht="34.5" x14ac:dyDescent="0.25">
      <c r="A6" s="580" t="s">
        <v>32</v>
      </c>
      <c r="B6" s="580"/>
      <c r="C6" s="72">
        <f>FŐLAP!C12</f>
        <v>0</v>
      </c>
      <c r="D6" s="73"/>
      <c r="E6" s="73"/>
      <c r="F6" s="73"/>
      <c r="G6" s="73"/>
      <c r="H6" s="73"/>
      <c r="I6" s="73"/>
      <c r="J6" s="73"/>
      <c r="K6" s="73"/>
      <c r="M6" s="223" t="s">
        <v>499</v>
      </c>
      <c r="N6" s="205"/>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399"/>
      <c r="D9" s="400"/>
      <c r="E9" s="400"/>
      <c r="F9" s="231"/>
      <c r="G9" s="194"/>
      <c r="H9" s="406"/>
      <c r="I9" s="406"/>
      <c r="J9" s="407"/>
      <c r="K9" s="192"/>
      <c r="L9" s="409"/>
      <c r="M9" s="410"/>
      <c r="N9" s="421" t="e">
        <f>IF(M9&lt;0,0,1-(M9/L9))</f>
        <v>#DIV/0!</v>
      </c>
      <c r="O9" s="242">
        <f>FŐLAP!$G$8</f>
        <v>0</v>
      </c>
      <c r="P9" s="241">
        <f>FŐLAP!$C$10</f>
        <v>0</v>
      </c>
      <c r="Q9" s="243" t="s">
        <v>416</v>
      </c>
    </row>
    <row r="10" spans="1:24" ht="50.1" customHeight="1" x14ac:dyDescent="0.25">
      <c r="A10" s="87" t="s">
        <v>104</v>
      </c>
      <c r="B10" s="405"/>
      <c r="C10" s="403"/>
      <c r="D10" s="402"/>
      <c r="E10" s="402"/>
      <c r="F10" s="194"/>
      <c r="G10" s="194"/>
      <c r="H10" s="408"/>
      <c r="I10" s="407"/>
      <c r="J10" s="407"/>
      <c r="K10" s="317"/>
      <c r="L10" s="411"/>
      <c r="M10" s="412"/>
      <c r="N10" s="421" t="e">
        <f t="shared" ref="N10" si="0">IF(M10&lt;0,0,1-(M10/L10))</f>
        <v>#DIV/0!</v>
      </c>
      <c r="O10" s="242">
        <f>FŐLAP!$G$8</f>
        <v>0</v>
      </c>
      <c r="P10" s="241">
        <f>FŐLAP!$C$10</f>
        <v>0</v>
      </c>
      <c r="Q10" s="243" t="s">
        <v>416</v>
      </c>
    </row>
    <row r="11" spans="1:24" ht="50.1" customHeight="1" x14ac:dyDescent="0.25">
      <c r="A11" s="88" t="s">
        <v>105</v>
      </c>
      <c r="B11" s="405"/>
      <c r="C11" s="403"/>
      <c r="D11" s="402"/>
      <c r="E11" s="402"/>
      <c r="F11" s="194"/>
      <c r="G11" s="194"/>
      <c r="H11" s="408"/>
      <c r="I11" s="407"/>
      <c r="J11" s="407"/>
      <c r="K11" s="317"/>
      <c r="L11" s="411"/>
      <c r="M11" s="412"/>
      <c r="N11" s="421" t="e">
        <f t="shared" ref="N11:N20" si="1">IF(M11&lt;0,0,1-(M11/L11))</f>
        <v>#DIV/0!</v>
      </c>
      <c r="O11" s="242">
        <f>FŐLAP!$G$8</f>
        <v>0</v>
      </c>
      <c r="P11" s="241">
        <f>FŐLAP!$C$10</f>
        <v>0</v>
      </c>
      <c r="Q11" s="243" t="s">
        <v>416</v>
      </c>
    </row>
    <row r="12" spans="1:24" ht="50.1" customHeight="1" x14ac:dyDescent="0.25">
      <c r="A12" s="87" t="s">
        <v>106</v>
      </c>
      <c r="B12" s="405"/>
      <c r="C12" s="403"/>
      <c r="D12" s="402"/>
      <c r="E12" s="402"/>
      <c r="F12" s="194"/>
      <c r="G12" s="194"/>
      <c r="H12" s="408"/>
      <c r="I12" s="407"/>
      <c r="J12" s="407"/>
      <c r="K12" s="317"/>
      <c r="L12" s="411"/>
      <c r="M12" s="412"/>
      <c r="N12" s="421" t="e">
        <f t="shared" si="1"/>
        <v>#DIV/0!</v>
      </c>
      <c r="O12" s="242">
        <f>FŐLAP!$G$8</f>
        <v>0</v>
      </c>
      <c r="P12" s="241">
        <f>FŐLAP!$C$10</f>
        <v>0</v>
      </c>
      <c r="Q12" s="243" t="s">
        <v>416</v>
      </c>
    </row>
    <row r="13" spans="1:24" ht="50.1" customHeight="1" x14ac:dyDescent="0.25">
      <c r="A13" s="87" t="s">
        <v>107</v>
      </c>
      <c r="B13" s="405"/>
      <c r="C13" s="403"/>
      <c r="D13" s="402"/>
      <c r="E13" s="402"/>
      <c r="F13" s="194"/>
      <c r="G13" s="194"/>
      <c r="H13" s="408"/>
      <c r="I13" s="407"/>
      <c r="J13" s="407"/>
      <c r="K13" s="317"/>
      <c r="L13" s="411"/>
      <c r="M13" s="412"/>
      <c r="N13" s="421" t="e">
        <f t="shared" si="1"/>
        <v>#DIV/0!</v>
      </c>
      <c r="O13" s="242">
        <f>FŐLAP!$G$8</f>
        <v>0</v>
      </c>
      <c r="P13" s="241">
        <f>FŐLAP!$C$10</f>
        <v>0</v>
      </c>
      <c r="Q13" s="243" t="s">
        <v>416</v>
      </c>
    </row>
    <row r="14" spans="1:24" ht="50.1" customHeight="1" x14ac:dyDescent="0.25">
      <c r="A14" s="88" t="s">
        <v>108</v>
      </c>
      <c r="B14" s="405"/>
      <c r="C14" s="403"/>
      <c r="D14" s="402"/>
      <c r="E14" s="402"/>
      <c r="F14" s="194"/>
      <c r="G14" s="194"/>
      <c r="H14" s="408"/>
      <c r="I14" s="407"/>
      <c r="J14" s="407"/>
      <c r="K14" s="317"/>
      <c r="L14" s="411"/>
      <c r="M14" s="412"/>
      <c r="N14" s="421" t="e">
        <f t="shared" si="1"/>
        <v>#DIV/0!</v>
      </c>
      <c r="O14" s="242">
        <f>FŐLAP!$G$8</f>
        <v>0</v>
      </c>
      <c r="P14" s="241">
        <f>FŐLAP!$C$10</f>
        <v>0</v>
      </c>
      <c r="Q14" s="243" t="s">
        <v>416</v>
      </c>
    </row>
    <row r="15" spans="1:24" ht="50.1" customHeight="1" x14ac:dyDescent="0.25">
      <c r="A15" s="87" t="s">
        <v>109</v>
      </c>
      <c r="B15" s="405"/>
      <c r="C15" s="403"/>
      <c r="D15" s="402"/>
      <c r="E15" s="402"/>
      <c r="F15" s="194"/>
      <c r="G15" s="194"/>
      <c r="H15" s="408"/>
      <c r="I15" s="407"/>
      <c r="J15" s="407"/>
      <c r="K15" s="317"/>
      <c r="L15" s="411"/>
      <c r="M15" s="412"/>
      <c r="N15" s="421" t="e">
        <f t="shared" si="1"/>
        <v>#DIV/0!</v>
      </c>
      <c r="O15" s="242">
        <f>FŐLAP!$G$8</f>
        <v>0</v>
      </c>
      <c r="P15" s="241">
        <f>FŐLAP!$C$10</f>
        <v>0</v>
      </c>
      <c r="Q15" s="243" t="s">
        <v>416</v>
      </c>
    </row>
    <row r="16" spans="1:24" ht="50.1" customHeight="1" x14ac:dyDescent="0.25">
      <c r="A16" s="87" t="s">
        <v>110</v>
      </c>
      <c r="B16" s="405"/>
      <c r="C16" s="403"/>
      <c r="D16" s="402"/>
      <c r="E16" s="402"/>
      <c r="F16" s="194"/>
      <c r="G16" s="194"/>
      <c r="H16" s="408"/>
      <c r="I16" s="407"/>
      <c r="J16" s="407"/>
      <c r="K16" s="317"/>
      <c r="L16" s="411"/>
      <c r="M16" s="412"/>
      <c r="N16" s="421" t="e">
        <f t="shared" si="1"/>
        <v>#DIV/0!</v>
      </c>
      <c r="O16" s="242">
        <f>FŐLAP!$G$8</f>
        <v>0</v>
      </c>
      <c r="P16" s="241">
        <f>FŐLAP!$C$10</f>
        <v>0</v>
      </c>
      <c r="Q16" s="243" t="s">
        <v>416</v>
      </c>
    </row>
    <row r="17" spans="1:17" ht="50.1" customHeight="1" x14ac:dyDescent="0.25">
      <c r="A17" s="88" t="s">
        <v>111</v>
      </c>
      <c r="B17" s="405"/>
      <c r="C17" s="403"/>
      <c r="D17" s="402"/>
      <c r="E17" s="402"/>
      <c r="F17" s="194"/>
      <c r="G17" s="194"/>
      <c r="H17" s="408"/>
      <c r="I17" s="407"/>
      <c r="J17" s="407"/>
      <c r="K17" s="317"/>
      <c r="L17" s="411"/>
      <c r="M17" s="412"/>
      <c r="N17" s="421" t="e">
        <f t="shared" si="1"/>
        <v>#DIV/0!</v>
      </c>
      <c r="O17" s="242">
        <f>FŐLAP!$G$8</f>
        <v>0</v>
      </c>
      <c r="P17" s="241">
        <f>FŐLAP!$C$10</f>
        <v>0</v>
      </c>
      <c r="Q17" s="243" t="s">
        <v>416</v>
      </c>
    </row>
    <row r="18" spans="1:17" ht="50.1" customHeight="1" x14ac:dyDescent="0.25">
      <c r="A18" s="87" t="s">
        <v>98</v>
      </c>
      <c r="B18" s="405"/>
      <c r="C18" s="403"/>
      <c r="D18" s="402"/>
      <c r="E18" s="402"/>
      <c r="F18" s="194"/>
      <c r="G18" s="194"/>
      <c r="H18" s="408"/>
      <c r="I18" s="407"/>
      <c r="J18" s="407"/>
      <c r="K18" s="317"/>
      <c r="L18" s="411"/>
      <c r="M18" s="412"/>
      <c r="N18" s="421" t="e">
        <f t="shared" si="1"/>
        <v>#DIV/0!</v>
      </c>
      <c r="O18" s="242">
        <f>FŐLAP!$G$8</f>
        <v>0</v>
      </c>
      <c r="P18" s="241">
        <f>FŐLAP!$C$10</f>
        <v>0</v>
      </c>
      <c r="Q18" s="243" t="s">
        <v>416</v>
      </c>
    </row>
    <row r="19" spans="1:17" ht="50.1" customHeight="1" x14ac:dyDescent="0.25">
      <c r="A19" s="87" t="s">
        <v>112</v>
      </c>
      <c r="B19" s="405"/>
      <c r="C19" s="403"/>
      <c r="D19" s="402"/>
      <c r="E19" s="402"/>
      <c r="F19" s="194"/>
      <c r="G19" s="194"/>
      <c r="H19" s="408"/>
      <c r="I19" s="407"/>
      <c r="J19" s="407"/>
      <c r="K19" s="317"/>
      <c r="L19" s="411"/>
      <c r="M19" s="412"/>
      <c r="N19" s="421" t="e">
        <f t="shared" si="1"/>
        <v>#DIV/0!</v>
      </c>
      <c r="O19" s="242">
        <f>FŐLAP!$G$8</f>
        <v>0</v>
      </c>
      <c r="P19" s="241">
        <f>FŐLAP!$C$10</f>
        <v>0</v>
      </c>
      <c r="Q19" s="243" t="s">
        <v>416</v>
      </c>
    </row>
    <row r="20" spans="1:17" ht="49.5" customHeight="1" x14ac:dyDescent="0.25">
      <c r="A20" s="88" t="s">
        <v>113</v>
      </c>
      <c r="B20" s="405"/>
      <c r="C20" s="403"/>
      <c r="D20" s="402"/>
      <c r="E20" s="402"/>
      <c r="F20" s="194"/>
      <c r="G20" s="194"/>
      <c r="H20" s="408"/>
      <c r="I20" s="407"/>
      <c r="J20" s="407"/>
      <c r="K20" s="317"/>
      <c r="L20" s="411"/>
      <c r="M20" s="412"/>
      <c r="N20" s="421" t="e">
        <f t="shared" si="1"/>
        <v>#DIV/0!</v>
      </c>
      <c r="O20" s="242">
        <f>FŐLAP!$G$8</f>
        <v>0</v>
      </c>
      <c r="P20" s="241">
        <f>FŐLAP!$C$10</f>
        <v>0</v>
      </c>
      <c r="Q20" s="243" t="s">
        <v>416</v>
      </c>
    </row>
    <row r="21" spans="1:17" ht="49.5" customHeight="1" x14ac:dyDescent="0.25">
      <c r="A21" s="88" t="s">
        <v>114</v>
      </c>
      <c r="B21" s="405"/>
      <c r="C21" s="403"/>
      <c r="D21" s="402"/>
      <c r="E21" s="402"/>
      <c r="F21" s="194"/>
      <c r="G21" s="194"/>
      <c r="H21" s="408"/>
      <c r="I21" s="407"/>
      <c r="J21" s="407"/>
      <c r="K21" s="317"/>
      <c r="L21" s="411"/>
      <c r="M21" s="412"/>
      <c r="N21" s="421" t="e">
        <f t="shared" ref="N21:N84" si="2">IF(M21&lt;0,0,1-(M21/L21))</f>
        <v>#DIV/0!</v>
      </c>
      <c r="O21" s="242">
        <f>FŐLAP!$G$8</f>
        <v>0</v>
      </c>
      <c r="P21" s="241">
        <f>FŐLAP!$C$10</f>
        <v>0</v>
      </c>
      <c r="Q21" s="243" t="s">
        <v>416</v>
      </c>
    </row>
    <row r="22" spans="1:17" ht="49.5" hidden="1" customHeight="1" x14ac:dyDescent="0.25">
      <c r="A22" s="87" t="s">
        <v>115</v>
      </c>
      <c r="B22" s="405"/>
      <c r="C22" s="403"/>
      <c r="D22" s="402"/>
      <c r="E22" s="402"/>
      <c r="F22" s="194"/>
      <c r="G22" s="194"/>
      <c r="H22" s="408"/>
      <c r="I22" s="407"/>
      <c r="J22" s="407"/>
      <c r="K22" s="317"/>
      <c r="L22" s="411"/>
      <c r="M22" s="412"/>
      <c r="N22" s="421" t="e">
        <f t="shared" si="2"/>
        <v>#DIV/0!</v>
      </c>
      <c r="O22" s="242">
        <f>FŐLAP!$G$8</f>
        <v>0</v>
      </c>
      <c r="P22" s="241">
        <f>FŐLAP!$C$10</f>
        <v>0</v>
      </c>
      <c r="Q22" s="243" t="s">
        <v>416</v>
      </c>
    </row>
    <row r="23" spans="1:17" ht="49.5" hidden="1" customHeight="1" x14ac:dyDescent="0.25">
      <c r="A23" s="87" t="s">
        <v>116</v>
      </c>
      <c r="B23" s="405"/>
      <c r="C23" s="403"/>
      <c r="D23" s="402"/>
      <c r="E23" s="402"/>
      <c r="F23" s="194"/>
      <c r="G23" s="194"/>
      <c r="H23" s="408"/>
      <c r="I23" s="407"/>
      <c r="J23" s="407"/>
      <c r="K23" s="317"/>
      <c r="L23" s="411"/>
      <c r="M23" s="412"/>
      <c r="N23" s="421" t="e">
        <f t="shared" si="2"/>
        <v>#DIV/0!</v>
      </c>
      <c r="O23" s="242">
        <f>FŐLAP!$G$8</f>
        <v>0</v>
      </c>
      <c r="P23" s="241">
        <f>FŐLAP!$C$10</f>
        <v>0</v>
      </c>
      <c r="Q23" s="243" t="s">
        <v>416</v>
      </c>
    </row>
    <row r="24" spans="1:17" ht="49.5" hidden="1" customHeight="1" x14ac:dyDescent="0.25">
      <c r="A24" s="88" t="s">
        <v>117</v>
      </c>
      <c r="B24" s="405"/>
      <c r="C24" s="403"/>
      <c r="D24" s="402"/>
      <c r="E24" s="402"/>
      <c r="F24" s="194"/>
      <c r="G24" s="194"/>
      <c r="H24" s="408"/>
      <c r="I24" s="407"/>
      <c r="J24" s="407"/>
      <c r="K24" s="317"/>
      <c r="L24" s="411"/>
      <c r="M24" s="412"/>
      <c r="N24" s="421" t="e">
        <f t="shared" si="2"/>
        <v>#DIV/0!</v>
      </c>
      <c r="O24" s="242">
        <f>FŐLAP!$G$8</f>
        <v>0</v>
      </c>
      <c r="P24" s="241">
        <f>FŐLAP!$C$10</f>
        <v>0</v>
      </c>
      <c r="Q24" s="243" t="s">
        <v>416</v>
      </c>
    </row>
    <row r="25" spans="1:17" ht="49.5" hidden="1" customHeight="1" x14ac:dyDescent="0.25">
      <c r="A25" s="88" t="s">
        <v>118</v>
      </c>
      <c r="B25" s="405"/>
      <c r="C25" s="403"/>
      <c r="D25" s="402"/>
      <c r="E25" s="402"/>
      <c r="F25" s="194"/>
      <c r="G25" s="194"/>
      <c r="H25" s="408"/>
      <c r="I25" s="407"/>
      <c r="J25" s="407"/>
      <c r="K25" s="317"/>
      <c r="L25" s="411"/>
      <c r="M25" s="412"/>
      <c r="N25" s="421" t="e">
        <f t="shared" si="2"/>
        <v>#DIV/0!</v>
      </c>
      <c r="O25" s="242">
        <f>FŐLAP!$G$8</f>
        <v>0</v>
      </c>
      <c r="P25" s="241">
        <f>FŐLAP!$C$10</f>
        <v>0</v>
      </c>
      <c r="Q25" s="243" t="s">
        <v>416</v>
      </c>
    </row>
    <row r="26" spans="1:17" ht="49.5" hidden="1" customHeight="1" x14ac:dyDescent="0.25">
      <c r="A26" s="87" t="s">
        <v>119</v>
      </c>
      <c r="B26" s="405"/>
      <c r="C26" s="403"/>
      <c r="D26" s="402"/>
      <c r="E26" s="402"/>
      <c r="F26" s="194"/>
      <c r="G26" s="194"/>
      <c r="H26" s="408"/>
      <c r="I26" s="407"/>
      <c r="J26" s="407"/>
      <c r="K26" s="317"/>
      <c r="L26" s="411"/>
      <c r="M26" s="412"/>
      <c r="N26" s="421" t="e">
        <f t="shared" si="2"/>
        <v>#DIV/0!</v>
      </c>
      <c r="O26" s="242">
        <f>FŐLAP!$G$8</f>
        <v>0</v>
      </c>
      <c r="P26" s="241">
        <f>FŐLAP!$C$10</f>
        <v>0</v>
      </c>
      <c r="Q26" s="243" t="s">
        <v>416</v>
      </c>
    </row>
    <row r="27" spans="1:17" ht="49.5" hidden="1" customHeight="1" x14ac:dyDescent="0.25">
      <c r="A27" s="87" t="s">
        <v>120</v>
      </c>
      <c r="B27" s="405"/>
      <c r="C27" s="403"/>
      <c r="D27" s="402"/>
      <c r="E27" s="402"/>
      <c r="F27" s="194"/>
      <c r="G27" s="194"/>
      <c r="H27" s="408"/>
      <c r="I27" s="407"/>
      <c r="J27" s="407"/>
      <c r="K27" s="317"/>
      <c r="L27" s="411"/>
      <c r="M27" s="412"/>
      <c r="N27" s="421" t="e">
        <f t="shared" si="2"/>
        <v>#DIV/0!</v>
      </c>
      <c r="O27" s="242">
        <f>FŐLAP!$G$8</f>
        <v>0</v>
      </c>
      <c r="P27" s="241">
        <f>FŐLAP!$C$10</f>
        <v>0</v>
      </c>
      <c r="Q27" s="243" t="s">
        <v>416</v>
      </c>
    </row>
    <row r="28" spans="1:17" ht="49.5" hidden="1" customHeight="1" x14ac:dyDescent="0.25">
      <c r="A28" s="88" t="s">
        <v>99</v>
      </c>
      <c r="B28" s="405"/>
      <c r="C28" s="403"/>
      <c r="D28" s="402"/>
      <c r="E28" s="402"/>
      <c r="F28" s="194"/>
      <c r="G28" s="194"/>
      <c r="H28" s="408"/>
      <c r="I28" s="407"/>
      <c r="J28" s="407"/>
      <c r="K28" s="317"/>
      <c r="L28" s="411"/>
      <c r="M28" s="412"/>
      <c r="N28" s="421" t="e">
        <f t="shared" si="2"/>
        <v>#DIV/0!</v>
      </c>
      <c r="O28" s="242">
        <f>FŐLAP!$G$8</f>
        <v>0</v>
      </c>
      <c r="P28" s="241">
        <f>FŐLAP!$C$10</f>
        <v>0</v>
      </c>
      <c r="Q28" s="243" t="s">
        <v>416</v>
      </c>
    </row>
    <row r="29" spans="1:17" ht="49.5" hidden="1" customHeight="1" x14ac:dyDescent="0.25">
      <c r="A29" s="88" t="s">
        <v>121</v>
      </c>
      <c r="B29" s="405"/>
      <c r="C29" s="403"/>
      <c r="D29" s="402"/>
      <c r="E29" s="402"/>
      <c r="F29" s="194"/>
      <c r="G29" s="194"/>
      <c r="H29" s="408"/>
      <c r="I29" s="407"/>
      <c r="J29" s="407"/>
      <c r="K29" s="317"/>
      <c r="L29" s="411"/>
      <c r="M29" s="412"/>
      <c r="N29" s="421" t="e">
        <f t="shared" si="2"/>
        <v>#DIV/0!</v>
      </c>
      <c r="O29" s="242">
        <f>FŐLAP!$G$8</f>
        <v>0</v>
      </c>
      <c r="P29" s="241">
        <f>FŐLAP!$C$10</f>
        <v>0</v>
      </c>
      <c r="Q29" s="243" t="s">
        <v>416</v>
      </c>
    </row>
    <row r="30" spans="1:17" ht="49.5" hidden="1" customHeight="1" x14ac:dyDescent="0.25">
      <c r="A30" s="87" t="s">
        <v>122</v>
      </c>
      <c r="B30" s="405"/>
      <c r="C30" s="403"/>
      <c r="D30" s="402"/>
      <c r="E30" s="402"/>
      <c r="F30" s="194"/>
      <c r="G30" s="194"/>
      <c r="H30" s="408"/>
      <c r="I30" s="407"/>
      <c r="J30" s="407"/>
      <c r="K30" s="317"/>
      <c r="L30" s="411"/>
      <c r="M30" s="412"/>
      <c r="N30" s="421" t="e">
        <f t="shared" si="2"/>
        <v>#DIV/0!</v>
      </c>
      <c r="O30" s="242">
        <f>FŐLAP!$G$8</f>
        <v>0</v>
      </c>
      <c r="P30" s="241">
        <f>FŐLAP!$C$10</f>
        <v>0</v>
      </c>
      <c r="Q30" s="243" t="s">
        <v>416</v>
      </c>
    </row>
    <row r="31" spans="1:17" ht="49.5" hidden="1" customHeight="1" x14ac:dyDescent="0.25">
      <c r="A31" s="87" t="s">
        <v>123</v>
      </c>
      <c r="B31" s="405"/>
      <c r="C31" s="403"/>
      <c r="D31" s="402"/>
      <c r="E31" s="402"/>
      <c r="F31" s="194"/>
      <c r="G31" s="194"/>
      <c r="H31" s="408"/>
      <c r="I31" s="407"/>
      <c r="J31" s="407"/>
      <c r="K31" s="317"/>
      <c r="L31" s="411"/>
      <c r="M31" s="412"/>
      <c r="N31" s="421" t="e">
        <f t="shared" si="2"/>
        <v>#DIV/0!</v>
      </c>
      <c r="O31" s="242">
        <f>FŐLAP!$G$8</f>
        <v>0</v>
      </c>
      <c r="P31" s="241">
        <f>FŐLAP!$C$10</f>
        <v>0</v>
      </c>
      <c r="Q31" s="243" t="s">
        <v>416</v>
      </c>
    </row>
    <row r="32" spans="1:17" ht="49.5" hidden="1" customHeight="1" x14ac:dyDescent="0.25">
      <c r="A32" s="88" t="s">
        <v>124</v>
      </c>
      <c r="B32" s="405"/>
      <c r="C32" s="403"/>
      <c r="D32" s="402"/>
      <c r="E32" s="402"/>
      <c r="F32" s="194"/>
      <c r="G32" s="194"/>
      <c r="H32" s="408"/>
      <c r="I32" s="407"/>
      <c r="J32" s="407"/>
      <c r="K32" s="317"/>
      <c r="L32" s="411"/>
      <c r="M32" s="412"/>
      <c r="N32" s="421" t="e">
        <f t="shared" si="2"/>
        <v>#DIV/0!</v>
      </c>
      <c r="O32" s="242">
        <f>FŐLAP!$G$8</f>
        <v>0</v>
      </c>
      <c r="P32" s="241">
        <f>FŐLAP!$C$10</f>
        <v>0</v>
      </c>
      <c r="Q32" s="243" t="s">
        <v>416</v>
      </c>
    </row>
    <row r="33" spans="1:17" ht="49.5" hidden="1" customHeight="1" x14ac:dyDescent="0.25">
      <c r="A33" s="88" t="s">
        <v>125</v>
      </c>
      <c r="B33" s="405"/>
      <c r="C33" s="403"/>
      <c r="D33" s="402"/>
      <c r="E33" s="402"/>
      <c r="F33" s="194"/>
      <c r="G33" s="194"/>
      <c r="H33" s="408"/>
      <c r="I33" s="407"/>
      <c r="J33" s="407"/>
      <c r="K33" s="317"/>
      <c r="L33" s="411"/>
      <c r="M33" s="412"/>
      <c r="N33" s="421" t="e">
        <f t="shared" si="2"/>
        <v>#DIV/0!</v>
      </c>
      <c r="O33" s="242">
        <f>FŐLAP!$G$8</f>
        <v>0</v>
      </c>
      <c r="P33" s="241">
        <f>FŐLAP!$C$10</f>
        <v>0</v>
      </c>
      <c r="Q33" s="243" t="s">
        <v>416</v>
      </c>
    </row>
    <row r="34" spans="1:17" ht="49.5" hidden="1" customHeight="1" x14ac:dyDescent="0.25">
      <c r="A34" s="87" t="s">
        <v>126</v>
      </c>
      <c r="B34" s="405"/>
      <c r="C34" s="403"/>
      <c r="D34" s="402"/>
      <c r="E34" s="402"/>
      <c r="F34" s="194"/>
      <c r="G34" s="194"/>
      <c r="H34" s="408"/>
      <c r="I34" s="407"/>
      <c r="J34" s="407"/>
      <c r="K34" s="317"/>
      <c r="L34" s="411"/>
      <c r="M34" s="412"/>
      <c r="N34" s="421" t="e">
        <f t="shared" si="2"/>
        <v>#DIV/0!</v>
      </c>
      <c r="O34" s="242">
        <f>FŐLAP!$G$8</f>
        <v>0</v>
      </c>
      <c r="P34" s="241">
        <f>FŐLAP!$C$10</f>
        <v>0</v>
      </c>
      <c r="Q34" s="243" t="s">
        <v>416</v>
      </c>
    </row>
    <row r="35" spans="1:17" ht="49.5" hidden="1" customHeight="1" x14ac:dyDescent="0.25">
      <c r="A35" s="87" t="s">
        <v>127</v>
      </c>
      <c r="B35" s="405"/>
      <c r="C35" s="403"/>
      <c r="D35" s="402"/>
      <c r="E35" s="402"/>
      <c r="F35" s="194"/>
      <c r="G35" s="194"/>
      <c r="H35" s="408"/>
      <c r="I35" s="407"/>
      <c r="J35" s="407"/>
      <c r="K35" s="317"/>
      <c r="L35" s="411"/>
      <c r="M35" s="412"/>
      <c r="N35" s="421" t="e">
        <f t="shared" si="2"/>
        <v>#DIV/0!</v>
      </c>
      <c r="O35" s="242">
        <f>FŐLAP!$G$8</f>
        <v>0</v>
      </c>
      <c r="P35" s="241">
        <f>FŐLAP!$C$10</f>
        <v>0</v>
      </c>
      <c r="Q35" s="243" t="s">
        <v>416</v>
      </c>
    </row>
    <row r="36" spans="1:17" ht="49.5" hidden="1" customHeight="1" x14ac:dyDescent="0.25">
      <c r="A36" s="88" t="s">
        <v>128</v>
      </c>
      <c r="B36" s="405"/>
      <c r="C36" s="403"/>
      <c r="D36" s="402"/>
      <c r="E36" s="402"/>
      <c r="F36" s="194"/>
      <c r="G36" s="194"/>
      <c r="H36" s="408"/>
      <c r="I36" s="407"/>
      <c r="J36" s="407"/>
      <c r="K36" s="317"/>
      <c r="L36" s="411"/>
      <c r="M36" s="412"/>
      <c r="N36" s="421" t="e">
        <f t="shared" si="2"/>
        <v>#DIV/0!</v>
      </c>
      <c r="O36" s="242">
        <f>FŐLAP!$G$8</f>
        <v>0</v>
      </c>
      <c r="P36" s="241">
        <f>FŐLAP!$C$10</f>
        <v>0</v>
      </c>
      <c r="Q36" s="243" t="s">
        <v>416</v>
      </c>
    </row>
    <row r="37" spans="1:17" ht="49.5" hidden="1" customHeight="1" x14ac:dyDescent="0.25">
      <c r="A37" s="88" t="s">
        <v>129</v>
      </c>
      <c r="B37" s="405"/>
      <c r="C37" s="403"/>
      <c r="D37" s="402"/>
      <c r="E37" s="402"/>
      <c r="F37" s="194"/>
      <c r="G37" s="194"/>
      <c r="H37" s="408"/>
      <c r="I37" s="407"/>
      <c r="J37" s="407"/>
      <c r="K37" s="317"/>
      <c r="L37" s="411"/>
      <c r="M37" s="412"/>
      <c r="N37" s="421" t="e">
        <f t="shared" si="2"/>
        <v>#DIV/0!</v>
      </c>
      <c r="O37" s="242">
        <f>FŐLAP!$G$8</f>
        <v>0</v>
      </c>
      <c r="P37" s="241">
        <f>FŐLAP!$C$10</f>
        <v>0</v>
      </c>
      <c r="Q37" s="243" t="s">
        <v>416</v>
      </c>
    </row>
    <row r="38" spans="1:17" ht="49.5" hidden="1" customHeight="1" x14ac:dyDescent="0.25">
      <c r="A38" s="87" t="s">
        <v>130</v>
      </c>
      <c r="B38" s="405"/>
      <c r="C38" s="403"/>
      <c r="D38" s="402"/>
      <c r="E38" s="402"/>
      <c r="F38" s="194"/>
      <c r="G38" s="194"/>
      <c r="H38" s="408"/>
      <c r="I38" s="407"/>
      <c r="J38" s="407"/>
      <c r="K38" s="317"/>
      <c r="L38" s="411"/>
      <c r="M38" s="412"/>
      <c r="N38" s="421" t="e">
        <f t="shared" si="2"/>
        <v>#DIV/0!</v>
      </c>
      <c r="O38" s="242">
        <f>FŐLAP!$G$8</f>
        <v>0</v>
      </c>
      <c r="P38" s="241">
        <f>FŐLAP!$C$10</f>
        <v>0</v>
      </c>
      <c r="Q38" s="243" t="s">
        <v>416</v>
      </c>
    </row>
    <row r="39" spans="1:17" ht="49.5" hidden="1" customHeight="1" x14ac:dyDescent="0.25">
      <c r="A39" s="87" t="s">
        <v>131</v>
      </c>
      <c r="B39" s="405"/>
      <c r="C39" s="403"/>
      <c r="D39" s="402"/>
      <c r="E39" s="402"/>
      <c r="F39" s="194"/>
      <c r="G39" s="194"/>
      <c r="H39" s="408"/>
      <c r="I39" s="407"/>
      <c r="J39" s="407"/>
      <c r="K39" s="317"/>
      <c r="L39" s="411"/>
      <c r="M39" s="412"/>
      <c r="N39" s="421" t="e">
        <f t="shared" si="2"/>
        <v>#DIV/0!</v>
      </c>
      <c r="O39" s="242">
        <f>FŐLAP!$G$8</f>
        <v>0</v>
      </c>
      <c r="P39" s="241">
        <f>FŐLAP!$C$10</f>
        <v>0</v>
      </c>
      <c r="Q39" s="243" t="s">
        <v>416</v>
      </c>
    </row>
    <row r="40" spans="1:17" ht="49.5" hidden="1" customHeight="1" x14ac:dyDescent="0.25">
      <c r="A40" s="88" t="s">
        <v>132</v>
      </c>
      <c r="B40" s="405"/>
      <c r="C40" s="403"/>
      <c r="D40" s="402"/>
      <c r="E40" s="402"/>
      <c r="F40" s="194"/>
      <c r="G40" s="194"/>
      <c r="H40" s="408"/>
      <c r="I40" s="407"/>
      <c r="J40" s="407"/>
      <c r="K40" s="317"/>
      <c r="L40" s="411"/>
      <c r="M40" s="412"/>
      <c r="N40" s="421" t="e">
        <f t="shared" si="2"/>
        <v>#DIV/0!</v>
      </c>
      <c r="O40" s="242">
        <f>FŐLAP!$G$8</f>
        <v>0</v>
      </c>
      <c r="P40" s="241">
        <f>FŐLAP!$C$10</f>
        <v>0</v>
      </c>
      <c r="Q40" s="243" t="s">
        <v>416</v>
      </c>
    </row>
    <row r="41" spans="1:17" ht="49.5" hidden="1" customHeight="1" x14ac:dyDescent="0.25">
      <c r="A41" s="88" t="s">
        <v>133</v>
      </c>
      <c r="B41" s="405"/>
      <c r="C41" s="403"/>
      <c r="D41" s="402"/>
      <c r="E41" s="402"/>
      <c r="F41" s="194"/>
      <c r="G41" s="194"/>
      <c r="H41" s="408"/>
      <c r="I41" s="407"/>
      <c r="J41" s="407"/>
      <c r="K41" s="317"/>
      <c r="L41" s="411"/>
      <c r="M41" s="412"/>
      <c r="N41" s="421" t="e">
        <f t="shared" si="2"/>
        <v>#DIV/0!</v>
      </c>
      <c r="O41" s="242">
        <f>FŐLAP!$G$8</f>
        <v>0</v>
      </c>
      <c r="P41" s="241">
        <f>FŐLAP!$C$10</f>
        <v>0</v>
      </c>
      <c r="Q41" s="243" t="s">
        <v>416</v>
      </c>
    </row>
    <row r="42" spans="1:17" ht="49.5" hidden="1" customHeight="1" x14ac:dyDescent="0.25">
      <c r="A42" s="87" t="s">
        <v>134</v>
      </c>
      <c r="B42" s="405"/>
      <c r="C42" s="403"/>
      <c r="D42" s="402"/>
      <c r="E42" s="402"/>
      <c r="F42" s="194"/>
      <c r="G42" s="194"/>
      <c r="H42" s="408"/>
      <c r="I42" s="407"/>
      <c r="J42" s="407"/>
      <c r="K42" s="317"/>
      <c r="L42" s="411"/>
      <c r="M42" s="412"/>
      <c r="N42" s="421" t="e">
        <f t="shared" si="2"/>
        <v>#DIV/0!</v>
      </c>
      <c r="O42" s="242">
        <f>FŐLAP!$G$8</f>
        <v>0</v>
      </c>
      <c r="P42" s="241">
        <f>FŐLAP!$C$10</f>
        <v>0</v>
      </c>
      <c r="Q42" s="243" t="s">
        <v>416</v>
      </c>
    </row>
    <row r="43" spans="1:17" ht="49.5" hidden="1" customHeight="1" x14ac:dyDescent="0.25">
      <c r="A43" s="87" t="s">
        <v>135</v>
      </c>
      <c r="B43" s="405"/>
      <c r="C43" s="403"/>
      <c r="D43" s="402"/>
      <c r="E43" s="402"/>
      <c r="F43" s="194"/>
      <c r="G43" s="194"/>
      <c r="H43" s="408"/>
      <c r="I43" s="407"/>
      <c r="J43" s="407"/>
      <c r="K43" s="317"/>
      <c r="L43" s="411"/>
      <c r="M43" s="412"/>
      <c r="N43" s="421" t="e">
        <f t="shared" si="2"/>
        <v>#DIV/0!</v>
      </c>
      <c r="O43" s="242">
        <f>FŐLAP!$G$8</f>
        <v>0</v>
      </c>
      <c r="P43" s="241">
        <f>FŐLAP!$C$10</f>
        <v>0</v>
      </c>
      <c r="Q43" s="243" t="s">
        <v>416</v>
      </c>
    </row>
    <row r="44" spans="1:17" ht="49.5" hidden="1" customHeight="1" x14ac:dyDescent="0.25">
      <c r="A44" s="88" t="s">
        <v>136</v>
      </c>
      <c r="B44" s="405"/>
      <c r="C44" s="403"/>
      <c r="D44" s="402"/>
      <c r="E44" s="402"/>
      <c r="F44" s="194"/>
      <c r="G44" s="194"/>
      <c r="H44" s="408"/>
      <c r="I44" s="407"/>
      <c r="J44" s="407"/>
      <c r="K44" s="317"/>
      <c r="L44" s="411"/>
      <c r="M44" s="412"/>
      <c r="N44" s="421" t="e">
        <f t="shared" si="2"/>
        <v>#DIV/0!</v>
      </c>
      <c r="O44" s="242">
        <f>FŐLAP!$G$8</f>
        <v>0</v>
      </c>
      <c r="P44" s="241">
        <f>FŐLAP!$C$10</f>
        <v>0</v>
      </c>
      <c r="Q44" s="243" t="s">
        <v>416</v>
      </c>
    </row>
    <row r="45" spans="1:17" ht="49.5" hidden="1" customHeight="1" x14ac:dyDescent="0.25">
      <c r="A45" s="88" t="s">
        <v>137</v>
      </c>
      <c r="B45" s="405"/>
      <c r="C45" s="403"/>
      <c r="D45" s="402"/>
      <c r="E45" s="402"/>
      <c r="F45" s="194"/>
      <c r="G45" s="194"/>
      <c r="H45" s="408"/>
      <c r="I45" s="407"/>
      <c r="J45" s="407"/>
      <c r="K45" s="317"/>
      <c r="L45" s="411"/>
      <c r="M45" s="412"/>
      <c r="N45" s="421" t="e">
        <f t="shared" si="2"/>
        <v>#DIV/0!</v>
      </c>
      <c r="O45" s="242">
        <f>FŐLAP!$G$8</f>
        <v>0</v>
      </c>
      <c r="P45" s="241">
        <f>FŐLAP!$C$10</f>
        <v>0</v>
      </c>
      <c r="Q45" s="243" t="s">
        <v>416</v>
      </c>
    </row>
    <row r="46" spans="1:17" ht="49.5" hidden="1" customHeight="1" x14ac:dyDescent="0.25">
      <c r="A46" s="87" t="s">
        <v>138</v>
      </c>
      <c r="B46" s="405"/>
      <c r="C46" s="403"/>
      <c r="D46" s="402"/>
      <c r="E46" s="402"/>
      <c r="F46" s="194"/>
      <c r="G46" s="194"/>
      <c r="H46" s="408"/>
      <c r="I46" s="407"/>
      <c r="J46" s="407"/>
      <c r="K46" s="317"/>
      <c r="L46" s="411"/>
      <c r="M46" s="412"/>
      <c r="N46" s="421" t="e">
        <f t="shared" si="2"/>
        <v>#DIV/0!</v>
      </c>
      <c r="O46" s="242">
        <f>FŐLAP!$G$8</f>
        <v>0</v>
      </c>
      <c r="P46" s="241">
        <f>FŐLAP!$C$10</f>
        <v>0</v>
      </c>
      <c r="Q46" s="243" t="s">
        <v>416</v>
      </c>
    </row>
    <row r="47" spans="1:17" ht="49.5" hidden="1" customHeight="1" x14ac:dyDescent="0.25">
      <c r="A47" s="87" t="s">
        <v>139</v>
      </c>
      <c r="B47" s="405"/>
      <c r="C47" s="403"/>
      <c r="D47" s="402"/>
      <c r="E47" s="402"/>
      <c r="F47" s="194"/>
      <c r="G47" s="194"/>
      <c r="H47" s="408"/>
      <c r="I47" s="407"/>
      <c r="J47" s="407"/>
      <c r="K47" s="317"/>
      <c r="L47" s="411"/>
      <c r="M47" s="412"/>
      <c r="N47" s="421" t="e">
        <f t="shared" si="2"/>
        <v>#DIV/0!</v>
      </c>
      <c r="O47" s="242">
        <f>FŐLAP!$G$8</f>
        <v>0</v>
      </c>
      <c r="P47" s="241">
        <f>FŐLAP!$C$10</f>
        <v>0</v>
      </c>
      <c r="Q47" s="243" t="s">
        <v>416</v>
      </c>
    </row>
    <row r="48" spans="1:17" ht="49.5" hidden="1" customHeight="1" x14ac:dyDescent="0.25">
      <c r="A48" s="88" t="s">
        <v>140</v>
      </c>
      <c r="B48" s="405"/>
      <c r="C48" s="403"/>
      <c r="D48" s="402"/>
      <c r="E48" s="402"/>
      <c r="F48" s="194"/>
      <c r="G48" s="194"/>
      <c r="H48" s="408"/>
      <c r="I48" s="407"/>
      <c r="J48" s="407"/>
      <c r="K48" s="317"/>
      <c r="L48" s="411"/>
      <c r="M48" s="412"/>
      <c r="N48" s="421" t="e">
        <f t="shared" si="2"/>
        <v>#DIV/0!</v>
      </c>
      <c r="O48" s="242">
        <f>FŐLAP!$G$8</f>
        <v>0</v>
      </c>
      <c r="P48" s="241">
        <f>FŐLAP!$C$10</f>
        <v>0</v>
      </c>
      <c r="Q48" s="243" t="s">
        <v>416</v>
      </c>
    </row>
    <row r="49" spans="1:17" ht="49.5" hidden="1" customHeight="1" x14ac:dyDescent="0.25">
      <c r="A49" s="88" t="s">
        <v>141</v>
      </c>
      <c r="B49" s="405"/>
      <c r="C49" s="403"/>
      <c r="D49" s="402"/>
      <c r="E49" s="402"/>
      <c r="F49" s="194"/>
      <c r="G49" s="194"/>
      <c r="H49" s="408"/>
      <c r="I49" s="407"/>
      <c r="J49" s="407"/>
      <c r="K49" s="317"/>
      <c r="L49" s="411"/>
      <c r="M49" s="412"/>
      <c r="N49" s="421" t="e">
        <f t="shared" si="2"/>
        <v>#DIV/0!</v>
      </c>
      <c r="O49" s="242">
        <f>FŐLAP!$G$8</f>
        <v>0</v>
      </c>
      <c r="P49" s="241">
        <f>FŐLAP!$C$10</f>
        <v>0</v>
      </c>
      <c r="Q49" s="243" t="s">
        <v>416</v>
      </c>
    </row>
    <row r="50" spans="1:17" ht="49.5" hidden="1" customHeight="1" x14ac:dyDescent="0.25">
      <c r="A50" s="87" t="s">
        <v>142</v>
      </c>
      <c r="B50" s="405"/>
      <c r="C50" s="403"/>
      <c r="D50" s="402"/>
      <c r="E50" s="402"/>
      <c r="F50" s="194"/>
      <c r="G50" s="194"/>
      <c r="H50" s="408"/>
      <c r="I50" s="407"/>
      <c r="J50" s="407"/>
      <c r="K50" s="317"/>
      <c r="L50" s="411"/>
      <c r="M50" s="412"/>
      <c r="N50" s="421" t="e">
        <f t="shared" si="2"/>
        <v>#DIV/0!</v>
      </c>
      <c r="O50" s="242">
        <f>FŐLAP!$G$8</f>
        <v>0</v>
      </c>
      <c r="P50" s="241">
        <f>FŐLAP!$C$10</f>
        <v>0</v>
      </c>
      <c r="Q50" s="243" t="s">
        <v>416</v>
      </c>
    </row>
    <row r="51" spans="1:17" ht="49.5" hidden="1" customHeight="1" x14ac:dyDescent="0.25">
      <c r="A51" s="87" t="s">
        <v>143</v>
      </c>
      <c r="B51" s="405"/>
      <c r="C51" s="403"/>
      <c r="D51" s="402"/>
      <c r="E51" s="402"/>
      <c r="F51" s="194"/>
      <c r="G51" s="194"/>
      <c r="H51" s="408"/>
      <c r="I51" s="407"/>
      <c r="J51" s="407"/>
      <c r="K51" s="317"/>
      <c r="L51" s="411"/>
      <c r="M51" s="412"/>
      <c r="N51" s="421" t="e">
        <f t="shared" si="2"/>
        <v>#DIV/0!</v>
      </c>
      <c r="O51" s="242">
        <f>FŐLAP!$G$8</f>
        <v>0</v>
      </c>
      <c r="P51" s="241">
        <f>FŐLAP!$C$10</f>
        <v>0</v>
      </c>
      <c r="Q51" s="243" t="s">
        <v>416</v>
      </c>
    </row>
    <row r="52" spans="1:17" ht="49.5" hidden="1" customHeight="1" x14ac:dyDescent="0.25">
      <c r="A52" s="88" t="s">
        <v>144</v>
      </c>
      <c r="B52" s="405"/>
      <c r="C52" s="403"/>
      <c r="D52" s="402"/>
      <c r="E52" s="402"/>
      <c r="F52" s="194"/>
      <c r="G52" s="194"/>
      <c r="H52" s="408"/>
      <c r="I52" s="407"/>
      <c r="J52" s="407"/>
      <c r="K52" s="317"/>
      <c r="L52" s="411"/>
      <c r="M52" s="412"/>
      <c r="N52" s="421" t="e">
        <f t="shared" si="2"/>
        <v>#DIV/0!</v>
      </c>
      <c r="O52" s="242">
        <f>FŐLAP!$G$8</f>
        <v>0</v>
      </c>
      <c r="P52" s="241">
        <f>FŐLAP!$C$10</f>
        <v>0</v>
      </c>
      <c r="Q52" s="243" t="s">
        <v>416</v>
      </c>
    </row>
    <row r="53" spans="1:17" ht="49.5" hidden="1" customHeight="1" x14ac:dyDescent="0.25">
      <c r="A53" s="88" t="s">
        <v>145</v>
      </c>
      <c r="B53" s="405"/>
      <c r="C53" s="403"/>
      <c r="D53" s="402"/>
      <c r="E53" s="402"/>
      <c r="F53" s="194"/>
      <c r="G53" s="194"/>
      <c r="H53" s="408"/>
      <c r="I53" s="407"/>
      <c r="J53" s="407"/>
      <c r="K53" s="317"/>
      <c r="L53" s="411"/>
      <c r="M53" s="412"/>
      <c r="N53" s="421" t="e">
        <f t="shared" si="2"/>
        <v>#DIV/0!</v>
      </c>
      <c r="O53" s="242">
        <f>FŐLAP!$G$8</f>
        <v>0</v>
      </c>
      <c r="P53" s="241">
        <f>FŐLAP!$C$10</f>
        <v>0</v>
      </c>
      <c r="Q53" s="243" t="s">
        <v>416</v>
      </c>
    </row>
    <row r="54" spans="1:17" ht="49.5" hidden="1" customHeight="1" x14ac:dyDescent="0.25">
      <c r="A54" s="87" t="s">
        <v>146</v>
      </c>
      <c r="B54" s="405"/>
      <c r="C54" s="403"/>
      <c r="D54" s="402"/>
      <c r="E54" s="402"/>
      <c r="F54" s="194"/>
      <c r="G54" s="194"/>
      <c r="H54" s="408"/>
      <c r="I54" s="407"/>
      <c r="J54" s="407"/>
      <c r="K54" s="317"/>
      <c r="L54" s="411"/>
      <c r="M54" s="412"/>
      <c r="N54" s="421" t="e">
        <f t="shared" si="2"/>
        <v>#DIV/0!</v>
      </c>
      <c r="O54" s="242">
        <f>FŐLAP!$G$8</f>
        <v>0</v>
      </c>
      <c r="P54" s="241">
        <f>FŐLAP!$C$10</f>
        <v>0</v>
      </c>
      <c r="Q54" s="243" t="s">
        <v>416</v>
      </c>
    </row>
    <row r="55" spans="1:17" ht="49.5" hidden="1" customHeight="1" x14ac:dyDescent="0.25">
      <c r="A55" s="87" t="s">
        <v>147</v>
      </c>
      <c r="B55" s="405"/>
      <c r="C55" s="403"/>
      <c r="D55" s="402"/>
      <c r="E55" s="402"/>
      <c r="F55" s="194"/>
      <c r="G55" s="194"/>
      <c r="H55" s="408"/>
      <c r="I55" s="407"/>
      <c r="J55" s="407"/>
      <c r="K55" s="317"/>
      <c r="L55" s="411"/>
      <c r="M55" s="412"/>
      <c r="N55" s="421" t="e">
        <f t="shared" si="2"/>
        <v>#DIV/0!</v>
      </c>
      <c r="O55" s="242">
        <f>FŐLAP!$G$8</f>
        <v>0</v>
      </c>
      <c r="P55" s="241">
        <f>FŐLAP!$C$10</f>
        <v>0</v>
      </c>
      <c r="Q55" s="243" t="s">
        <v>416</v>
      </c>
    </row>
    <row r="56" spans="1:17" ht="49.5" hidden="1" customHeight="1" x14ac:dyDescent="0.25">
      <c r="A56" s="88" t="s">
        <v>148</v>
      </c>
      <c r="B56" s="405"/>
      <c r="C56" s="403"/>
      <c r="D56" s="402"/>
      <c r="E56" s="402"/>
      <c r="F56" s="194"/>
      <c r="G56" s="194"/>
      <c r="H56" s="408"/>
      <c r="I56" s="407"/>
      <c r="J56" s="407"/>
      <c r="K56" s="317"/>
      <c r="L56" s="411"/>
      <c r="M56" s="412"/>
      <c r="N56" s="421" t="e">
        <f t="shared" si="2"/>
        <v>#DIV/0!</v>
      </c>
      <c r="O56" s="242">
        <f>FŐLAP!$G$8</f>
        <v>0</v>
      </c>
      <c r="P56" s="241">
        <f>FŐLAP!$C$10</f>
        <v>0</v>
      </c>
      <c r="Q56" s="243" t="s">
        <v>416</v>
      </c>
    </row>
    <row r="57" spans="1:17" ht="49.5" hidden="1" customHeight="1" x14ac:dyDescent="0.25">
      <c r="A57" s="88" t="s">
        <v>149</v>
      </c>
      <c r="B57" s="405"/>
      <c r="C57" s="403"/>
      <c r="D57" s="402"/>
      <c r="E57" s="402"/>
      <c r="F57" s="194"/>
      <c r="G57" s="194"/>
      <c r="H57" s="408"/>
      <c r="I57" s="407"/>
      <c r="J57" s="407"/>
      <c r="K57" s="317"/>
      <c r="L57" s="411"/>
      <c r="M57" s="412"/>
      <c r="N57" s="421" t="e">
        <f t="shared" si="2"/>
        <v>#DIV/0!</v>
      </c>
      <c r="O57" s="242">
        <f>FŐLAP!$G$8</f>
        <v>0</v>
      </c>
      <c r="P57" s="241">
        <f>FŐLAP!$C$10</f>
        <v>0</v>
      </c>
      <c r="Q57" s="243" t="s">
        <v>416</v>
      </c>
    </row>
    <row r="58" spans="1:17" ht="49.5" hidden="1" customHeight="1" x14ac:dyDescent="0.25">
      <c r="A58" s="87" t="s">
        <v>150</v>
      </c>
      <c r="B58" s="405"/>
      <c r="C58" s="403"/>
      <c r="D58" s="402"/>
      <c r="E58" s="402"/>
      <c r="F58" s="194"/>
      <c r="G58" s="194"/>
      <c r="H58" s="408"/>
      <c r="I58" s="407"/>
      <c r="J58" s="407"/>
      <c r="K58" s="317"/>
      <c r="L58" s="411"/>
      <c r="M58" s="412"/>
      <c r="N58" s="421" t="e">
        <f t="shared" si="2"/>
        <v>#DIV/0!</v>
      </c>
      <c r="O58" s="242">
        <f>FŐLAP!$G$8</f>
        <v>0</v>
      </c>
      <c r="P58" s="241">
        <f>FŐLAP!$C$10</f>
        <v>0</v>
      </c>
      <c r="Q58" s="243" t="s">
        <v>416</v>
      </c>
    </row>
    <row r="59" spans="1:17" ht="49.5" hidden="1" customHeight="1" x14ac:dyDescent="0.25">
      <c r="A59" s="87" t="s">
        <v>151</v>
      </c>
      <c r="B59" s="405"/>
      <c r="C59" s="403"/>
      <c r="D59" s="402"/>
      <c r="E59" s="402"/>
      <c r="F59" s="194"/>
      <c r="G59" s="194"/>
      <c r="H59" s="408"/>
      <c r="I59" s="407"/>
      <c r="J59" s="407"/>
      <c r="K59" s="317"/>
      <c r="L59" s="411"/>
      <c r="M59" s="412"/>
      <c r="N59" s="421" t="e">
        <f t="shared" si="2"/>
        <v>#DIV/0!</v>
      </c>
      <c r="O59" s="242">
        <f>FŐLAP!$G$8</f>
        <v>0</v>
      </c>
      <c r="P59" s="241">
        <f>FŐLAP!$C$10</f>
        <v>0</v>
      </c>
      <c r="Q59" s="243" t="s">
        <v>416</v>
      </c>
    </row>
    <row r="60" spans="1:17" ht="49.5" hidden="1" customHeight="1" x14ac:dyDescent="0.25">
      <c r="A60" s="88" t="s">
        <v>152</v>
      </c>
      <c r="B60" s="405"/>
      <c r="C60" s="403"/>
      <c r="D60" s="402"/>
      <c r="E60" s="402"/>
      <c r="F60" s="194"/>
      <c r="G60" s="194"/>
      <c r="H60" s="408"/>
      <c r="I60" s="407"/>
      <c r="J60" s="407"/>
      <c r="K60" s="317"/>
      <c r="L60" s="411"/>
      <c r="M60" s="412"/>
      <c r="N60" s="421" t="e">
        <f t="shared" si="2"/>
        <v>#DIV/0!</v>
      </c>
      <c r="O60" s="242">
        <f>FŐLAP!$G$8</f>
        <v>0</v>
      </c>
      <c r="P60" s="241">
        <f>FŐLAP!$C$10</f>
        <v>0</v>
      </c>
      <c r="Q60" s="243" t="s">
        <v>416</v>
      </c>
    </row>
    <row r="61" spans="1:17" ht="49.5" hidden="1" customHeight="1" x14ac:dyDescent="0.25">
      <c r="A61" s="88" t="s">
        <v>153</v>
      </c>
      <c r="B61" s="405"/>
      <c r="C61" s="403"/>
      <c r="D61" s="402"/>
      <c r="E61" s="402"/>
      <c r="F61" s="194"/>
      <c r="G61" s="194"/>
      <c r="H61" s="408"/>
      <c r="I61" s="407"/>
      <c r="J61" s="407"/>
      <c r="K61" s="317"/>
      <c r="L61" s="411"/>
      <c r="M61" s="412"/>
      <c r="N61" s="421" t="e">
        <f t="shared" si="2"/>
        <v>#DIV/0!</v>
      </c>
      <c r="O61" s="242">
        <f>FŐLAP!$G$8</f>
        <v>0</v>
      </c>
      <c r="P61" s="241">
        <f>FŐLAP!$C$10</f>
        <v>0</v>
      </c>
      <c r="Q61" s="243" t="s">
        <v>416</v>
      </c>
    </row>
    <row r="62" spans="1:17" ht="49.5" hidden="1" customHeight="1" x14ac:dyDescent="0.25">
      <c r="A62" s="87" t="s">
        <v>154</v>
      </c>
      <c r="B62" s="405"/>
      <c r="C62" s="403"/>
      <c r="D62" s="402"/>
      <c r="E62" s="402"/>
      <c r="F62" s="194"/>
      <c r="G62" s="194"/>
      <c r="H62" s="408"/>
      <c r="I62" s="407"/>
      <c r="J62" s="407"/>
      <c r="K62" s="317"/>
      <c r="L62" s="411"/>
      <c r="M62" s="412"/>
      <c r="N62" s="421" t="e">
        <f t="shared" si="2"/>
        <v>#DIV/0!</v>
      </c>
      <c r="O62" s="242">
        <f>FŐLAP!$G$8</f>
        <v>0</v>
      </c>
      <c r="P62" s="241">
        <f>FŐLAP!$C$10</f>
        <v>0</v>
      </c>
      <c r="Q62" s="243" t="s">
        <v>416</v>
      </c>
    </row>
    <row r="63" spans="1:17" ht="49.5" hidden="1" customHeight="1" x14ac:dyDescent="0.25">
      <c r="A63" s="87" t="s">
        <v>155</v>
      </c>
      <c r="B63" s="405"/>
      <c r="C63" s="403"/>
      <c r="D63" s="402"/>
      <c r="E63" s="402"/>
      <c r="F63" s="194"/>
      <c r="G63" s="194"/>
      <c r="H63" s="408"/>
      <c r="I63" s="407"/>
      <c r="J63" s="407"/>
      <c r="K63" s="317"/>
      <c r="L63" s="411"/>
      <c r="M63" s="412"/>
      <c r="N63" s="421" t="e">
        <f t="shared" si="2"/>
        <v>#DIV/0!</v>
      </c>
      <c r="O63" s="242">
        <f>FŐLAP!$G$8</f>
        <v>0</v>
      </c>
      <c r="P63" s="241">
        <f>FŐLAP!$C$10</f>
        <v>0</v>
      </c>
      <c r="Q63" s="243" t="s">
        <v>416</v>
      </c>
    </row>
    <row r="64" spans="1:17" ht="49.5" hidden="1" customHeight="1" x14ac:dyDescent="0.25">
      <c r="A64" s="88" t="s">
        <v>156</v>
      </c>
      <c r="B64" s="405"/>
      <c r="C64" s="403"/>
      <c r="D64" s="402"/>
      <c r="E64" s="402"/>
      <c r="F64" s="194"/>
      <c r="G64" s="194"/>
      <c r="H64" s="408"/>
      <c r="I64" s="407"/>
      <c r="J64" s="407"/>
      <c r="K64" s="317"/>
      <c r="L64" s="411"/>
      <c r="M64" s="412"/>
      <c r="N64" s="421" t="e">
        <f t="shared" si="2"/>
        <v>#DIV/0!</v>
      </c>
      <c r="O64" s="242">
        <f>FŐLAP!$G$8</f>
        <v>0</v>
      </c>
      <c r="P64" s="241">
        <f>FŐLAP!$C$10</f>
        <v>0</v>
      </c>
      <c r="Q64" s="243" t="s">
        <v>416</v>
      </c>
    </row>
    <row r="65" spans="1:17" ht="49.5" hidden="1" customHeight="1" x14ac:dyDescent="0.25">
      <c r="A65" s="88" t="s">
        <v>157</v>
      </c>
      <c r="B65" s="405"/>
      <c r="C65" s="403"/>
      <c r="D65" s="402"/>
      <c r="E65" s="402"/>
      <c r="F65" s="194"/>
      <c r="G65" s="194"/>
      <c r="H65" s="408"/>
      <c r="I65" s="407"/>
      <c r="J65" s="407"/>
      <c r="K65" s="317"/>
      <c r="L65" s="411"/>
      <c r="M65" s="412"/>
      <c r="N65" s="421" t="e">
        <f t="shared" si="2"/>
        <v>#DIV/0!</v>
      </c>
      <c r="O65" s="242">
        <f>FŐLAP!$G$8</f>
        <v>0</v>
      </c>
      <c r="P65" s="241">
        <f>FŐLAP!$C$10</f>
        <v>0</v>
      </c>
      <c r="Q65" s="243" t="s">
        <v>416</v>
      </c>
    </row>
    <row r="66" spans="1:17" ht="49.5" hidden="1" customHeight="1" x14ac:dyDescent="0.25">
      <c r="A66" s="87" t="s">
        <v>158</v>
      </c>
      <c r="B66" s="405"/>
      <c r="C66" s="403"/>
      <c r="D66" s="402"/>
      <c r="E66" s="402"/>
      <c r="F66" s="194"/>
      <c r="G66" s="194"/>
      <c r="H66" s="408"/>
      <c r="I66" s="407"/>
      <c r="J66" s="407"/>
      <c r="K66" s="317"/>
      <c r="L66" s="411"/>
      <c r="M66" s="412"/>
      <c r="N66" s="421" t="e">
        <f t="shared" si="2"/>
        <v>#DIV/0!</v>
      </c>
      <c r="O66" s="242">
        <f>FŐLAP!$G$8</f>
        <v>0</v>
      </c>
      <c r="P66" s="241">
        <f>FŐLAP!$C$10</f>
        <v>0</v>
      </c>
      <c r="Q66" s="243" t="s">
        <v>416</v>
      </c>
    </row>
    <row r="67" spans="1:17" ht="49.5" hidden="1" customHeight="1" x14ac:dyDescent="0.25">
      <c r="A67" s="87" t="s">
        <v>159</v>
      </c>
      <c r="B67" s="405"/>
      <c r="C67" s="403"/>
      <c r="D67" s="402"/>
      <c r="E67" s="402"/>
      <c r="F67" s="194"/>
      <c r="G67" s="194"/>
      <c r="H67" s="408"/>
      <c r="I67" s="407"/>
      <c r="J67" s="407"/>
      <c r="K67" s="317"/>
      <c r="L67" s="411"/>
      <c r="M67" s="412"/>
      <c r="N67" s="421" t="e">
        <f t="shared" si="2"/>
        <v>#DIV/0!</v>
      </c>
      <c r="O67" s="242">
        <f>FŐLAP!$G$8</f>
        <v>0</v>
      </c>
      <c r="P67" s="241">
        <f>FŐLAP!$C$10</f>
        <v>0</v>
      </c>
      <c r="Q67" s="243" t="s">
        <v>416</v>
      </c>
    </row>
    <row r="68" spans="1:17" ht="49.5" hidden="1" customHeight="1" x14ac:dyDescent="0.25">
      <c r="A68" s="88" t="s">
        <v>160</v>
      </c>
      <c r="B68" s="405"/>
      <c r="C68" s="403"/>
      <c r="D68" s="402"/>
      <c r="E68" s="402"/>
      <c r="F68" s="194"/>
      <c r="G68" s="194"/>
      <c r="H68" s="408"/>
      <c r="I68" s="407"/>
      <c r="J68" s="407"/>
      <c r="K68" s="317"/>
      <c r="L68" s="411"/>
      <c r="M68" s="412"/>
      <c r="N68" s="421" t="e">
        <f t="shared" si="2"/>
        <v>#DIV/0!</v>
      </c>
      <c r="O68" s="242">
        <f>FŐLAP!$G$8</f>
        <v>0</v>
      </c>
      <c r="P68" s="241">
        <f>FŐLAP!$C$10</f>
        <v>0</v>
      </c>
      <c r="Q68" s="243" t="s">
        <v>416</v>
      </c>
    </row>
    <row r="69" spans="1:17" ht="49.5" hidden="1" customHeight="1" x14ac:dyDescent="0.25">
      <c r="A69" s="88" t="s">
        <v>161</v>
      </c>
      <c r="B69" s="405"/>
      <c r="C69" s="403"/>
      <c r="D69" s="402"/>
      <c r="E69" s="402"/>
      <c r="F69" s="194"/>
      <c r="G69" s="194"/>
      <c r="H69" s="408"/>
      <c r="I69" s="407"/>
      <c r="J69" s="407"/>
      <c r="K69" s="317"/>
      <c r="L69" s="411"/>
      <c r="M69" s="412"/>
      <c r="N69" s="421" t="e">
        <f t="shared" si="2"/>
        <v>#DIV/0!</v>
      </c>
      <c r="O69" s="242">
        <f>FŐLAP!$G$8</f>
        <v>0</v>
      </c>
      <c r="P69" s="241">
        <f>FŐLAP!$C$10</f>
        <v>0</v>
      </c>
      <c r="Q69" s="243" t="s">
        <v>416</v>
      </c>
    </row>
    <row r="70" spans="1:17" ht="49.5" hidden="1" customHeight="1" x14ac:dyDescent="0.25">
      <c r="A70" s="87" t="s">
        <v>162</v>
      </c>
      <c r="B70" s="405"/>
      <c r="C70" s="403"/>
      <c r="D70" s="402"/>
      <c r="E70" s="402"/>
      <c r="F70" s="194"/>
      <c r="G70" s="194"/>
      <c r="H70" s="408"/>
      <c r="I70" s="407"/>
      <c r="J70" s="407"/>
      <c r="K70" s="317"/>
      <c r="L70" s="411"/>
      <c r="M70" s="412"/>
      <c r="N70" s="421" t="e">
        <f t="shared" si="2"/>
        <v>#DIV/0!</v>
      </c>
      <c r="O70" s="242">
        <f>FŐLAP!$G$8</f>
        <v>0</v>
      </c>
      <c r="P70" s="241">
        <f>FŐLAP!$C$10</f>
        <v>0</v>
      </c>
      <c r="Q70" s="243" t="s">
        <v>416</v>
      </c>
    </row>
    <row r="71" spans="1:17" ht="49.5" hidden="1" customHeight="1" x14ac:dyDescent="0.25">
      <c r="A71" s="87" t="s">
        <v>163</v>
      </c>
      <c r="B71" s="405"/>
      <c r="C71" s="403"/>
      <c r="D71" s="402"/>
      <c r="E71" s="402"/>
      <c r="F71" s="194"/>
      <c r="G71" s="194"/>
      <c r="H71" s="408"/>
      <c r="I71" s="407"/>
      <c r="J71" s="407"/>
      <c r="K71" s="317"/>
      <c r="L71" s="411"/>
      <c r="M71" s="412"/>
      <c r="N71" s="421" t="e">
        <f t="shared" si="2"/>
        <v>#DIV/0!</v>
      </c>
      <c r="O71" s="242">
        <f>FŐLAP!$G$8</f>
        <v>0</v>
      </c>
      <c r="P71" s="241">
        <f>FŐLAP!$C$10</f>
        <v>0</v>
      </c>
      <c r="Q71" s="243" t="s">
        <v>416</v>
      </c>
    </row>
    <row r="72" spans="1:17" ht="49.5" hidden="1" customHeight="1" x14ac:dyDescent="0.25">
      <c r="A72" s="88" t="s">
        <v>164</v>
      </c>
      <c r="B72" s="405"/>
      <c r="C72" s="403"/>
      <c r="D72" s="402"/>
      <c r="E72" s="402"/>
      <c r="F72" s="194"/>
      <c r="G72" s="194"/>
      <c r="H72" s="408"/>
      <c r="I72" s="407"/>
      <c r="J72" s="407"/>
      <c r="K72" s="317"/>
      <c r="L72" s="411"/>
      <c r="M72" s="412"/>
      <c r="N72" s="421" t="e">
        <f t="shared" si="2"/>
        <v>#DIV/0!</v>
      </c>
      <c r="O72" s="242">
        <f>FŐLAP!$G$8</f>
        <v>0</v>
      </c>
      <c r="P72" s="241">
        <f>FŐLAP!$C$10</f>
        <v>0</v>
      </c>
      <c r="Q72" s="243" t="s">
        <v>416</v>
      </c>
    </row>
    <row r="73" spans="1:17" ht="49.5" hidden="1" customHeight="1" x14ac:dyDescent="0.25">
      <c r="A73" s="88" t="s">
        <v>165</v>
      </c>
      <c r="B73" s="405"/>
      <c r="C73" s="403"/>
      <c r="D73" s="402"/>
      <c r="E73" s="402"/>
      <c r="F73" s="194"/>
      <c r="G73" s="194"/>
      <c r="H73" s="408"/>
      <c r="I73" s="407"/>
      <c r="J73" s="407"/>
      <c r="K73" s="317"/>
      <c r="L73" s="411"/>
      <c r="M73" s="412"/>
      <c r="N73" s="421" t="e">
        <f t="shared" si="2"/>
        <v>#DIV/0!</v>
      </c>
      <c r="O73" s="242">
        <f>FŐLAP!$G$8</f>
        <v>0</v>
      </c>
      <c r="P73" s="241">
        <f>FŐLAP!$C$10</f>
        <v>0</v>
      </c>
      <c r="Q73" s="243" t="s">
        <v>416</v>
      </c>
    </row>
    <row r="74" spans="1:17" ht="49.5" hidden="1" customHeight="1" x14ac:dyDescent="0.25">
      <c r="A74" s="87" t="s">
        <v>166</v>
      </c>
      <c r="B74" s="405"/>
      <c r="C74" s="403"/>
      <c r="D74" s="402"/>
      <c r="E74" s="402"/>
      <c r="F74" s="194"/>
      <c r="G74" s="194"/>
      <c r="H74" s="408"/>
      <c r="I74" s="407"/>
      <c r="J74" s="407"/>
      <c r="K74" s="317"/>
      <c r="L74" s="411"/>
      <c r="M74" s="412"/>
      <c r="N74" s="421" t="e">
        <f t="shared" si="2"/>
        <v>#DIV/0!</v>
      </c>
      <c r="O74" s="242">
        <f>FŐLAP!$G$8</f>
        <v>0</v>
      </c>
      <c r="P74" s="241">
        <f>FŐLAP!$C$10</f>
        <v>0</v>
      </c>
      <c r="Q74" s="243" t="s">
        <v>416</v>
      </c>
    </row>
    <row r="75" spans="1:17" ht="49.5" hidden="1" customHeight="1" x14ac:dyDescent="0.25">
      <c r="A75" s="87" t="s">
        <v>167</v>
      </c>
      <c r="B75" s="405"/>
      <c r="C75" s="403"/>
      <c r="D75" s="402"/>
      <c r="E75" s="402"/>
      <c r="F75" s="194"/>
      <c r="G75" s="194"/>
      <c r="H75" s="408"/>
      <c r="I75" s="407"/>
      <c r="J75" s="407"/>
      <c r="K75" s="317"/>
      <c r="L75" s="411"/>
      <c r="M75" s="412"/>
      <c r="N75" s="421" t="e">
        <f t="shared" si="2"/>
        <v>#DIV/0!</v>
      </c>
      <c r="O75" s="242">
        <f>FŐLAP!$G$8</f>
        <v>0</v>
      </c>
      <c r="P75" s="241">
        <f>FŐLAP!$C$10</f>
        <v>0</v>
      </c>
      <c r="Q75" s="243" t="s">
        <v>416</v>
      </c>
    </row>
    <row r="76" spans="1:17" ht="49.5" hidden="1" customHeight="1" x14ac:dyDescent="0.25">
      <c r="A76" s="88" t="s">
        <v>168</v>
      </c>
      <c r="B76" s="405"/>
      <c r="C76" s="403"/>
      <c r="D76" s="402"/>
      <c r="E76" s="402"/>
      <c r="F76" s="194"/>
      <c r="G76" s="194"/>
      <c r="H76" s="408"/>
      <c r="I76" s="407"/>
      <c r="J76" s="407"/>
      <c r="K76" s="317"/>
      <c r="L76" s="411"/>
      <c r="M76" s="412"/>
      <c r="N76" s="421" t="e">
        <f t="shared" si="2"/>
        <v>#DIV/0!</v>
      </c>
      <c r="O76" s="242">
        <f>FŐLAP!$G$8</f>
        <v>0</v>
      </c>
      <c r="P76" s="241">
        <f>FŐLAP!$C$10</f>
        <v>0</v>
      </c>
      <c r="Q76" s="243" t="s">
        <v>416</v>
      </c>
    </row>
    <row r="77" spans="1:17" ht="49.5" hidden="1" customHeight="1" x14ac:dyDescent="0.25">
      <c r="A77" s="88" t="s">
        <v>169</v>
      </c>
      <c r="B77" s="405"/>
      <c r="C77" s="403"/>
      <c r="D77" s="402"/>
      <c r="E77" s="402"/>
      <c r="F77" s="194"/>
      <c r="G77" s="194"/>
      <c r="H77" s="408"/>
      <c r="I77" s="407"/>
      <c r="J77" s="407"/>
      <c r="K77" s="317"/>
      <c r="L77" s="411"/>
      <c r="M77" s="412"/>
      <c r="N77" s="421" t="e">
        <f t="shared" si="2"/>
        <v>#DIV/0!</v>
      </c>
      <c r="O77" s="242">
        <f>FŐLAP!$G$8</f>
        <v>0</v>
      </c>
      <c r="P77" s="241">
        <f>FŐLAP!$C$10</f>
        <v>0</v>
      </c>
      <c r="Q77" s="243" t="s">
        <v>416</v>
      </c>
    </row>
    <row r="78" spans="1:17" ht="49.5" hidden="1" customHeight="1" x14ac:dyDescent="0.25">
      <c r="A78" s="87" t="s">
        <v>170</v>
      </c>
      <c r="B78" s="405"/>
      <c r="C78" s="403"/>
      <c r="D78" s="402"/>
      <c r="E78" s="402"/>
      <c r="F78" s="194"/>
      <c r="G78" s="194"/>
      <c r="H78" s="408"/>
      <c r="I78" s="407"/>
      <c r="J78" s="407"/>
      <c r="K78" s="317"/>
      <c r="L78" s="411"/>
      <c r="M78" s="412"/>
      <c r="N78" s="421" t="e">
        <f t="shared" si="2"/>
        <v>#DIV/0!</v>
      </c>
      <c r="O78" s="242">
        <f>FŐLAP!$G$8</f>
        <v>0</v>
      </c>
      <c r="P78" s="241">
        <f>FŐLAP!$C$10</f>
        <v>0</v>
      </c>
      <c r="Q78" s="243" t="s">
        <v>416</v>
      </c>
    </row>
    <row r="79" spans="1:17" ht="49.5" hidden="1" customHeight="1" x14ac:dyDescent="0.25">
      <c r="A79" s="87" t="s">
        <v>171</v>
      </c>
      <c r="B79" s="405"/>
      <c r="C79" s="403"/>
      <c r="D79" s="402"/>
      <c r="E79" s="402"/>
      <c r="F79" s="194"/>
      <c r="G79" s="194"/>
      <c r="H79" s="408"/>
      <c r="I79" s="407"/>
      <c r="J79" s="407"/>
      <c r="K79" s="317"/>
      <c r="L79" s="411"/>
      <c r="M79" s="412"/>
      <c r="N79" s="421" t="e">
        <f t="shared" si="2"/>
        <v>#DIV/0!</v>
      </c>
      <c r="O79" s="242">
        <f>FŐLAP!$G$8</f>
        <v>0</v>
      </c>
      <c r="P79" s="241">
        <f>FŐLAP!$C$10</f>
        <v>0</v>
      </c>
      <c r="Q79" s="243" t="s">
        <v>416</v>
      </c>
    </row>
    <row r="80" spans="1:17" ht="49.5" hidden="1" customHeight="1" x14ac:dyDescent="0.25">
      <c r="A80" s="88" t="s">
        <v>172</v>
      </c>
      <c r="B80" s="405"/>
      <c r="C80" s="403"/>
      <c r="D80" s="402"/>
      <c r="E80" s="402"/>
      <c r="F80" s="194"/>
      <c r="G80" s="194"/>
      <c r="H80" s="408"/>
      <c r="I80" s="407"/>
      <c r="J80" s="407"/>
      <c r="K80" s="317"/>
      <c r="L80" s="411"/>
      <c r="M80" s="412"/>
      <c r="N80" s="421" t="e">
        <f t="shared" si="2"/>
        <v>#DIV/0!</v>
      </c>
      <c r="O80" s="242">
        <f>FŐLAP!$G$8</f>
        <v>0</v>
      </c>
      <c r="P80" s="241">
        <f>FŐLAP!$C$10</f>
        <v>0</v>
      </c>
      <c r="Q80" s="243" t="s">
        <v>416</v>
      </c>
    </row>
    <row r="81" spans="1:17" ht="49.5" hidden="1" customHeight="1" x14ac:dyDescent="0.25">
      <c r="A81" s="88" t="s">
        <v>173</v>
      </c>
      <c r="B81" s="405"/>
      <c r="C81" s="403"/>
      <c r="D81" s="402"/>
      <c r="E81" s="402"/>
      <c r="F81" s="194"/>
      <c r="G81" s="194"/>
      <c r="H81" s="408"/>
      <c r="I81" s="407"/>
      <c r="J81" s="407"/>
      <c r="K81" s="317"/>
      <c r="L81" s="411"/>
      <c r="M81" s="412"/>
      <c r="N81" s="421" t="e">
        <f t="shared" si="2"/>
        <v>#DIV/0!</v>
      </c>
      <c r="O81" s="242">
        <f>FŐLAP!$G$8</f>
        <v>0</v>
      </c>
      <c r="P81" s="241">
        <f>FŐLAP!$C$10</f>
        <v>0</v>
      </c>
      <c r="Q81" s="243" t="s">
        <v>416</v>
      </c>
    </row>
    <row r="82" spans="1:17" ht="49.5" hidden="1" customHeight="1" x14ac:dyDescent="0.25">
      <c r="A82" s="87" t="s">
        <v>174</v>
      </c>
      <c r="B82" s="405"/>
      <c r="C82" s="403"/>
      <c r="D82" s="402"/>
      <c r="E82" s="402"/>
      <c r="F82" s="194"/>
      <c r="G82" s="194"/>
      <c r="H82" s="408"/>
      <c r="I82" s="407"/>
      <c r="J82" s="407"/>
      <c r="K82" s="317"/>
      <c r="L82" s="411"/>
      <c r="M82" s="412"/>
      <c r="N82" s="421" t="e">
        <f t="shared" si="2"/>
        <v>#DIV/0!</v>
      </c>
      <c r="O82" s="242">
        <f>FŐLAP!$G$8</f>
        <v>0</v>
      </c>
      <c r="P82" s="241">
        <f>FŐLAP!$C$10</f>
        <v>0</v>
      </c>
      <c r="Q82" s="243" t="s">
        <v>416</v>
      </c>
    </row>
    <row r="83" spans="1:17" ht="49.5" hidden="1" customHeight="1" x14ac:dyDescent="0.25">
      <c r="A83" s="87" t="s">
        <v>175</v>
      </c>
      <c r="B83" s="405"/>
      <c r="C83" s="403"/>
      <c r="D83" s="402"/>
      <c r="E83" s="402"/>
      <c r="F83" s="194"/>
      <c r="G83" s="194"/>
      <c r="H83" s="408"/>
      <c r="I83" s="407"/>
      <c r="J83" s="407"/>
      <c r="K83" s="317"/>
      <c r="L83" s="411"/>
      <c r="M83" s="412"/>
      <c r="N83" s="421" t="e">
        <f t="shared" si="2"/>
        <v>#DIV/0!</v>
      </c>
      <c r="O83" s="242">
        <f>FŐLAP!$G$8</f>
        <v>0</v>
      </c>
      <c r="P83" s="241">
        <f>FŐLAP!$C$10</f>
        <v>0</v>
      </c>
      <c r="Q83" s="243" t="s">
        <v>416</v>
      </c>
    </row>
    <row r="84" spans="1:17" ht="49.5" hidden="1" customHeight="1" x14ac:dyDescent="0.25">
      <c r="A84" s="88" t="s">
        <v>176</v>
      </c>
      <c r="B84" s="405"/>
      <c r="C84" s="403"/>
      <c r="D84" s="402"/>
      <c r="E84" s="402"/>
      <c r="F84" s="194"/>
      <c r="G84" s="194"/>
      <c r="H84" s="408"/>
      <c r="I84" s="407"/>
      <c r="J84" s="407"/>
      <c r="K84" s="317"/>
      <c r="L84" s="411"/>
      <c r="M84" s="412"/>
      <c r="N84" s="421" t="e">
        <f t="shared" si="2"/>
        <v>#DIV/0!</v>
      </c>
      <c r="O84" s="242">
        <f>FŐLAP!$G$8</f>
        <v>0</v>
      </c>
      <c r="P84" s="241">
        <f>FŐLAP!$C$10</f>
        <v>0</v>
      </c>
      <c r="Q84" s="243" t="s">
        <v>416</v>
      </c>
    </row>
    <row r="85" spans="1:17" ht="49.5" hidden="1" customHeight="1" x14ac:dyDescent="0.25">
      <c r="A85" s="88" t="s">
        <v>177</v>
      </c>
      <c r="B85" s="405"/>
      <c r="C85" s="403"/>
      <c r="D85" s="402"/>
      <c r="E85" s="402"/>
      <c r="F85" s="194"/>
      <c r="G85" s="194"/>
      <c r="H85" s="408"/>
      <c r="I85" s="407"/>
      <c r="J85" s="407"/>
      <c r="K85" s="317"/>
      <c r="L85" s="411"/>
      <c r="M85" s="412"/>
      <c r="N85" s="421" t="e">
        <f t="shared" ref="N85:N148" si="3">IF(M85&lt;0,0,1-(M85/L85))</f>
        <v>#DIV/0!</v>
      </c>
      <c r="O85" s="242">
        <f>FŐLAP!$G$8</f>
        <v>0</v>
      </c>
      <c r="P85" s="241">
        <f>FŐLAP!$C$10</f>
        <v>0</v>
      </c>
      <c r="Q85" s="243" t="s">
        <v>416</v>
      </c>
    </row>
    <row r="86" spans="1:17" ht="49.5" hidden="1" customHeight="1" x14ac:dyDescent="0.25">
      <c r="A86" s="87" t="s">
        <v>178</v>
      </c>
      <c r="B86" s="405"/>
      <c r="C86" s="403"/>
      <c r="D86" s="402"/>
      <c r="E86" s="402"/>
      <c r="F86" s="194"/>
      <c r="G86" s="194"/>
      <c r="H86" s="408"/>
      <c r="I86" s="407"/>
      <c r="J86" s="407"/>
      <c r="K86" s="317"/>
      <c r="L86" s="411"/>
      <c r="M86" s="412"/>
      <c r="N86" s="421" t="e">
        <f t="shared" si="3"/>
        <v>#DIV/0!</v>
      </c>
      <c r="O86" s="242">
        <f>FŐLAP!$G$8</f>
        <v>0</v>
      </c>
      <c r="P86" s="241">
        <f>FŐLAP!$C$10</f>
        <v>0</v>
      </c>
      <c r="Q86" s="243" t="s">
        <v>416</v>
      </c>
    </row>
    <row r="87" spans="1:17" ht="49.5" hidden="1" customHeight="1" x14ac:dyDescent="0.25">
      <c r="A87" s="87" t="s">
        <v>179</v>
      </c>
      <c r="B87" s="405"/>
      <c r="C87" s="403"/>
      <c r="D87" s="402"/>
      <c r="E87" s="402"/>
      <c r="F87" s="194"/>
      <c r="G87" s="194"/>
      <c r="H87" s="408"/>
      <c r="I87" s="407"/>
      <c r="J87" s="407"/>
      <c r="K87" s="317"/>
      <c r="L87" s="411"/>
      <c r="M87" s="412"/>
      <c r="N87" s="421" t="e">
        <f t="shared" si="3"/>
        <v>#DIV/0!</v>
      </c>
      <c r="O87" s="242">
        <f>FŐLAP!$G$8</f>
        <v>0</v>
      </c>
      <c r="P87" s="241">
        <f>FŐLAP!$C$10</f>
        <v>0</v>
      </c>
      <c r="Q87" s="243" t="s">
        <v>416</v>
      </c>
    </row>
    <row r="88" spans="1:17" ht="49.5" hidden="1" customHeight="1" x14ac:dyDescent="0.25">
      <c r="A88" s="88" t="s">
        <v>180</v>
      </c>
      <c r="B88" s="405"/>
      <c r="C88" s="403"/>
      <c r="D88" s="402"/>
      <c r="E88" s="402"/>
      <c r="F88" s="194"/>
      <c r="G88" s="194"/>
      <c r="H88" s="408"/>
      <c r="I88" s="407"/>
      <c r="J88" s="407"/>
      <c r="K88" s="317"/>
      <c r="L88" s="411"/>
      <c r="M88" s="412"/>
      <c r="N88" s="421" t="e">
        <f t="shared" si="3"/>
        <v>#DIV/0!</v>
      </c>
      <c r="O88" s="242">
        <f>FŐLAP!$G$8</f>
        <v>0</v>
      </c>
      <c r="P88" s="241">
        <f>FŐLAP!$C$10</f>
        <v>0</v>
      </c>
      <c r="Q88" s="243" t="s">
        <v>416</v>
      </c>
    </row>
    <row r="89" spans="1:17" ht="49.5" hidden="1" customHeight="1" x14ac:dyDescent="0.25">
      <c r="A89" s="88" t="s">
        <v>181</v>
      </c>
      <c r="B89" s="405"/>
      <c r="C89" s="403"/>
      <c r="D89" s="402"/>
      <c r="E89" s="402"/>
      <c r="F89" s="194"/>
      <c r="G89" s="194"/>
      <c r="H89" s="408"/>
      <c r="I89" s="407"/>
      <c r="J89" s="407"/>
      <c r="K89" s="317"/>
      <c r="L89" s="411"/>
      <c r="M89" s="412"/>
      <c r="N89" s="421" t="e">
        <f t="shared" si="3"/>
        <v>#DIV/0!</v>
      </c>
      <c r="O89" s="242">
        <f>FŐLAP!$G$8</f>
        <v>0</v>
      </c>
      <c r="P89" s="241">
        <f>FŐLAP!$C$10</f>
        <v>0</v>
      </c>
      <c r="Q89" s="243" t="s">
        <v>416</v>
      </c>
    </row>
    <row r="90" spans="1:17" ht="49.5" hidden="1" customHeight="1" x14ac:dyDescent="0.25">
      <c r="A90" s="87" t="s">
        <v>182</v>
      </c>
      <c r="B90" s="405"/>
      <c r="C90" s="403"/>
      <c r="D90" s="402"/>
      <c r="E90" s="402"/>
      <c r="F90" s="194"/>
      <c r="G90" s="194"/>
      <c r="H90" s="408"/>
      <c r="I90" s="407"/>
      <c r="J90" s="407"/>
      <c r="K90" s="317"/>
      <c r="L90" s="411"/>
      <c r="M90" s="412"/>
      <c r="N90" s="421" t="e">
        <f t="shared" si="3"/>
        <v>#DIV/0!</v>
      </c>
      <c r="O90" s="242">
        <f>FŐLAP!$G$8</f>
        <v>0</v>
      </c>
      <c r="P90" s="241">
        <f>FŐLAP!$C$10</f>
        <v>0</v>
      </c>
      <c r="Q90" s="243" t="s">
        <v>416</v>
      </c>
    </row>
    <row r="91" spans="1:17" ht="49.5" hidden="1" customHeight="1" x14ac:dyDescent="0.25">
      <c r="A91" s="87" t="s">
        <v>183</v>
      </c>
      <c r="B91" s="405"/>
      <c r="C91" s="403"/>
      <c r="D91" s="402"/>
      <c r="E91" s="402"/>
      <c r="F91" s="194"/>
      <c r="G91" s="194"/>
      <c r="H91" s="408"/>
      <c r="I91" s="407"/>
      <c r="J91" s="407"/>
      <c r="K91" s="317"/>
      <c r="L91" s="411"/>
      <c r="M91" s="412"/>
      <c r="N91" s="421" t="e">
        <f t="shared" si="3"/>
        <v>#DIV/0!</v>
      </c>
      <c r="O91" s="242">
        <f>FŐLAP!$G$8</f>
        <v>0</v>
      </c>
      <c r="P91" s="241">
        <f>FŐLAP!$C$10</f>
        <v>0</v>
      </c>
      <c r="Q91" s="243" t="s">
        <v>416</v>
      </c>
    </row>
    <row r="92" spans="1:17" ht="49.5" hidden="1" customHeight="1" x14ac:dyDescent="0.25">
      <c r="A92" s="88" t="s">
        <v>184</v>
      </c>
      <c r="B92" s="405"/>
      <c r="C92" s="403"/>
      <c r="D92" s="402"/>
      <c r="E92" s="402"/>
      <c r="F92" s="194"/>
      <c r="G92" s="194"/>
      <c r="H92" s="408"/>
      <c r="I92" s="407"/>
      <c r="J92" s="407"/>
      <c r="K92" s="317"/>
      <c r="L92" s="411"/>
      <c r="M92" s="412"/>
      <c r="N92" s="421" t="e">
        <f t="shared" si="3"/>
        <v>#DIV/0!</v>
      </c>
      <c r="O92" s="242">
        <f>FŐLAP!$G$8</f>
        <v>0</v>
      </c>
      <c r="P92" s="241">
        <f>FŐLAP!$C$10</f>
        <v>0</v>
      </c>
      <c r="Q92" s="243" t="s">
        <v>416</v>
      </c>
    </row>
    <row r="93" spans="1:17" ht="49.5" hidden="1" customHeight="1" x14ac:dyDescent="0.25">
      <c r="A93" s="88" t="s">
        <v>185</v>
      </c>
      <c r="B93" s="405"/>
      <c r="C93" s="403"/>
      <c r="D93" s="402"/>
      <c r="E93" s="402"/>
      <c r="F93" s="194"/>
      <c r="G93" s="194"/>
      <c r="H93" s="408"/>
      <c r="I93" s="407"/>
      <c r="J93" s="407"/>
      <c r="K93" s="317"/>
      <c r="L93" s="411"/>
      <c r="M93" s="412"/>
      <c r="N93" s="421" t="e">
        <f t="shared" si="3"/>
        <v>#DIV/0!</v>
      </c>
      <c r="O93" s="242">
        <f>FŐLAP!$G$8</f>
        <v>0</v>
      </c>
      <c r="P93" s="241">
        <f>FŐLAP!$C$10</f>
        <v>0</v>
      </c>
      <c r="Q93" s="243" t="s">
        <v>416</v>
      </c>
    </row>
    <row r="94" spans="1:17" ht="49.5" hidden="1" customHeight="1" x14ac:dyDescent="0.25">
      <c r="A94" s="87" t="s">
        <v>186</v>
      </c>
      <c r="B94" s="405"/>
      <c r="C94" s="403"/>
      <c r="D94" s="402"/>
      <c r="E94" s="402"/>
      <c r="F94" s="194"/>
      <c r="G94" s="194"/>
      <c r="H94" s="408"/>
      <c r="I94" s="407"/>
      <c r="J94" s="407"/>
      <c r="K94" s="317"/>
      <c r="L94" s="411"/>
      <c r="M94" s="412"/>
      <c r="N94" s="421" t="e">
        <f t="shared" si="3"/>
        <v>#DIV/0!</v>
      </c>
      <c r="O94" s="242">
        <f>FŐLAP!$G$8</f>
        <v>0</v>
      </c>
      <c r="P94" s="241">
        <f>FŐLAP!$C$10</f>
        <v>0</v>
      </c>
      <c r="Q94" s="243" t="s">
        <v>416</v>
      </c>
    </row>
    <row r="95" spans="1:17" ht="49.5" hidden="1" customHeight="1" x14ac:dyDescent="0.25">
      <c r="A95" s="87" t="s">
        <v>187</v>
      </c>
      <c r="B95" s="405"/>
      <c r="C95" s="403"/>
      <c r="D95" s="402"/>
      <c r="E95" s="402"/>
      <c r="F95" s="194"/>
      <c r="G95" s="194"/>
      <c r="H95" s="408"/>
      <c r="I95" s="407"/>
      <c r="J95" s="407"/>
      <c r="K95" s="317"/>
      <c r="L95" s="411"/>
      <c r="M95" s="412"/>
      <c r="N95" s="421" t="e">
        <f t="shared" si="3"/>
        <v>#DIV/0!</v>
      </c>
      <c r="O95" s="242">
        <f>FŐLAP!$G$8</f>
        <v>0</v>
      </c>
      <c r="P95" s="241">
        <f>FŐLAP!$C$10</f>
        <v>0</v>
      </c>
      <c r="Q95" s="243" t="s">
        <v>416</v>
      </c>
    </row>
    <row r="96" spans="1:17" ht="49.5" hidden="1" customHeight="1" x14ac:dyDescent="0.25">
      <c r="A96" s="88" t="s">
        <v>188</v>
      </c>
      <c r="B96" s="405"/>
      <c r="C96" s="403"/>
      <c r="D96" s="402"/>
      <c r="E96" s="402"/>
      <c r="F96" s="194"/>
      <c r="G96" s="194"/>
      <c r="H96" s="408"/>
      <c r="I96" s="407"/>
      <c r="J96" s="407"/>
      <c r="K96" s="317"/>
      <c r="L96" s="411"/>
      <c r="M96" s="412"/>
      <c r="N96" s="421" t="e">
        <f t="shared" si="3"/>
        <v>#DIV/0!</v>
      </c>
      <c r="O96" s="242">
        <f>FŐLAP!$G$8</f>
        <v>0</v>
      </c>
      <c r="P96" s="241">
        <f>FŐLAP!$C$10</f>
        <v>0</v>
      </c>
      <c r="Q96" s="243" t="s">
        <v>416</v>
      </c>
    </row>
    <row r="97" spans="1:17" ht="49.5" hidden="1" customHeight="1" x14ac:dyDescent="0.25">
      <c r="A97" s="88" t="s">
        <v>189</v>
      </c>
      <c r="B97" s="405"/>
      <c r="C97" s="403"/>
      <c r="D97" s="402"/>
      <c r="E97" s="402"/>
      <c r="F97" s="194"/>
      <c r="G97" s="194"/>
      <c r="H97" s="408"/>
      <c r="I97" s="407"/>
      <c r="J97" s="407"/>
      <c r="K97" s="317"/>
      <c r="L97" s="411"/>
      <c r="M97" s="412"/>
      <c r="N97" s="421" t="e">
        <f t="shared" si="3"/>
        <v>#DIV/0!</v>
      </c>
      <c r="O97" s="242">
        <f>FŐLAP!$G$8</f>
        <v>0</v>
      </c>
      <c r="P97" s="241">
        <f>FŐLAP!$C$10</f>
        <v>0</v>
      </c>
      <c r="Q97" s="243" t="s">
        <v>416</v>
      </c>
    </row>
    <row r="98" spans="1:17" ht="49.5" hidden="1" customHeight="1" x14ac:dyDescent="0.25">
      <c r="A98" s="87" t="s">
        <v>190</v>
      </c>
      <c r="B98" s="405"/>
      <c r="C98" s="403"/>
      <c r="D98" s="402"/>
      <c r="E98" s="402"/>
      <c r="F98" s="194"/>
      <c r="G98" s="194"/>
      <c r="H98" s="408"/>
      <c r="I98" s="407"/>
      <c r="J98" s="407"/>
      <c r="K98" s="317"/>
      <c r="L98" s="411"/>
      <c r="M98" s="412"/>
      <c r="N98" s="421" t="e">
        <f t="shared" si="3"/>
        <v>#DIV/0!</v>
      </c>
      <c r="O98" s="242">
        <f>FŐLAP!$G$8</f>
        <v>0</v>
      </c>
      <c r="P98" s="241">
        <f>FŐLAP!$C$10</f>
        <v>0</v>
      </c>
      <c r="Q98" s="243" t="s">
        <v>416</v>
      </c>
    </row>
    <row r="99" spans="1:17" ht="49.5" hidden="1" customHeight="1" x14ac:dyDescent="0.25">
      <c r="A99" s="87" t="s">
        <v>191</v>
      </c>
      <c r="B99" s="405"/>
      <c r="C99" s="403"/>
      <c r="D99" s="402"/>
      <c r="E99" s="402"/>
      <c r="F99" s="194"/>
      <c r="G99" s="194"/>
      <c r="H99" s="408"/>
      <c r="I99" s="407"/>
      <c r="J99" s="407"/>
      <c r="K99" s="317"/>
      <c r="L99" s="411"/>
      <c r="M99" s="412"/>
      <c r="N99" s="421" t="e">
        <f t="shared" si="3"/>
        <v>#DIV/0!</v>
      </c>
      <c r="O99" s="242">
        <f>FŐLAP!$G$8</f>
        <v>0</v>
      </c>
      <c r="P99" s="241">
        <f>FŐLAP!$C$10</f>
        <v>0</v>
      </c>
      <c r="Q99" s="243" t="s">
        <v>416</v>
      </c>
    </row>
    <row r="100" spans="1:17" ht="49.5" hidden="1" customHeight="1" x14ac:dyDescent="0.25">
      <c r="A100" s="88" t="s">
        <v>192</v>
      </c>
      <c r="B100" s="405"/>
      <c r="C100" s="403"/>
      <c r="D100" s="402"/>
      <c r="E100" s="402"/>
      <c r="F100" s="194"/>
      <c r="G100" s="194"/>
      <c r="H100" s="408"/>
      <c r="I100" s="407"/>
      <c r="J100" s="407"/>
      <c r="K100" s="317"/>
      <c r="L100" s="411"/>
      <c r="M100" s="412"/>
      <c r="N100" s="421" t="e">
        <f t="shared" si="3"/>
        <v>#DIV/0!</v>
      </c>
      <c r="O100" s="242">
        <f>FŐLAP!$G$8</f>
        <v>0</v>
      </c>
      <c r="P100" s="241">
        <f>FŐLAP!$C$10</f>
        <v>0</v>
      </c>
      <c r="Q100" s="243" t="s">
        <v>416</v>
      </c>
    </row>
    <row r="101" spans="1:17" ht="49.5" hidden="1" customHeight="1" x14ac:dyDescent="0.25">
      <c r="A101" s="88" t="s">
        <v>193</v>
      </c>
      <c r="B101" s="405"/>
      <c r="C101" s="403"/>
      <c r="D101" s="402"/>
      <c r="E101" s="402"/>
      <c r="F101" s="194"/>
      <c r="G101" s="194"/>
      <c r="H101" s="408"/>
      <c r="I101" s="407"/>
      <c r="J101" s="407"/>
      <c r="K101" s="317"/>
      <c r="L101" s="411"/>
      <c r="M101" s="412"/>
      <c r="N101" s="421" t="e">
        <f t="shared" si="3"/>
        <v>#DIV/0!</v>
      </c>
      <c r="O101" s="242">
        <f>FŐLAP!$G$8</f>
        <v>0</v>
      </c>
      <c r="P101" s="241">
        <f>FŐLAP!$C$10</f>
        <v>0</v>
      </c>
      <c r="Q101" s="243" t="s">
        <v>416</v>
      </c>
    </row>
    <row r="102" spans="1:17" ht="49.5" hidden="1" customHeight="1" x14ac:dyDescent="0.25">
      <c r="A102" s="87" t="s">
        <v>194</v>
      </c>
      <c r="B102" s="405"/>
      <c r="C102" s="403"/>
      <c r="D102" s="402"/>
      <c r="E102" s="402"/>
      <c r="F102" s="194"/>
      <c r="G102" s="194"/>
      <c r="H102" s="408"/>
      <c r="I102" s="407"/>
      <c r="J102" s="407"/>
      <c r="K102" s="317"/>
      <c r="L102" s="411"/>
      <c r="M102" s="412"/>
      <c r="N102" s="421" t="e">
        <f t="shared" si="3"/>
        <v>#DIV/0!</v>
      </c>
      <c r="O102" s="242">
        <f>FŐLAP!$G$8</f>
        <v>0</v>
      </c>
      <c r="P102" s="241">
        <f>FŐLAP!$C$10</f>
        <v>0</v>
      </c>
      <c r="Q102" s="243" t="s">
        <v>416</v>
      </c>
    </row>
    <row r="103" spans="1:17" ht="49.5" hidden="1" customHeight="1" x14ac:dyDescent="0.25">
      <c r="A103" s="87" t="s">
        <v>195</v>
      </c>
      <c r="B103" s="405"/>
      <c r="C103" s="403"/>
      <c r="D103" s="402"/>
      <c r="E103" s="402"/>
      <c r="F103" s="194"/>
      <c r="G103" s="194"/>
      <c r="H103" s="408"/>
      <c r="I103" s="407"/>
      <c r="J103" s="407"/>
      <c r="K103" s="317"/>
      <c r="L103" s="411"/>
      <c r="M103" s="412"/>
      <c r="N103" s="421" t="e">
        <f t="shared" si="3"/>
        <v>#DIV/0!</v>
      </c>
      <c r="O103" s="242">
        <f>FŐLAP!$G$8</f>
        <v>0</v>
      </c>
      <c r="P103" s="241">
        <f>FŐLAP!$C$10</f>
        <v>0</v>
      </c>
      <c r="Q103" s="243" t="s">
        <v>416</v>
      </c>
    </row>
    <row r="104" spans="1:17" ht="49.5" hidden="1" customHeight="1" x14ac:dyDescent="0.25">
      <c r="A104" s="88" t="s">
        <v>196</v>
      </c>
      <c r="B104" s="405"/>
      <c r="C104" s="403"/>
      <c r="D104" s="402"/>
      <c r="E104" s="402"/>
      <c r="F104" s="194"/>
      <c r="G104" s="194"/>
      <c r="H104" s="408"/>
      <c r="I104" s="407"/>
      <c r="J104" s="407"/>
      <c r="K104" s="317"/>
      <c r="L104" s="411"/>
      <c r="M104" s="412"/>
      <c r="N104" s="421" t="e">
        <f t="shared" si="3"/>
        <v>#DIV/0!</v>
      </c>
      <c r="O104" s="242">
        <f>FŐLAP!$G$8</f>
        <v>0</v>
      </c>
      <c r="P104" s="241">
        <f>FŐLAP!$C$10</f>
        <v>0</v>
      </c>
      <c r="Q104" s="243" t="s">
        <v>416</v>
      </c>
    </row>
    <row r="105" spans="1:17" ht="49.5" hidden="1" customHeight="1" x14ac:dyDescent="0.25">
      <c r="A105" s="88" t="s">
        <v>197</v>
      </c>
      <c r="B105" s="405"/>
      <c r="C105" s="403"/>
      <c r="D105" s="402"/>
      <c r="E105" s="402"/>
      <c r="F105" s="194"/>
      <c r="G105" s="194"/>
      <c r="H105" s="408"/>
      <c r="I105" s="407"/>
      <c r="J105" s="407"/>
      <c r="K105" s="317"/>
      <c r="L105" s="411"/>
      <c r="M105" s="412"/>
      <c r="N105" s="421" t="e">
        <f t="shared" si="3"/>
        <v>#DIV/0!</v>
      </c>
      <c r="O105" s="242">
        <f>FŐLAP!$G$8</f>
        <v>0</v>
      </c>
      <c r="P105" s="241">
        <f>FŐLAP!$C$10</f>
        <v>0</v>
      </c>
      <c r="Q105" s="243" t="s">
        <v>416</v>
      </c>
    </row>
    <row r="106" spans="1:17" ht="49.5" hidden="1" customHeight="1" x14ac:dyDescent="0.25">
      <c r="A106" s="87" t="s">
        <v>198</v>
      </c>
      <c r="B106" s="405"/>
      <c r="C106" s="403"/>
      <c r="D106" s="402"/>
      <c r="E106" s="402"/>
      <c r="F106" s="194"/>
      <c r="G106" s="194"/>
      <c r="H106" s="408"/>
      <c r="I106" s="407"/>
      <c r="J106" s="407"/>
      <c r="K106" s="317"/>
      <c r="L106" s="411"/>
      <c r="M106" s="412"/>
      <c r="N106" s="421" t="e">
        <f t="shared" si="3"/>
        <v>#DIV/0!</v>
      </c>
      <c r="O106" s="242">
        <f>FŐLAP!$G$8</f>
        <v>0</v>
      </c>
      <c r="P106" s="241">
        <f>FŐLAP!$C$10</f>
        <v>0</v>
      </c>
      <c r="Q106" s="243" t="s">
        <v>416</v>
      </c>
    </row>
    <row r="107" spans="1:17" ht="49.5" hidden="1" customHeight="1" x14ac:dyDescent="0.25">
      <c r="A107" s="87" t="s">
        <v>199</v>
      </c>
      <c r="B107" s="405"/>
      <c r="C107" s="403"/>
      <c r="D107" s="402"/>
      <c r="E107" s="402"/>
      <c r="F107" s="194"/>
      <c r="G107" s="194"/>
      <c r="H107" s="408"/>
      <c r="I107" s="407"/>
      <c r="J107" s="407"/>
      <c r="K107" s="317"/>
      <c r="L107" s="411"/>
      <c r="M107" s="412"/>
      <c r="N107" s="421" t="e">
        <f t="shared" si="3"/>
        <v>#DIV/0!</v>
      </c>
      <c r="O107" s="242">
        <f>FŐLAP!$G$8</f>
        <v>0</v>
      </c>
      <c r="P107" s="241">
        <f>FŐLAP!$C$10</f>
        <v>0</v>
      </c>
      <c r="Q107" s="243" t="s">
        <v>416</v>
      </c>
    </row>
    <row r="108" spans="1:17" ht="49.5" hidden="1" customHeight="1" x14ac:dyDescent="0.25">
      <c r="A108" s="88" t="s">
        <v>200</v>
      </c>
      <c r="B108" s="405"/>
      <c r="C108" s="403"/>
      <c r="D108" s="402"/>
      <c r="E108" s="402"/>
      <c r="F108" s="194"/>
      <c r="G108" s="194"/>
      <c r="H108" s="408"/>
      <c r="I108" s="407"/>
      <c r="J108" s="407"/>
      <c r="K108" s="317"/>
      <c r="L108" s="411"/>
      <c r="M108" s="412"/>
      <c r="N108" s="421" t="e">
        <f t="shared" si="3"/>
        <v>#DIV/0!</v>
      </c>
      <c r="O108" s="242">
        <f>FŐLAP!$G$8</f>
        <v>0</v>
      </c>
      <c r="P108" s="241">
        <f>FŐLAP!$C$10</f>
        <v>0</v>
      </c>
      <c r="Q108" s="243" t="s">
        <v>416</v>
      </c>
    </row>
    <row r="109" spans="1:17" ht="49.5" hidden="1" customHeight="1" x14ac:dyDescent="0.25">
      <c r="A109" s="88" t="s">
        <v>201</v>
      </c>
      <c r="B109" s="405"/>
      <c r="C109" s="403"/>
      <c r="D109" s="402"/>
      <c r="E109" s="402"/>
      <c r="F109" s="194"/>
      <c r="G109" s="194"/>
      <c r="H109" s="408"/>
      <c r="I109" s="407"/>
      <c r="J109" s="407"/>
      <c r="K109" s="317"/>
      <c r="L109" s="411"/>
      <c r="M109" s="412"/>
      <c r="N109" s="421" t="e">
        <f t="shared" si="3"/>
        <v>#DIV/0!</v>
      </c>
      <c r="O109" s="242">
        <f>FŐLAP!$G$8</f>
        <v>0</v>
      </c>
      <c r="P109" s="241">
        <f>FŐLAP!$C$10</f>
        <v>0</v>
      </c>
      <c r="Q109" s="243" t="s">
        <v>416</v>
      </c>
    </row>
    <row r="110" spans="1:17" ht="49.5" hidden="1" customHeight="1" x14ac:dyDescent="0.25">
      <c r="A110" s="87" t="s">
        <v>202</v>
      </c>
      <c r="B110" s="405"/>
      <c r="C110" s="403"/>
      <c r="D110" s="402"/>
      <c r="E110" s="402"/>
      <c r="F110" s="194"/>
      <c r="G110" s="194"/>
      <c r="H110" s="408"/>
      <c r="I110" s="407"/>
      <c r="J110" s="407"/>
      <c r="K110" s="317"/>
      <c r="L110" s="411"/>
      <c r="M110" s="412"/>
      <c r="N110" s="421" t="e">
        <f t="shared" si="3"/>
        <v>#DIV/0!</v>
      </c>
      <c r="O110" s="242">
        <f>FŐLAP!$G$8</f>
        <v>0</v>
      </c>
      <c r="P110" s="241">
        <f>FŐLAP!$C$10</f>
        <v>0</v>
      </c>
      <c r="Q110" s="243" t="s">
        <v>416</v>
      </c>
    </row>
    <row r="111" spans="1:17" ht="49.5" hidden="1" customHeight="1" x14ac:dyDescent="0.25">
      <c r="A111" s="87" t="s">
        <v>203</v>
      </c>
      <c r="B111" s="405"/>
      <c r="C111" s="403"/>
      <c r="D111" s="402"/>
      <c r="E111" s="402"/>
      <c r="F111" s="194"/>
      <c r="G111" s="194"/>
      <c r="H111" s="408"/>
      <c r="I111" s="407"/>
      <c r="J111" s="407"/>
      <c r="K111" s="317"/>
      <c r="L111" s="411"/>
      <c r="M111" s="412"/>
      <c r="N111" s="421" t="e">
        <f t="shared" si="3"/>
        <v>#DIV/0!</v>
      </c>
      <c r="O111" s="242">
        <f>FŐLAP!$G$8</f>
        <v>0</v>
      </c>
      <c r="P111" s="241">
        <f>FŐLAP!$C$10</f>
        <v>0</v>
      </c>
      <c r="Q111" s="243" t="s">
        <v>416</v>
      </c>
    </row>
    <row r="112" spans="1:17" ht="49.5" hidden="1" customHeight="1" x14ac:dyDescent="0.25">
      <c r="A112" s="88" t="s">
        <v>204</v>
      </c>
      <c r="B112" s="405"/>
      <c r="C112" s="403"/>
      <c r="D112" s="402"/>
      <c r="E112" s="402"/>
      <c r="F112" s="194"/>
      <c r="G112" s="194"/>
      <c r="H112" s="408"/>
      <c r="I112" s="407"/>
      <c r="J112" s="407"/>
      <c r="K112" s="317"/>
      <c r="L112" s="411"/>
      <c r="M112" s="412"/>
      <c r="N112" s="421" t="e">
        <f t="shared" si="3"/>
        <v>#DIV/0!</v>
      </c>
      <c r="O112" s="242">
        <f>FŐLAP!$G$8</f>
        <v>0</v>
      </c>
      <c r="P112" s="241">
        <f>FŐLAP!$C$10</f>
        <v>0</v>
      </c>
      <c r="Q112" s="243" t="s">
        <v>416</v>
      </c>
    </row>
    <row r="113" spans="1:17" ht="49.5" hidden="1" customHeight="1" x14ac:dyDescent="0.25">
      <c r="A113" s="88" t="s">
        <v>205</v>
      </c>
      <c r="B113" s="405"/>
      <c r="C113" s="403"/>
      <c r="D113" s="402"/>
      <c r="E113" s="402"/>
      <c r="F113" s="194"/>
      <c r="G113" s="194"/>
      <c r="H113" s="408"/>
      <c r="I113" s="407"/>
      <c r="J113" s="407"/>
      <c r="K113" s="317"/>
      <c r="L113" s="411"/>
      <c r="M113" s="412"/>
      <c r="N113" s="421" t="e">
        <f t="shared" si="3"/>
        <v>#DIV/0!</v>
      </c>
      <c r="O113" s="242">
        <f>FŐLAP!$G$8</f>
        <v>0</v>
      </c>
      <c r="P113" s="241">
        <f>FŐLAP!$C$10</f>
        <v>0</v>
      </c>
      <c r="Q113" s="243" t="s">
        <v>416</v>
      </c>
    </row>
    <row r="114" spans="1:17" ht="49.5" hidden="1" customHeight="1" x14ac:dyDescent="0.25">
      <c r="A114" s="87" t="s">
        <v>206</v>
      </c>
      <c r="B114" s="405"/>
      <c r="C114" s="403"/>
      <c r="D114" s="402"/>
      <c r="E114" s="402"/>
      <c r="F114" s="194"/>
      <c r="G114" s="194"/>
      <c r="H114" s="408"/>
      <c r="I114" s="407"/>
      <c r="J114" s="407"/>
      <c r="K114" s="317"/>
      <c r="L114" s="411"/>
      <c r="M114" s="412"/>
      <c r="N114" s="421" t="e">
        <f t="shared" si="3"/>
        <v>#DIV/0!</v>
      </c>
      <c r="O114" s="242">
        <f>FŐLAP!$G$8</f>
        <v>0</v>
      </c>
      <c r="P114" s="241">
        <f>FŐLAP!$C$10</f>
        <v>0</v>
      </c>
      <c r="Q114" s="243" t="s">
        <v>416</v>
      </c>
    </row>
    <row r="115" spans="1:17" ht="49.5" hidden="1" customHeight="1" x14ac:dyDescent="0.25">
      <c r="A115" s="87" t="s">
        <v>207</v>
      </c>
      <c r="B115" s="405"/>
      <c r="C115" s="403"/>
      <c r="D115" s="402"/>
      <c r="E115" s="402"/>
      <c r="F115" s="194"/>
      <c r="G115" s="194"/>
      <c r="H115" s="408"/>
      <c r="I115" s="407"/>
      <c r="J115" s="407"/>
      <c r="K115" s="317"/>
      <c r="L115" s="411"/>
      <c r="M115" s="412"/>
      <c r="N115" s="421" t="e">
        <f t="shared" si="3"/>
        <v>#DIV/0!</v>
      </c>
      <c r="O115" s="242">
        <f>FŐLAP!$G$8</f>
        <v>0</v>
      </c>
      <c r="P115" s="241">
        <f>FŐLAP!$C$10</f>
        <v>0</v>
      </c>
      <c r="Q115" s="243" t="s">
        <v>416</v>
      </c>
    </row>
    <row r="116" spans="1:17" ht="49.5" hidden="1" customHeight="1" x14ac:dyDescent="0.25">
      <c r="A116" s="88" t="s">
        <v>208</v>
      </c>
      <c r="B116" s="405"/>
      <c r="C116" s="403"/>
      <c r="D116" s="402"/>
      <c r="E116" s="402"/>
      <c r="F116" s="194"/>
      <c r="G116" s="194"/>
      <c r="H116" s="408"/>
      <c r="I116" s="407"/>
      <c r="J116" s="407"/>
      <c r="K116" s="317"/>
      <c r="L116" s="411"/>
      <c r="M116" s="412"/>
      <c r="N116" s="421" t="e">
        <f t="shared" si="3"/>
        <v>#DIV/0!</v>
      </c>
      <c r="O116" s="242">
        <f>FŐLAP!$G$8</f>
        <v>0</v>
      </c>
      <c r="P116" s="241">
        <f>FŐLAP!$C$10</f>
        <v>0</v>
      </c>
      <c r="Q116" s="243" t="s">
        <v>416</v>
      </c>
    </row>
    <row r="117" spans="1:17" ht="49.5" hidden="1" customHeight="1" x14ac:dyDescent="0.25">
      <c r="A117" s="88" t="s">
        <v>209</v>
      </c>
      <c r="B117" s="405"/>
      <c r="C117" s="403"/>
      <c r="D117" s="402"/>
      <c r="E117" s="402"/>
      <c r="F117" s="194"/>
      <c r="G117" s="194"/>
      <c r="H117" s="408"/>
      <c r="I117" s="407"/>
      <c r="J117" s="407"/>
      <c r="K117" s="317"/>
      <c r="L117" s="411"/>
      <c r="M117" s="412"/>
      <c r="N117" s="421" t="e">
        <f t="shared" si="3"/>
        <v>#DIV/0!</v>
      </c>
      <c r="O117" s="242">
        <f>FŐLAP!$G$8</f>
        <v>0</v>
      </c>
      <c r="P117" s="241">
        <f>FŐLAP!$C$10</f>
        <v>0</v>
      </c>
      <c r="Q117" s="243" t="s">
        <v>416</v>
      </c>
    </row>
    <row r="118" spans="1:17" ht="49.5" hidden="1" customHeight="1" x14ac:dyDescent="0.25">
      <c r="A118" s="87" t="s">
        <v>210</v>
      </c>
      <c r="B118" s="405"/>
      <c r="C118" s="403"/>
      <c r="D118" s="402"/>
      <c r="E118" s="402"/>
      <c r="F118" s="194"/>
      <c r="G118" s="194"/>
      <c r="H118" s="408"/>
      <c r="I118" s="407"/>
      <c r="J118" s="407"/>
      <c r="K118" s="317"/>
      <c r="L118" s="411"/>
      <c r="M118" s="412"/>
      <c r="N118" s="421" t="e">
        <f t="shared" si="3"/>
        <v>#DIV/0!</v>
      </c>
      <c r="O118" s="242">
        <f>FŐLAP!$G$8</f>
        <v>0</v>
      </c>
      <c r="P118" s="241">
        <f>FŐLAP!$C$10</f>
        <v>0</v>
      </c>
      <c r="Q118" s="243" t="s">
        <v>416</v>
      </c>
    </row>
    <row r="119" spans="1:17" ht="49.5" hidden="1" customHeight="1" x14ac:dyDescent="0.25">
      <c r="A119" s="87" t="s">
        <v>211</v>
      </c>
      <c r="B119" s="405"/>
      <c r="C119" s="403"/>
      <c r="D119" s="402"/>
      <c r="E119" s="402"/>
      <c r="F119" s="194"/>
      <c r="G119" s="194"/>
      <c r="H119" s="408"/>
      <c r="I119" s="407"/>
      <c r="J119" s="407"/>
      <c r="K119" s="317"/>
      <c r="L119" s="411"/>
      <c r="M119" s="412"/>
      <c r="N119" s="421" t="e">
        <f t="shared" si="3"/>
        <v>#DIV/0!</v>
      </c>
      <c r="O119" s="242">
        <f>FŐLAP!$G$8</f>
        <v>0</v>
      </c>
      <c r="P119" s="241">
        <f>FŐLAP!$C$10</f>
        <v>0</v>
      </c>
      <c r="Q119" s="243" t="s">
        <v>416</v>
      </c>
    </row>
    <row r="120" spans="1:17" ht="49.5" hidden="1" customHeight="1" x14ac:dyDescent="0.25">
      <c r="A120" s="88" t="s">
        <v>212</v>
      </c>
      <c r="B120" s="405"/>
      <c r="C120" s="403"/>
      <c r="D120" s="402"/>
      <c r="E120" s="402"/>
      <c r="F120" s="194"/>
      <c r="G120" s="194"/>
      <c r="H120" s="408"/>
      <c r="I120" s="407"/>
      <c r="J120" s="407"/>
      <c r="K120" s="317"/>
      <c r="L120" s="411"/>
      <c r="M120" s="412"/>
      <c r="N120" s="421" t="e">
        <f t="shared" si="3"/>
        <v>#DIV/0!</v>
      </c>
      <c r="O120" s="242">
        <f>FŐLAP!$G$8</f>
        <v>0</v>
      </c>
      <c r="P120" s="241">
        <f>FŐLAP!$C$10</f>
        <v>0</v>
      </c>
      <c r="Q120" s="243" t="s">
        <v>416</v>
      </c>
    </row>
    <row r="121" spans="1:17" ht="49.5" hidden="1" customHeight="1" x14ac:dyDescent="0.25">
      <c r="A121" s="88" t="s">
        <v>213</v>
      </c>
      <c r="B121" s="405"/>
      <c r="C121" s="403"/>
      <c r="D121" s="402"/>
      <c r="E121" s="402"/>
      <c r="F121" s="194"/>
      <c r="G121" s="194"/>
      <c r="H121" s="408"/>
      <c r="I121" s="407"/>
      <c r="J121" s="407"/>
      <c r="K121" s="317"/>
      <c r="L121" s="411"/>
      <c r="M121" s="412"/>
      <c r="N121" s="421" t="e">
        <f t="shared" si="3"/>
        <v>#DIV/0!</v>
      </c>
      <c r="O121" s="242">
        <f>FŐLAP!$G$8</f>
        <v>0</v>
      </c>
      <c r="P121" s="241">
        <f>FŐLAP!$C$10</f>
        <v>0</v>
      </c>
      <c r="Q121" s="243" t="s">
        <v>416</v>
      </c>
    </row>
    <row r="122" spans="1:17" ht="49.5" hidden="1" customHeight="1" x14ac:dyDescent="0.25">
      <c r="A122" s="87" t="s">
        <v>214</v>
      </c>
      <c r="B122" s="405"/>
      <c r="C122" s="403"/>
      <c r="D122" s="402"/>
      <c r="E122" s="402"/>
      <c r="F122" s="194"/>
      <c r="G122" s="194"/>
      <c r="H122" s="408"/>
      <c r="I122" s="407"/>
      <c r="J122" s="407"/>
      <c r="K122" s="317"/>
      <c r="L122" s="411"/>
      <c r="M122" s="412"/>
      <c r="N122" s="421" t="e">
        <f t="shared" si="3"/>
        <v>#DIV/0!</v>
      </c>
      <c r="O122" s="242">
        <f>FŐLAP!$G$8</f>
        <v>0</v>
      </c>
      <c r="P122" s="241">
        <f>FŐLAP!$C$10</f>
        <v>0</v>
      </c>
      <c r="Q122" s="243" t="s">
        <v>416</v>
      </c>
    </row>
    <row r="123" spans="1:17" ht="49.5" hidden="1" customHeight="1" x14ac:dyDescent="0.25">
      <c r="A123" s="87" t="s">
        <v>215</v>
      </c>
      <c r="B123" s="405"/>
      <c r="C123" s="403"/>
      <c r="D123" s="402"/>
      <c r="E123" s="402"/>
      <c r="F123" s="194"/>
      <c r="G123" s="194"/>
      <c r="H123" s="408"/>
      <c r="I123" s="407"/>
      <c r="J123" s="407"/>
      <c r="K123" s="317"/>
      <c r="L123" s="411"/>
      <c r="M123" s="412"/>
      <c r="N123" s="421" t="e">
        <f t="shared" si="3"/>
        <v>#DIV/0!</v>
      </c>
      <c r="O123" s="242">
        <f>FŐLAP!$G$8</f>
        <v>0</v>
      </c>
      <c r="P123" s="241">
        <f>FŐLAP!$C$10</f>
        <v>0</v>
      </c>
      <c r="Q123" s="243" t="s">
        <v>416</v>
      </c>
    </row>
    <row r="124" spans="1:17" ht="49.5" hidden="1" customHeight="1" x14ac:dyDescent="0.25">
      <c r="A124" s="88" t="s">
        <v>216</v>
      </c>
      <c r="B124" s="405"/>
      <c r="C124" s="403"/>
      <c r="D124" s="402"/>
      <c r="E124" s="402"/>
      <c r="F124" s="194"/>
      <c r="G124" s="194"/>
      <c r="H124" s="408"/>
      <c r="I124" s="407"/>
      <c r="J124" s="407"/>
      <c r="K124" s="317"/>
      <c r="L124" s="411"/>
      <c r="M124" s="412"/>
      <c r="N124" s="421" t="e">
        <f t="shared" si="3"/>
        <v>#DIV/0!</v>
      </c>
      <c r="O124" s="242">
        <f>FŐLAP!$G$8</f>
        <v>0</v>
      </c>
      <c r="P124" s="241">
        <f>FŐLAP!$C$10</f>
        <v>0</v>
      </c>
      <c r="Q124" s="243" t="s">
        <v>416</v>
      </c>
    </row>
    <row r="125" spans="1:17" ht="49.5" hidden="1" customHeight="1" x14ac:dyDescent="0.25">
      <c r="A125" s="88" t="s">
        <v>217</v>
      </c>
      <c r="B125" s="405"/>
      <c r="C125" s="403"/>
      <c r="D125" s="402"/>
      <c r="E125" s="402"/>
      <c r="F125" s="194"/>
      <c r="G125" s="194"/>
      <c r="H125" s="408"/>
      <c r="I125" s="407"/>
      <c r="J125" s="407"/>
      <c r="K125" s="317"/>
      <c r="L125" s="411"/>
      <c r="M125" s="412"/>
      <c r="N125" s="421" t="e">
        <f t="shared" si="3"/>
        <v>#DIV/0!</v>
      </c>
      <c r="O125" s="242">
        <f>FŐLAP!$G$8</f>
        <v>0</v>
      </c>
      <c r="P125" s="241">
        <f>FŐLAP!$C$10</f>
        <v>0</v>
      </c>
      <c r="Q125" s="243" t="s">
        <v>416</v>
      </c>
    </row>
    <row r="126" spans="1:17" ht="49.5" hidden="1" customHeight="1" x14ac:dyDescent="0.25">
      <c r="A126" s="87" t="s">
        <v>218</v>
      </c>
      <c r="B126" s="405"/>
      <c r="C126" s="403"/>
      <c r="D126" s="402"/>
      <c r="E126" s="402"/>
      <c r="F126" s="194"/>
      <c r="G126" s="194"/>
      <c r="H126" s="408"/>
      <c r="I126" s="407"/>
      <c r="J126" s="407"/>
      <c r="K126" s="317"/>
      <c r="L126" s="411"/>
      <c r="M126" s="412"/>
      <c r="N126" s="421" t="e">
        <f t="shared" si="3"/>
        <v>#DIV/0!</v>
      </c>
      <c r="O126" s="242">
        <f>FŐLAP!$G$8</f>
        <v>0</v>
      </c>
      <c r="P126" s="241">
        <f>FŐLAP!$C$10</f>
        <v>0</v>
      </c>
      <c r="Q126" s="243" t="s">
        <v>416</v>
      </c>
    </row>
    <row r="127" spans="1:17" ht="49.5" hidden="1" customHeight="1" x14ac:dyDescent="0.25">
      <c r="A127" s="87" t="s">
        <v>219</v>
      </c>
      <c r="B127" s="405"/>
      <c r="C127" s="403"/>
      <c r="D127" s="402"/>
      <c r="E127" s="402"/>
      <c r="F127" s="194"/>
      <c r="G127" s="194"/>
      <c r="H127" s="408"/>
      <c r="I127" s="407"/>
      <c r="J127" s="407"/>
      <c r="K127" s="317"/>
      <c r="L127" s="411"/>
      <c r="M127" s="412"/>
      <c r="N127" s="421" t="e">
        <f t="shared" si="3"/>
        <v>#DIV/0!</v>
      </c>
      <c r="O127" s="242">
        <f>FŐLAP!$G$8</f>
        <v>0</v>
      </c>
      <c r="P127" s="241">
        <f>FŐLAP!$C$10</f>
        <v>0</v>
      </c>
      <c r="Q127" s="243" t="s">
        <v>416</v>
      </c>
    </row>
    <row r="128" spans="1:17" ht="49.5" hidden="1" customHeight="1" x14ac:dyDescent="0.25">
      <c r="A128" s="88" t="s">
        <v>220</v>
      </c>
      <c r="B128" s="405"/>
      <c r="C128" s="403"/>
      <c r="D128" s="402"/>
      <c r="E128" s="402"/>
      <c r="F128" s="194"/>
      <c r="G128" s="194"/>
      <c r="H128" s="408"/>
      <c r="I128" s="407"/>
      <c r="J128" s="407"/>
      <c r="K128" s="317"/>
      <c r="L128" s="411"/>
      <c r="M128" s="412"/>
      <c r="N128" s="421" t="e">
        <f t="shared" si="3"/>
        <v>#DIV/0!</v>
      </c>
      <c r="O128" s="242">
        <f>FŐLAP!$G$8</f>
        <v>0</v>
      </c>
      <c r="P128" s="241">
        <f>FŐLAP!$C$10</f>
        <v>0</v>
      </c>
      <c r="Q128" s="243" t="s">
        <v>416</v>
      </c>
    </row>
    <row r="129" spans="1:17" ht="49.5" hidden="1" customHeight="1" x14ac:dyDescent="0.25">
      <c r="A129" s="88" t="s">
        <v>221</v>
      </c>
      <c r="B129" s="405"/>
      <c r="C129" s="403"/>
      <c r="D129" s="402"/>
      <c r="E129" s="402"/>
      <c r="F129" s="194"/>
      <c r="G129" s="194"/>
      <c r="H129" s="408"/>
      <c r="I129" s="407"/>
      <c r="J129" s="407"/>
      <c r="K129" s="317"/>
      <c r="L129" s="411"/>
      <c r="M129" s="412"/>
      <c r="N129" s="421" t="e">
        <f t="shared" si="3"/>
        <v>#DIV/0!</v>
      </c>
      <c r="O129" s="242">
        <f>FŐLAP!$G$8</f>
        <v>0</v>
      </c>
      <c r="P129" s="241">
        <f>FŐLAP!$C$10</f>
        <v>0</v>
      </c>
      <c r="Q129" s="243" t="s">
        <v>416</v>
      </c>
    </row>
    <row r="130" spans="1:17" ht="49.5" hidden="1" customHeight="1" x14ac:dyDescent="0.25">
      <c r="A130" s="87" t="s">
        <v>222</v>
      </c>
      <c r="B130" s="405"/>
      <c r="C130" s="403"/>
      <c r="D130" s="402"/>
      <c r="E130" s="402"/>
      <c r="F130" s="194"/>
      <c r="G130" s="194"/>
      <c r="H130" s="408"/>
      <c r="I130" s="407"/>
      <c r="J130" s="407"/>
      <c r="K130" s="317"/>
      <c r="L130" s="411"/>
      <c r="M130" s="412"/>
      <c r="N130" s="421" t="e">
        <f t="shared" si="3"/>
        <v>#DIV/0!</v>
      </c>
      <c r="O130" s="242">
        <f>FŐLAP!$G$8</f>
        <v>0</v>
      </c>
      <c r="P130" s="241">
        <f>FŐLAP!$C$10</f>
        <v>0</v>
      </c>
      <c r="Q130" s="243" t="s">
        <v>416</v>
      </c>
    </row>
    <row r="131" spans="1:17" ht="49.5" hidden="1" customHeight="1" x14ac:dyDescent="0.25">
      <c r="A131" s="87" t="s">
        <v>223</v>
      </c>
      <c r="B131" s="405"/>
      <c r="C131" s="403"/>
      <c r="D131" s="402"/>
      <c r="E131" s="402"/>
      <c r="F131" s="194"/>
      <c r="G131" s="194"/>
      <c r="H131" s="408"/>
      <c r="I131" s="407"/>
      <c r="J131" s="407"/>
      <c r="K131" s="317"/>
      <c r="L131" s="411"/>
      <c r="M131" s="412"/>
      <c r="N131" s="421" t="e">
        <f t="shared" si="3"/>
        <v>#DIV/0!</v>
      </c>
      <c r="O131" s="242">
        <f>FŐLAP!$G$8</f>
        <v>0</v>
      </c>
      <c r="P131" s="241">
        <f>FŐLAP!$C$10</f>
        <v>0</v>
      </c>
      <c r="Q131" s="243" t="s">
        <v>416</v>
      </c>
    </row>
    <row r="132" spans="1:17" ht="49.5" hidden="1" customHeight="1" x14ac:dyDescent="0.25">
      <c r="A132" s="88" t="s">
        <v>224</v>
      </c>
      <c r="B132" s="405"/>
      <c r="C132" s="403"/>
      <c r="D132" s="402"/>
      <c r="E132" s="402"/>
      <c r="F132" s="194"/>
      <c r="G132" s="194"/>
      <c r="H132" s="408"/>
      <c r="I132" s="407"/>
      <c r="J132" s="407"/>
      <c r="K132" s="317"/>
      <c r="L132" s="411"/>
      <c r="M132" s="412"/>
      <c r="N132" s="421" t="e">
        <f t="shared" si="3"/>
        <v>#DIV/0!</v>
      </c>
      <c r="O132" s="242">
        <f>FŐLAP!$G$8</f>
        <v>0</v>
      </c>
      <c r="P132" s="241">
        <f>FŐLAP!$C$10</f>
        <v>0</v>
      </c>
      <c r="Q132" s="243" t="s">
        <v>416</v>
      </c>
    </row>
    <row r="133" spans="1:17" ht="49.5" hidden="1" customHeight="1" x14ac:dyDescent="0.25">
      <c r="A133" s="88" t="s">
        <v>225</v>
      </c>
      <c r="B133" s="405"/>
      <c r="C133" s="403"/>
      <c r="D133" s="402"/>
      <c r="E133" s="402"/>
      <c r="F133" s="194"/>
      <c r="G133" s="194"/>
      <c r="H133" s="408"/>
      <c r="I133" s="407"/>
      <c r="J133" s="407"/>
      <c r="K133" s="317"/>
      <c r="L133" s="411"/>
      <c r="M133" s="412"/>
      <c r="N133" s="421" t="e">
        <f t="shared" si="3"/>
        <v>#DIV/0!</v>
      </c>
      <c r="O133" s="242">
        <f>FŐLAP!$G$8</f>
        <v>0</v>
      </c>
      <c r="P133" s="241">
        <f>FŐLAP!$C$10</f>
        <v>0</v>
      </c>
      <c r="Q133" s="243" t="s">
        <v>416</v>
      </c>
    </row>
    <row r="134" spans="1:17" ht="49.5" hidden="1" customHeight="1" x14ac:dyDescent="0.25">
      <c r="A134" s="87" t="s">
        <v>226</v>
      </c>
      <c r="B134" s="405"/>
      <c r="C134" s="403"/>
      <c r="D134" s="402"/>
      <c r="E134" s="402"/>
      <c r="F134" s="194"/>
      <c r="G134" s="194"/>
      <c r="H134" s="408"/>
      <c r="I134" s="407"/>
      <c r="J134" s="407"/>
      <c r="K134" s="317"/>
      <c r="L134" s="411"/>
      <c r="M134" s="412"/>
      <c r="N134" s="421" t="e">
        <f t="shared" si="3"/>
        <v>#DIV/0!</v>
      </c>
      <c r="O134" s="242">
        <f>FŐLAP!$G$8</f>
        <v>0</v>
      </c>
      <c r="P134" s="241">
        <f>FŐLAP!$C$10</f>
        <v>0</v>
      </c>
      <c r="Q134" s="243" t="s">
        <v>416</v>
      </c>
    </row>
    <row r="135" spans="1:17" ht="49.5" hidden="1" customHeight="1" x14ac:dyDescent="0.25">
      <c r="A135" s="87" t="s">
        <v>227</v>
      </c>
      <c r="B135" s="405"/>
      <c r="C135" s="403"/>
      <c r="D135" s="402"/>
      <c r="E135" s="402"/>
      <c r="F135" s="194"/>
      <c r="G135" s="194"/>
      <c r="H135" s="408"/>
      <c r="I135" s="407"/>
      <c r="J135" s="407"/>
      <c r="K135" s="317"/>
      <c r="L135" s="411"/>
      <c r="M135" s="412"/>
      <c r="N135" s="421" t="e">
        <f t="shared" si="3"/>
        <v>#DIV/0!</v>
      </c>
      <c r="O135" s="242">
        <f>FŐLAP!$G$8</f>
        <v>0</v>
      </c>
      <c r="P135" s="241">
        <f>FŐLAP!$C$10</f>
        <v>0</v>
      </c>
      <c r="Q135" s="243" t="s">
        <v>416</v>
      </c>
    </row>
    <row r="136" spans="1:17" ht="49.5" hidden="1" customHeight="1" x14ac:dyDescent="0.25">
      <c r="A136" s="88" t="s">
        <v>228</v>
      </c>
      <c r="B136" s="405"/>
      <c r="C136" s="403"/>
      <c r="D136" s="402"/>
      <c r="E136" s="402"/>
      <c r="F136" s="194"/>
      <c r="G136" s="194"/>
      <c r="H136" s="408"/>
      <c r="I136" s="407"/>
      <c r="J136" s="407"/>
      <c r="K136" s="317"/>
      <c r="L136" s="411"/>
      <c r="M136" s="412"/>
      <c r="N136" s="421" t="e">
        <f t="shared" si="3"/>
        <v>#DIV/0!</v>
      </c>
      <c r="O136" s="242">
        <f>FŐLAP!$G$8</f>
        <v>0</v>
      </c>
      <c r="P136" s="241">
        <f>FŐLAP!$C$10</f>
        <v>0</v>
      </c>
      <c r="Q136" s="243" t="s">
        <v>416</v>
      </c>
    </row>
    <row r="137" spans="1:17" ht="49.5" hidden="1" customHeight="1" x14ac:dyDescent="0.25">
      <c r="A137" s="88" t="s">
        <v>229</v>
      </c>
      <c r="B137" s="405"/>
      <c r="C137" s="403"/>
      <c r="D137" s="402"/>
      <c r="E137" s="402"/>
      <c r="F137" s="194"/>
      <c r="G137" s="194"/>
      <c r="H137" s="408"/>
      <c r="I137" s="407"/>
      <c r="J137" s="407"/>
      <c r="K137" s="317"/>
      <c r="L137" s="411"/>
      <c r="M137" s="412"/>
      <c r="N137" s="421" t="e">
        <f t="shared" si="3"/>
        <v>#DIV/0!</v>
      </c>
      <c r="O137" s="242">
        <f>FŐLAP!$G$8</f>
        <v>0</v>
      </c>
      <c r="P137" s="241">
        <f>FŐLAP!$C$10</f>
        <v>0</v>
      </c>
      <c r="Q137" s="243" t="s">
        <v>416</v>
      </c>
    </row>
    <row r="138" spans="1:17" ht="49.5" hidden="1" customHeight="1" x14ac:dyDescent="0.25">
      <c r="A138" s="87" t="s">
        <v>230</v>
      </c>
      <c r="B138" s="405"/>
      <c r="C138" s="403"/>
      <c r="D138" s="402"/>
      <c r="E138" s="402"/>
      <c r="F138" s="194"/>
      <c r="G138" s="194"/>
      <c r="H138" s="408"/>
      <c r="I138" s="407"/>
      <c r="J138" s="407"/>
      <c r="K138" s="317"/>
      <c r="L138" s="411"/>
      <c r="M138" s="412"/>
      <c r="N138" s="421" t="e">
        <f t="shared" si="3"/>
        <v>#DIV/0!</v>
      </c>
      <c r="O138" s="242">
        <f>FŐLAP!$G$8</f>
        <v>0</v>
      </c>
      <c r="P138" s="241">
        <f>FŐLAP!$C$10</f>
        <v>0</v>
      </c>
      <c r="Q138" s="243" t="s">
        <v>416</v>
      </c>
    </row>
    <row r="139" spans="1:17" ht="49.5" hidden="1" customHeight="1" x14ac:dyDescent="0.25">
      <c r="A139" s="87" t="s">
        <v>231</v>
      </c>
      <c r="B139" s="405"/>
      <c r="C139" s="403"/>
      <c r="D139" s="402"/>
      <c r="E139" s="402"/>
      <c r="F139" s="194"/>
      <c r="G139" s="194"/>
      <c r="H139" s="408"/>
      <c r="I139" s="407"/>
      <c r="J139" s="407"/>
      <c r="K139" s="317"/>
      <c r="L139" s="411"/>
      <c r="M139" s="412"/>
      <c r="N139" s="421" t="e">
        <f t="shared" si="3"/>
        <v>#DIV/0!</v>
      </c>
      <c r="O139" s="242">
        <f>FŐLAP!$G$8</f>
        <v>0</v>
      </c>
      <c r="P139" s="241">
        <f>FŐLAP!$C$10</f>
        <v>0</v>
      </c>
      <c r="Q139" s="243" t="s">
        <v>416</v>
      </c>
    </row>
    <row r="140" spans="1:17" ht="49.5" hidden="1" customHeight="1" x14ac:dyDescent="0.25">
      <c r="A140" s="88" t="s">
        <v>232</v>
      </c>
      <c r="B140" s="405"/>
      <c r="C140" s="403"/>
      <c r="D140" s="402"/>
      <c r="E140" s="402"/>
      <c r="F140" s="194"/>
      <c r="G140" s="194"/>
      <c r="H140" s="408"/>
      <c r="I140" s="407"/>
      <c r="J140" s="407"/>
      <c r="K140" s="317"/>
      <c r="L140" s="411"/>
      <c r="M140" s="412"/>
      <c r="N140" s="421" t="e">
        <f t="shared" si="3"/>
        <v>#DIV/0!</v>
      </c>
      <c r="O140" s="242">
        <f>FŐLAP!$G$8</f>
        <v>0</v>
      </c>
      <c r="P140" s="241">
        <f>FŐLAP!$C$10</f>
        <v>0</v>
      </c>
      <c r="Q140" s="243" t="s">
        <v>416</v>
      </c>
    </row>
    <row r="141" spans="1:17" ht="49.5" hidden="1" customHeight="1" x14ac:dyDescent="0.25">
      <c r="A141" s="88" t="s">
        <v>233</v>
      </c>
      <c r="B141" s="405"/>
      <c r="C141" s="403"/>
      <c r="D141" s="402"/>
      <c r="E141" s="402"/>
      <c r="F141" s="194"/>
      <c r="G141" s="194"/>
      <c r="H141" s="408"/>
      <c r="I141" s="407"/>
      <c r="J141" s="407"/>
      <c r="K141" s="317"/>
      <c r="L141" s="411"/>
      <c r="M141" s="412"/>
      <c r="N141" s="421" t="e">
        <f t="shared" si="3"/>
        <v>#DIV/0!</v>
      </c>
      <c r="O141" s="242">
        <f>FŐLAP!$G$8</f>
        <v>0</v>
      </c>
      <c r="P141" s="241">
        <f>FŐLAP!$C$10</f>
        <v>0</v>
      </c>
      <c r="Q141" s="243" t="s">
        <v>416</v>
      </c>
    </row>
    <row r="142" spans="1:17" ht="49.5" hidden="1" customHeight="1" x14ac:dyDescent="0.25">
      <c r="A142" s="87" t="s">
        <v>234</v>
      </c>
      <c r="B142" s="405"/>
      <c r="C142" s="403"/>
      <c r="D142" s="402"/>
      <c r="E142" s="402"/>
      <c r="F142" s="194"/>
      <c r="G142" s="194"/>
      <c r="H142" s="408"/>
      <c r="I142" s="407"/>
      <c r="J142" s="407"/>
      <c r="K142" s="317"/>
      <c r="L142" s="411"/>
      <c r="M142" s="412"/>
      <c r="N142" s="421" t="e">
        <f t="shared" si="3"/>
        <v>#DIV/0!</v>
      </c>
      <c r="O142" s="242">
        <f>FŐLAP!$G$8</f>
        <v>0</v>
      </c>
      <c r="P142" s="241">
        <f>FŐLAP!$C$10</f>
        <v>0</v>
      </c>
      <c r="Q142" s="243" t="s">
        <v>416</v>
      </c>
    </row>
    <row r="143" spans="1:17" ht="49.5" hidden="1" customHeight="1" x14ac:dyDescent="0.25">
      <c r="A143" s="87" t="s">
        <v>235</v>
      </c>
      <c r="B143" s="405"/>
      <c r="C143" s="403"/>
      <c r="D143" s="402"/>
      <c r="E143" s="402"/>
      <c r="F143" s="194"/>
      <c r="G143" s="194"/>
      <c r="H143" s="408"/>
      <c r="I143" s="407"/>
      <c r="J143" s="407"/>
      <c r="K143" s="317"/>
      <c r="L143" s="411"/>
      <c r="M143" s="412"/>
      <c r="N143" s="421" t="e">
        <f t="shared" si="3"/>
        <v>#DIV/0!</v>
      </c>
      <c r="O143" s="242">
        <f>FŐLAP!$G$8</f>
        <v>0</v>
      </c>
      <c r="P143" s="241">
        <f>FŐLAP!$C$10</f>
        <v>0</v>
      </c>
      <c r="Q143" s="243" t="s">
        <v>416</v>
      </c>
    </row>
    <row r="144" spans="1:17" ht="49.5" hidden="1" customHeight="1" x14ac:dyDescent="0.25">
      <c r="A144" s="88" t="s">
        <v>236</v>
      </c>
      <c r="B144" s="405"/>
      <c r="C144" s="403"/>
      <c r="D144" s="402"/>
      <c r="E144" s="402"/>
      <c r="F144" s="194"/>
      <c r="G144" s="194"/>
      <c r="H144" s="408"/>
      <c r="I144" s="407"/>
      <c r="J144" s="407"/>
      <c r="K144" s="317"/>
      <c r="L144" s="411"/>
      <c r="M144" s="412"/>
      <c r="N144" s="421" t="e">
        <f t="shared" si="3"/>
        <v>#DIV/0!</v>
      </c>
      <c r="O144" s="242">
        <f>FŐLAP!$G$8</f>
        <v>0</v>
      </c>
      <c r="P144" s="241">
        <f>FŐLAP!$C$10</f>
        <v>0</v>
      </c>
      <c r="Q144" s="243" t="s">
        <v>416</v>
      </c>
    </row>
    <row r="145" spans="1:17" ht="49.5" hidden="1" customHeight="1" x14ac:dyDescent="0.25">
      <c r="A145" s="88" t="s">
        <v>237</v>
      </c>
      <c r="B145" s="405"/>
      <c r="C145" s="403"/>
      <c r="D145" s="402"/>
      <c r="E145" s="402"/>
      <c r="F145" s="194"/>
      <c r="G145" s="194"/>
      <c r="H145" s="408"/>
      <c r="I145" s="407"/>
      <c r="J145" s="407"/>
      <c r="K145" s="317"/>
      <c r="L145" s="411"/>
      <c r="M145" s="412"/>
      <c r="N145" s="421" t="e">
        <f t="shared" si="3"/>
        <v>#DIV/0!</v>
      </c>
      <c r="O145" s="242">
        <f>FŐLAP!$G$8</f>
        <v>0</v>
      </c>
      <c r="P145" s="241">
        <f>FŐLAP!$C$10</f>
        <v>0</v>
      </c>
      <c r="Q145" s="243" t="s">
        <v>416</v>
      </c>
    </row>
    <row r="146" spans="1:17" ht="49.5" hidden="1" customHeight="1" x14ac:dyDescent="0.25">
      <c r="A146" s="87" t="s">
        <v>238</v>
      </c>
      <c r="B146" s="405"/>
      <c r="C146" s="403"/>
      <c r="D146" s="402"/>
      <c r="E146" s="402"/>
      <c r="F146" s="194"/>
      <c r="G146" s="194"/>
      <c r="H146" s="408"/>
      <c r="I146" s="407"/>
      <c r="J146" s="407"/>
      <c r="K146" s="317"/>
      <c r="L146" s="411"/>
      <c r="M146" s="412"/>
      <c r="N146" s="421" t="e">
        <f t="shared" si="3"/>
        <v>#DIV/0!</v>
      </c>
      <c r="O146" s="242">
        <f>FŐLAP!$G$8</f>
        <v>0</v>
      </c>
      <c r="P146" s="241">
        <f>FŐLAP!$C$10</f>
        <v>0</v>
      </c>
      <c r="Q146" s="243" t="s">
        <v>416</v>
      </c>
    </row>
    <row r="147" spans="1:17" ht="49.5" hidden="1" customHeight="1" x14ac:dyDescent="0.25">
      <c r="A147" s="87" t="s">
        <v>239</v>
      </c>
      <c r="B147" s="405"/>
      <c r="C147" s="403"/>
      <c r="D147" s="402"/>
      <c r="E147" s="402"/>
      <c r="F147" s="194"/>
      <c r="G147" s="194"/>
      <c r="H147" s="408"/>
      <c r="I147" s="407"/>
      <c r="J147" s="407"/>
      <c r="K147" s="317"/>
      <c r="L147" s="411"/>
      <c r="M147" s="412"/>
      <c r="N147" s="421" t="e">
        <f t="shared" si="3"/>
        <v>#DIV/0!</v>
      </c>
      <c r="O147" s="242">
        <f>FŐLAP!$G$8</f>
        <v>0</v>
      </c>
      <c r="P147" s="241">
        <f>FŐLAP!$C$10</f>
        <v>0</v>
      </c>
      <c r="Q147" s="243" t="s">
        <v>416</v>
      </c>
    </row>
    <row r="148" spans="1:17" ht="49.5" hidden="1" customHeight="1" x14ac:dyDescent="0.25">
      <c r="A148" s="88" t="s">
        <v>240</v>
      </c>
      <c r="B148" s="405"/>
      <c r="C148" s="403"/>
      <c r="D148" s="402"/>
      <c r="E148" s="402"/>
      <c r="F148" s="194"/>
      <c r="G148" s="194"/>
      <c r="H148" s="408"/>
      <c r="I148" s="407"/>
      <c r="J148" s="407"/>
      <c r="K148" s="317"/>
      <c r="L148" s="411"/>
      <c r="M148" s="412"/>
      <c r="N148" s="421" t="e">
        <f t="shared" si="3"/>
        <v>#DIV/0!</v>
      </c>
      <c r="O148" s="242">
        <f>FŐLAP!$G$8</f>
        <v>0</v>
      </c>
      <c r="P148" s="241">
        <f>FŐLAP!$C$10</f>
        <v>0</v>
      </c>
      <c r="Q148" s="243" t="s">
        <v>416</v>
      </c>
    </row>
    <row r="149" spans="1:17" ht="49.5" hidden="1" customHeight="1" x14ac:dyDescent="0.25">
      <c r="A149" s="88" t="s">
        <v>241</v>
      </c>
      <c r="B149" s="405"/>
      <c r="C149" s="403"/>
      <c r="D149" s="402"/>
      <c r="E149" s="402"/>
      <c r="F149" s="194"/>
      <c r="G149" s="194"/>
      <c r="H149" s="408"/>
      <c r="I149" s="407"/>
      <c r="J149" s="407"/>
      <c r="K149" s="317"/>
      <c r="L149" s="411"/>
      <c r="M149" s="412"/>
      <c r="N149" s="421" t="e">
        <f t="shared" ref="N149:N212" si="4">IF(M149&lt;0,0,1-(M149/L149))</f>
        <v>#DIV/0!</v>
      </c>
      <c r="O149" s="242">
        <f>FŐLAP!$G$8</f>
        <v>0</v>
      </c>
      <c r="P149" s="241">
        <f>FŐLAP!$C$10</f>
        <v>0</v>
      </c>
      <c r="Q149" s="243" t="s">
        <v>416</v>
      </c>
    </row>
    <row r="150" spans="1:17" ht="49.5" hidden="1" customHeight="1" x14ac:dyDescent="0.25">
      <c r="A150" s="87" t="s">
        <v>242</v>
      </c>
      <c r="B150" s="405"/>
      <c r="C150" s="403"/>
      <c r="D150" s="402"/>
      <c r="E150" s="402"/>
      <c r="F150" s="194"/>
      <c r="G150" s="194"/>
      <c r="H150" s="408"/>
      <c r="I150" s="407"/>
      <c r="J150" s="407"/>
      <c r="K150" s="317"/>
      <c r="L150" s="411"/>
      <c r="M150" s="412"/>
      <c r="N150" s="421" t="e">
        <f t="shared" si="4"/>
        <v>#DIV/0!</v>
      </c>
      <c r="O150" s="242">
        <f>FŐLAP!$G$8</f>
        <v>0</v>
      </c>
      <c r="P150" s="241">
        <f>FŐLAP!$C$10</f>
        <v>0</v>
      </c>
      <c r="Q150" s="243" t="s">
        <v>416</v>
      </c>
    </row>
    <row r="151" spans="1:17" ht="49.5" hidden="1" customHeight="1" x14ac:dyDescent="0.25">
      <c r="A151" s="87" t="s">
        <v>243</v>
      </c>
      <c r="B151" s="405"/>
      <c r="C151" s="403"/>
      <c r="D151" s="402"/>
      <c r="E151" s="402"/>
      <c r="F151" s="194"/>
      <c r="G151" s="194"/>
      <c r="H151" s="408"/>
      <c r="I151" s="407"/>
      <c r="J151" s="407"/>
      <c r="K151" s="317"/>
      <c r="L151" s="411"/>
      <c r="M151" s="412"/>
      <c r="N151" s="421" t="e">
        <f t="shared" si="4"/>
        <v>#DIV/0!</v>
      </c>
      <c r="O151" s="242">
        <f>FŐLAP!$G$8</f>
        <v>0</v>
      </c>
      <c r="P151" s="241">
        <f>FŐLAP!$C$10</f>
        <v>0</v>
      </c>
      <c r="Q151" s="243" t="s">
        <v>416</v>
      </c>
    </row>
    <row r="152" spans="1:17" ht="49.5" hidden="1" customHeight="1" x14ac:dyDescent="0.25">
      <c r="A152" s="88" t="s">
        <v>244</v>
      </c>
      <c r="B152" s="405"/>
      <c r="C152" s="403"/>
      <c r="D152" s="402"/>
      <c r="E152" s="402"/>
      <c r="F152" s="194"/>
      <c r="G152" s="194"/>
      <c r="H152" s="408"/>
      <c r="I152" s="407"/>
      <c r="J152" s="407"/>
      <c r="K152" s="317"/>
      <c r="L152" s="411"/>
      <c r="M152" s="412"/>
      <c r="N152" s="421" t="e">
        <f t="shared" si="4"/>
        <v>#DIV/0!</v>
      </c>
      <c r="O152" s="242">
        <f>FŐLAP!$G$8</f>
        <v>0</v>
      </c>
      <c r="P152" s="241">
        <f>FŐLAP!$C$10</f>
        <v>0</v>
      </c>
      <c r="Q152" s="243" t="s">
        <v>416</v>
      </c>
    </row>
    <row r="153" spans="1:17" ht="49.5" hidden="1" customHeight="1" x14ac:dyDescent="0.25">
      <c r="A153" s="88" t="s">
        <v>245</v>
      </c>
      <c r="B153" s="405"/>
      <c r="C153" s="403"/>
      <c r="D153" s="402"/>
      <c r="E153" s="402"/>
      <c r="F153" s="194"/>
      <c r="G153" s="194"/>
      <c r="H153" s="408"/>
      <c r="I153" s="407"/>
      <c r="J153" s="407"/>
      <c r="K153" s="317"/>
      <c r="L153" s="411"/>
      <c r="M153" s="412"/>
      <c r="N153" s="421" t="e">
        <f t="shared" si="4"/>
        <v>#DIV/0!</v>
      </c>
      <c r="O153" s="242">
        <f>FŐLAP!$G$8</f>
        <v>0</v>
      </c>
      <c r="P153" s="241">
        <f>FŐLAP!$C$10</f>
        <v>0</v>
      </c>
      <c r="Q153" s="243" t="s">
        <v>416</v>
      </c>
    </row>
    <row r="154" spans="1:17" ht="49.5" hidden="1" customHeight="1" x14ac:dyDescent="0.25">
      <c r="A154" s="87" t="s">
        <v>246</v>
      </c>
      <c r="B154" s="405"/>
      <c r="C154" s="403"/>
      <c r="D154" s="402"/>
      <c r="E154" s="402"/>
      <c r="F154" s="194"/>
      <c r="G154" s="194"/>
      <c r="H154" s="408"/>
      <c r="I154" s="407"/>
      <c r="J154" s="407"/>
      <c r="K154" s="317"/>
      <c r="L154" s="411"/>
      <c r="M154" s="412"/>
      <c r="N154" s="421" t="e">
        <f t="shared" si="4"/>
        <v>#DIV/0!</v>
      </c>
      <c r="O154" s="242">
        <f>FŐLAP!$G$8</f>
        <v>0</v>
      </c>
      <c r="P154" s="241">
        <f>FŐLAP!$C$10</f>
        <v>0</v>
      </c>
      <c r="Q154" s="243" t="s">
        <v>416</v>
      </c>
    </row>
    <row r="155" spans="1:17" ht="49.5" hidden="1" customHeight="1" x14ac:dyDescent="0.25">
      <c r="A155" s="87" t="s">
        <v>247</v>
      </c>
      <c r="B155" s="405"/>
      <c r="C155" s="403"/>
      <c r="D155" s="402"/>
      <c r="E155" s="402"/>
      <c r="F155" s="194"/>
      <c r="G155" s="194"/>
      <c r="H155" s="408"/>
      <c r="I155" s="407"/>
      <c r="J155" s="407"/>
      <c r="K155" s="317"/>
      <c r="L155" s="411"/>
      <c r="M155" s="412"/>
      <c r="N155" s="421" t="e">
        <f t="shared" si="4"/>
        <v>#DIV/0!</v>
      </c>
      <c r="O155" s="242">
        <f>FŐLAP!$G$8</f>
        <v>0</v>
      </c>
      <c r="P155" s="241">
        <f>FŐLAP!$C$10</f>
        <v>0</v>
      </c>
      <c r="Q155" s="243" t="s">
        <v>416</v>
      </c>
    </row>
    <row r="156" spans="1:17" ht="49.5" hidden="1" customHeight="1" x14ac:dyDescent="0.25">
      <c r="A156" s="88" t="s">
        <v>248</v>
      </c>
      <c r="B156" s="405"/>
      <c r="C156" s="403"/>
      <c r="D156" s="402"/>
      <c r="E156" s="402"/>
      <c r="F156" s="194"/>
      <c r="G156" s="194"/>
      <c r="H156" s="408"/>
      <c r="I156" s="407"/>
      <c r="J156" s="407"/>
      <c r="K156" s="317"/>
      <c r="L156" s="411"/>
      <c r="M156" s="412"/>
      <c r="N156" s="421" t="e">
        <f t="shared" si="4"/>
        <v>#DIV/0!</v>
      </c>
      <c r="O156" s="242">
        <f>FŐLAP!$G$8</f>
        <v>0</v>
      </c>
      <c r="P156" s="241">
        <f>FŐLAP!$C$10</f>
        <v>0</v>
      </c>
      <c r="Q156" s="243" t="s">
        <v>416</v>
      </c>
    </row>
    <row r="157" spans="1:17" ht="49.5" hidden="1" customHeight="1" x14ac:dyDescent="0.25">
      <c r="A157" s="88" t="s">
        <v>249</v>
      </c>
      <c r="B157" s="405"/>
      <c r="C157" s="403"/>
      <c r="D157" s="402"/>
      <c r="E157" s="402"/>
      <c r="F157" s="194"/>
      <c r="G157" s="194"/>
      <c r="H157" s="408"/>
      <c r="I157" s="407"/>
      <c r="J157" s="407"/>
      <c r="K157" s="317"/>
      <c r="L157" s="411"/>
      <c r="M157" s="412"/>
      <c r="N157" s="421" t="e">
        <f t="shared" si="4"/>
        <v>#DIV/0!</v>
      </c>
      <c r="O157" s="242">
        <f>FŐLAP!$G$8</f>
        <v>0</v>
      </c>
      <c r="P157" s="241">
        <f>FŐLAP!$C$10</f>
        <v>0</v>
      </c>
      <c r="Q157" s="243" t="s">
        <v>416</v>
      </c>
    </row>
    <row r="158" spans="1:17" ht="49.5" hidden="1" customHeight="1" x14ac:dyDescent="0.25">
      <c r="A158" s="87" t="s">
        <v>250</v>
      </c>
      <c r="B158" s="405"/>
      <c r="C158" s="403"/>
      <c r="D158" s="402"/>
      <c r="E158" s="402"/>
      <c r="F158" s="194"/>
      <c r="G158" s="194"/>
      <c r="H158" s="408"/>
      <c r="I158" s="407"/>
      <c r="J158" s="407"/>
      <c r="K158" s="317"/>
      <c r="L158" s="411"/>
      <c r="M158" s="412"/>
      <c r="N158" s="421" t="e">
        <f t="shared" si="4"/>
        <v>#DIV/0!</v>
      </c>
      <c r="O158" s="242">
        <f>FŐLAP!$G$8</f>
        <v>0</v>
      </c>
      <c r="P158" s="241">
        <f>FŐLAP!$C$10</f>
        <v>0</v>
      </c>
      <c r="Q158" s="243" t="s">
        <v>416</v>
      </c>
    </row>
    <row r="159" spans="1:17" ht="49.5" hidden="1" customHeight="1" x14ac:dyDescent="0.25">
      <c r="A159" s="87" t="s">
        <v>251</v>
      </c>
      <c r="B159" s="405"/>
      <c r="C159" s="403"/>
      <c r="D159" s="402"/>
      <c r="E159" s="402"/>
      <c r="F159" s="194"/>
      <c r="G159" s="194"/>
      <c r="H159" s="408"/>
      <c r="I159" s="407"/>
      <c r="J159" s="407"/>
      <c r="K159" s="317"/>
      <c r="L159" s="411"/>
      <c r="M159" s="412"/>
      <c r="N159" s="421" t="e">
        <f t="shared" si="4"/>
        <v>#DIV/0!</v>
      </c>
      <c r="O159" s="242">
        <f>FŐLAP!$G$8</f>
        <v>0</v>
      </c>
      <c r="P159" s="241">
        <f>FŐLAP!$C$10</f>
        <v>0</v>
      </c>
      <c r="Q159" s="243" t="s">
        <v>416</v>
      </c>
    </row>
    <row r="160" spans="1:17" ht="49.5" hidden="1" customHeight="1" x14ac:dyDescent="0.25">
      <c r="A160" s="88" t="s">
        <v>252</v>
      </c>
      <c r="B160" s="405"/>
      <c r="C160" s="403"/>
      <c r="D160" s="402"/>
      <c r="E160" s="402"/>
      <c r="F160" s="194"/>
      <c r="G160" s="194"/>
      <c r="H160" s="408"/>
      <c r="I160" s="407"/>
      <c r="J160" s="407"/>
      <c r="K160" s="317"/>
      <c r="L160" s="411"/>
      <c r="M160" s="412"/>
      <c r="N160" s="421" t="e">
        <f t="shared" si="4"/>
        <v>#DIV/0!</v>
      </c>
      <c r="O160" s="242">
        <f>FŐLAP!$G$8</f>
        <v>0</v>
      </c>
      <c r="P160" s="241">
        <f>FŐLAP!$C$10</f>
        <v>0</v>
      </c>
      <c r="Q160" s="243" t="s">
        <v>416</v>
      </c>
    </row>
    <row r="161" spans="1:17" ht="49.5" hidden="1" customHeight="1" x14ac:dyDescent="0.25">
      <c r="A161" s="88" t="s">
        <v>253</v>
      </c>
      <c r="B161" s="405"/>
      <c r="C161" s="403"/>
      <c r="D161" s="402"/>
      <c r="E161" s="402"/>
      <c r="F161" s="194"/>
      <c r="G161" s="194"/>
      <c r="H161" s="408"/>
      <c r="I161" s="407"/>
      <c r="J161" s="407"/>
      <c r="K161" s="317"/>
      <c r="L161" s="411"/>
      <c r="M161" s="412"/>
      <c r="N161" s="421" t="e">
        <f t="shared" si="4"/>
        <v>#DIV/0!</v>
      </c>
      <c r="O161" s="242">
        <f>FŐLAP!$G$8</f>
        <v>0</v>
      </c>
      <c r="P161" s="241">
        <f>FŐLAP!$C$10</f>
        <v>0</v>
      </c>
      <c r="Q161" s="243" t="s">
        <v>416</v>
      </c>
    </row>
    <row r="162" spans="1:17" ht="49.5" hidden="1" customHeight="1" x14ac:dyDescent="0.25">
      <c r="A162" s="87" t="s">
        <v>254</v>
      </c>
      <c r="B162" s="405"/>
      <c r="C162" s="403"/>
      <c r="D162" s="402"/>
      <c r="E162" s="402"/>
      <c r="F162" s="194"/>
      <c r="G162" s="194"/>
      <c r="H162" s="408"/>
      <c r="I162" s="407"/>
      <c r="J162" s="407"/>
      <c r="K162" s="317"/>
      <c r="L162" s="411"/>
      <c r="M162" s="412"/>
      <c r="N162" s="421" t="e">
        <f t="shared" si="4"/>
        <v>#DIV/0!</v>
      </c>
      <c r="O162" s="242">
        <f>FŐLAP!$G$8</f>
        <v>0</v>
      </c>
      <c r="P162" s="241">
        <f>FŐLAP!$C$10</f>
        <v>0</v>
      </c>
      <c r="Q162" s="243" t="s">
        <v>416</v>
      </c>
    </row>
    <row r="163" spans="1:17" ht="49.5" hidden="1" customHeight="1" x14ac:dyDescent="0.25">
      <c r="A163" s="87" t="s">
        <v>255</v>
      </c>
      <c r="B163" s="405"/>
      <c r="C163" s="403"/>
      <c r="D163" s="402"/>
      <c r="E163" s="402"/>
      <c r="F163" s="194"/>
      <c r="G163" s="194"/>
      <c r="H163" s="408"/>
      <c r="I163" s="407"/>
      <c r="J163" s="407"/>
      <c r="K163" s="317"/>
      <c r="L163" s="411"/>
      <c r="M163" s="412"/>
      <c r="N163" s="421" t="e">
        <f t="shared" si="4"/>
        <v>#DIV/0!</v>
      </c>
      <c r="O163" s="242">
        <f>FŐLAP!$G$8</f>
        <v>0</v>
      </c>
      <c r="P163" s="241">
        <f>FŐLAP!$C$10</f>
        <v>0</v>
      </c>
      <c r="Q163" s="243" t="s">
        <v>416</v>
      </c>
    </row>
    <row r="164" spans="1:17" ht="49.5" hidden="1" customHeight="1" x14ac:dyDescent="0.25">
      <c r="A164" s="88" t="s">
        <v>256</v>
      </c>
      <c r="B164" s="405"/>
      <c r="C164" s="403"/>
      <c r="D164" s="402"/>
      <c r="E164" s="402"/>
      <c r="F164" s="194"/>
      <c r="G164" s="194"/>
      <c r="H164" s="408"/>
      <c r="I164" s="407"/>
      <c r="J164" s="407"/>
      <c r="K164" s="317"/>
      <c r="L164" s="411"/>
      <c r="M164" s="412"/>
      <c r="N164" s="421" t="e">
        <f t="shared" si="4"/>
        <v>#DIV/0!</v>
      </c>
      <c r="O164" s="242">
        <f>FŐLAP!$G$8</f>
        <v>0</v>
      </c>
      <c r="P164" s="241">
        <f>FŐLAP!$C$10</f>
        <v>0</v>
      </c>
      <c r="Q164" s="243" t="s">
        <v>416</v>
      </c>
    </row>
    <row r="165" spans="1:17" ht="49.5" hidden="1" customHeight="1" x14ac:dyDescent="0.25">
      <c r="A165" s="88" t="s">
        <v>257</v>
      </c>
      <c r="B165" s="405"/>
      <c r="C165" s="403"/>
      <c r="D165" s="402"/>
      <c r="E165" s="402"/>
      <c r="F165" s="194"/>
      <c r="G165" s="194"/>
      <c r="H165" s="408"/>
      <c r="I165" s="407"/>
      <c r="J165" s="407"/>
      <c r="K165" s="317"/>
      <c r="L165" s="411"/>
      <c r="M165" s="412"/>
      <c r="N165" s="421" t="e">
        <f t="shared" si="4"/>
        <v>#DIV/0!</v>
      </c>
      <c r="O165" s="242">
        <f>FŐLAP!$G$8</f>
        <v>0</v>
      </c>
      <c r="P165" s="241">
        <f>FŐLAP!$C$10</f>
        <v>0</v>
      </c>
      <c r="Q165" s="243" t="s">
        <v>416</v>
      </c>
    </row>
    <row r="166" spans="1:17" ht="49.5" hidden="1" customHeight="1" x14ac:dyDescent="0.25">
      <c r="A166" s="87" t="s">
        <v>258</v>
      </c>
      <c r="B166" s="405"/>
      <c r="C166" s="403"/>
      <c r="D166" s="402"/>
      <c r="E166" s="402"/>
      <c r="F166" s="194"/>
      <c r="G166" s="194"/>
      <c r="H166" s="408"/>
      <c r="I166" s="407"/>
      <c r="J166" s="407"/>
      <c r="K166" s="317"/>
      <c r="L166" s="411"/>
      <c r="M166" s="412"/>
      <c r="N166" s="421" t="e">
        <f t="shared" si="4"/>
        <v>#DIV/0!</v>
      </c>
      <c r="O166" s="242">
        <f>FŐLAP!$G$8</f>
        <v>0</v>
      </c>
      <c r="P166" s="241">
        <f>FŐLAP!$C$10</f>
        <v>0</v>
      </c>
      <c r="Q166" s="243" t="s">
        <v>416</v>
      </c>
    </row>
    <row r="167" spans="1:17" ht="49.5" hidden="1" customHeight="1" x14ac:dyDescent="0.25">
      <c r="A167" s="87" t="s">
        <v>259</v>
      </c>
      <c r="B167" s="405"/>
      <c r="C167" s="403"/>
      <c r="D167" s="402"/>
      <c r="E167" s="402"/>
      <c r="F167" s="194"/>
      <c r="G167" s="194"/>
      <c r="H167" s="408"/>
      <c r="I167" s="407"/>
      <c r="J167" s="407"/>
      <c r="K167" s="317"/>
      <c r="L167" s="411"/>
      <c r="M167" s="412"/>
      <c r="N167" s="421" t="e">
        <f t="shared" si="4"/>
        <v>#DIV/0!</v>
      </c>
      <c r="O167" s="242">
        <f>FŐLAP!$G$8</f>
        <v>0</v>
      </c>
      <c r="P167" s="241">
        <f>FŐLAP!$C$10</f>
        <v>0</v>
      </c>
      <c r="Q167" s="243" t="s">
        <v>416</v>
      </c>
    </row>
    <row r="168" spans="1:17" ht="49.5" hidden="1" customHeight="1" x14ac:dyDescent="0.25">
      <c r="A168" s="88" t="s">
        <v>260</v>
      </c>
      <c r="B168" s="405"/>
      <c r="C168" s="403"/>
      <c r="D168" s="402"/>
      <c r="E168" s="402"/>
      <c r="F168" s="194"/>
      <c r="G168" s="194"/>
      <c r="H168" s="408"/>
      <c r="I168" s="407"/>
      <c r="J168" s="407"/>
      <c r="K168" s="317"/>
      <c r="L168" s="411"/>
      <c r="M168" s="412"/>
      <c r="N168" s="421" t="e">
        <f t="shared" si="4"/>
        <v>#DIV/0!</v>
      </c>
      <c r="O168" s="242">
        <f>FŐLAP!$G$8</f>
        <v>0</v>
      </c>
      <c r="P168" s="241">
        <f>FŐLAP!$C$10</f>
        <v>0</v>
      </c>
      <c r="Q168" s="243" t="s">
        <v>416</v>
      </c>
    </row>
    <row r="169" spans="1:17" ht="49.5" hidden="1" customHeight="1" x14ac:dyDescent="0.25">
      <c r="A169" s="88" t="s">
        <v>261</v>
      </c>
      <c r="B169" s="405"/>
      <c r="C169" s="403"/>
      <c r="D169" s="402"/>
      <c r="E169" s="402"/>
      <c r="F169" s="194"/>
      <c r="G169" s="194"/>
      <c r="H169" s="408"/>
      <c r="I169" s="407"/>
      <c r="J169" s="407"/>
      <c r="K169" s="317"/>
      <c r="L169" s="411"/>
      <c r="M169" s="412"/>
      <c r="N169" s="421" t="e">
        <f t="shared" si="4"/>
        <v>#DIV/0!</v>
      </c>
      <c r="O169" s="242">
        <f>FŐLAP!$G$8</f>
        <v>0</v>
      </c>
      <c r="P169" s="241">
        <f>FŐLAP!$C$10</f>
        <v>0</v>
      </c>
      <c r="Q169" s="243" t="s">
        <v>416</v>
      </c>
    </row>
    <row r="170" spans="1:17" ht="49.5" hidden="1" customHeight="1" x14ac:dyDescent="0.25">
      <c r="A170" s="87" t="s">
        <v>262</v>
      </c>
      <c r="B170" s="405"/>
      <c r="C170" s="403"/>
      <c r="D170" s="402"/>
      <c r="E170" s="402"/>
      <c r="F170" s="194"/>
      <c r="G170" s="194"/>
      <c r="H170" s="408"/>
      <c r="I170" s="407"/>
      <c r="J170" s="407"/>
      <c r="K170" s="317"/>
      <c r="L170" s="411"/>
      <c r="M170" s="412"/>
      <c r="N170" s="421" t="e">
        <f t="shared" si="4"/>
        <v>#DIV/0!</v>
      </c>
      <c r="O170" s="242">
        <f>FŐLAP!$G$8</f>
        <v>0</v>
      </c>
      <c r="P170" s="241">
        <f>FŐLAP!$C$10</f>
        <v>0</v>
      </c>
      <c r="Q170" s="243" t="s">
        <v>416</v>
      </c>
    </row>
    <row r="171" spans="1:17" ht="49.5" hidden="1" customHeight="1" x14ac:dyDescent="0.25">
      <c r="A171" s="87" t="s">
        <v>263</v>
      </c>
      <c r="B171" s="405"/>
      <c r="C171" s="403"/>
      <c r="D171" s="402"/>
      <c r="E171" s="402"/>
      <c r="F171" s="194"/>
      <c r="G171" s="194"/>
      <c r="H171" s="408"/>
      <c r="I171" s="407"/>
      <c r="J171" s="407"/>
      <c r="K171" s="317"/>
      <c r="L171" s="411"/>
      <c r="M171" s="412"/>
      <c r="N171" s="421" t="e">
        <f t="shared" si="4"/>
        <v>#DIV/0!</v>
      </c>
      <c r="O171" s="242">
        <f>FŐLAP!$G$8</f>
        <v>0</v>
      </c>
      <c r="P171" s="241">
        <f>FŐLAP!$C$10</f>
        <v>0</v>
      </c>
      <c r="Q171" s="243" t="s">
        <v>416</v>
      </c>
    </row>
    <row r="172" spans="1:17" ht="49.5" hidden="1" customHeight="1" x14ac:dyDescent="0.25">
      <c r="A172" s="88" t="s">
        <v>264</v>
      </c>
      <c r="B172" s="405"/>
      <c r="C172" s="403"/>
      <c r="D172" s="402"/>
      <c r="E172" s="402"/>
      <c r="F172" s="194"/>
      <c r="G172" s="194"/>
      <c r="H172" s="408"/>
      <c r="I172" s="407"/>
      <c r="J172" s="407"/>
      <c r="K172" s="317"/>
      <c r="L172" s="411"/>
      <c r="M172" s="412"/>
      <c r="N172" s="421" t="e">
        <f t="shared" si="4"/>
        <v>#DIV/0!</v>
      </c>
      <c r="O172" s="242">
        <f>FŐLAP!$G$8</f>
        <v>0</v>
      </c>
      <c r="P172" s="241">
        <f>FŐLAP!$C$10</f>
        <v>0</v>
      </c>
      <c r="Q172" s="243" t="s">
        <v>416</v>
      </c>
    </row>
    <row r="173" spans="1:17" ht="49.5" hidden="1" customHeight="1" x14ac:dyDescent="0.25">
      <c r="A173" s="88" t="s">
        <v>265</v>
      </c>
      <c r="B173" s="405"/>
      <c r="C173" s="403"/>
      <c r="D173" s="402"/>
      <c r="E173" s="402"/>
      <c r="F173" s="194"/>
      <c r="G173" s="194"/>
      <c r="H173" s="408"/>
      <c r="I173" s="407"/>
      <c r="J173" s="407"/>
      <c r="K173" s="317"/>
      <c r="L173" s="411"/>
      <c r="M173" s="412"/>
      <c r="N173" s="421" t="e">
        <f t="shared" si="4"/>
        <v>#DIV/0!</v>
      </c>
      <c r="O173" s="242">
        <f>FŐLAP!$G$8</f>
        <v>0</v>
      </c>
      <c r="P173" s="241">
        <f>FŐLAP!$C$10</f>
        <v>0</v>
      </c>
      <c r="Q173" s="243" t="s">
        <v>416</v>
      </c>
    </row>
    <row r="174" spans="1:17" ht="49.5" hidden="1" customHeight="1" x14ac:dyDescent="0.25">
      <c r="A174" s="87" t="s">
        <v>266</v>
      </c>
      <c r="B174" s="405"/>
      <c r="C174" s="403"/>
      <c r="D174" s="402"/>
      <c r="E174" s="402"/>
      <c r="F174" s="194"/>
      <c r="G174" s="194"/>
      <c r="H174" s="408"/>
      <c r="I174" s="407"/>
      <c r="J174" s="407"/>
      <c r="K174" s="317"/>
      <c r="L174" s="411"/>
      <c r="M174" s="412"/>
      <c r="N174" s="421" t="e">
        <f t="shared" si="4"/>
        <v>#DIV/0!</v>
      </c>
      <c r="O174" s="242">
        <f>FŐLAP!$G$8</f>
        <v>0</v>
      </c>
      <c r="P174" s="241">
        <f>FŐLAP!$C$10</f>
        <v>0</v>
      </c>
      <c r="Q174" s="243" t="s">
        <v>416</v>
      </c>
    </row>
    <row r="175" spans="1:17" ht="49.5" hidden="1" customHeight="1" x14ac:dyDescent="0.25">
      <c r="A175" s="87" t="s">
        <v>267</v>
      </c>
      <c r="B175" s="405"/>
      <c r="C175" s="403"/>
      <c r="D175" s="402"/>
      <c r="E175" s="402"/>
      <c r="F175" s="194"/>
      <c r="G175" s="194"/>
      <c r="H175" s="408"/>
      <c r="I175" s="407"/>
      <c r="J175" s="407"/>
      <c r="K175" s="317"/>
      <c r="L175" s="411"/>
      <c r="M175" s="412"/>
      <c r="N175" s="421" t="e">
        <f t="shared" si="4"/>
        <v>#DIV/0!</v>
      </c>
      <c r="O175" s="242">
        <f>FŐLAP!$G$8</f>
        <v>0</v>
      </c>
      <c r="P175" s="241">
        <f>FŐLAP!$C$10</f>
        <v>0</v>
      </c>
      <c r="Q175" s="243" t="s">
        <v>416</v>
      </c>
    </row>
    <row r="176" spans="1:17" ht="49.5" hidden="1" customHeight="1" x14ac:dyDescent="0.25">
      <c r="A176" s="88" t="s">
        <v>268</v>
      </c>
      <c r="B176" s="405"/>
      <c r="C176" s="403"/>
      <c r="D176" s="402"/>
      <c r="E176" s="402"/>
      <c r="F176" s="194"/>
      <c r="G176" s="194"/>
      <c r="H176" s="408"/>
      <c r="I176" s="407"/>
      <c r="J176" s="407"/>
      <c r="K176" s="317"/>
      <c r="L176" s="411"/>
      <c r="M176" s="412"/>
      <c r="N176" s="421" t="e">
        <f t="shared" si="4"/>
        <v>#DIV/0!</v>
      </c>
      <c r="O176" s="242">
        <f>FŐLAP!$G$8</f>
        <v>0</v>
      </c>
      <c r="P176" s="241">
        <f>FŐLAP!$C$10</f>
        <v>0</v>
      </c>
      <c r="Q176" s="243" t="s">
        <v>416</v>
      </c>
    </row>
    <row r="177" spans="1:17" ht="49.5" hidden="1" customHeight="1" x14ac:dyDescent="0.25">
      <c r="A177" s="88" t="s">
        <v>269</v>
      </c>
      <c r="B177" s="405"/>
      <c r="C177" s="403"/>
      <c r="D177" s="402"/>
      <c r="E177" s="402"/>
      <c r="F177" s="194"/>
      <c r="G177" s="194"/>
      <c r="H177" s="408"/>
      <c r="I177" s="407"/>
      <c r="J177" s="407"/>
      <c r="K177" s="317"/>
      <c r="L177" s="411"/>
      <c r="M177" s="412"/>
      <c r="N177" s="421" t="e">
        <f t="shared" si="4"/>
        <v>#DIV/0!</v>
      </c>
      <c r="O177" s="242">
        <f>FŐLAP!$G$8</f>
        <v>0</v>
      </c>
      <c r="P177" s="241">
        <f>FŐLAP!$C$10</f>
        <v>0</v>
      </c>
      <c r="Q177" s="243" t="s">
        <v>416</v>
      </c>
    </row>
    <row r="178" spans="1:17" ht="49.5" hidden="1" customHeight="1" x14ac:dyDescent="0.25">
      <c r="A178" s="87" t="s">
        <v>270</v>
      </c>
      <c r="B178" s="405"/>
      <c r="C178" s="403"/>
      <c r="D178" s="402"/>
      <c r="E178" s="402"/>
      <c r="F178" s="194"/>
      <c r="G178" s="194"/>
      <c r="H178" s="408"/>
      <c r="I178" s="407"/>
      <c r="J178" s="407"/>
      <c r="K178" s="317"/>
      <c r="L178" s="411"/>
      <c r="M178" s="412"/>
      <c r="N178" s="421" t="e">
        <f t="shared" si="4"/>
        <v>#DIV/0!</v>
      </c>
      <c r="O178" s="242">
        <f>FŐLAP!$G$8</f>
        <v>0</v>
      </c>
      <c r="P178" s="241">
        <f>FŐLAP!$C$10</f>
        <v>0</v>
      </c>
      <c r="Q178" s="243" t="s">
        <v>416</v>
      </c>
    </row>
    <row r="179" spans="1:17" ht="49.5" hidden="1" customHeight="1" x14ac:dyDescent="0.25">
      <c r="A179" s="87" t="s">
        <v>271</v>
      </c>
      <c r="B179" s="405"/>
      <c r="C179" s="403"/>
      <c r="D179" s="402"/>
      <c r="E179" s="402"/>
      <c r="F179" s="194"/>
      <c r="G179" s="194"/>
      <c r="H179" s="408"/>
      <c r="I179" s="407"/>
      <c r="J179" s="407"/>
      <c r="K179" s="317"/>
      <c r="L179" s="411"/>
      <c r="M179" s="412"/>
      <c r="N179" s="421" t="e">
        <f t="shared" si="4"/>
        <v>#DIV/0!</v>
      </c>
      <c r="O179" s="242">
        <f>FŐLAP!$G$8</f>
        <v>0</v>
      </c>
      <c r="P179" s="241">
        <f>FŐLAP!$C$10</f>
        <v>0</v>
      </c>
      <c r="Q179" s="243" t="s">
        <v>416</v>
      </c>
    </row>
    <row r="180" spans="1:17" ht="49.5" hidden="1" customHeight="1" x14ac:dyDescent="0.25">
      <c r="A180" s="88" t="s">
        <v>272</v>
      </c>
      <c r="B180" s="405"/>
      <c r="C180" s="403"/>
      <c r="D180" s="402"/>
      <c r="E180" s="402"/>
      <c r="F180" s="194"/>
      <c r="G180" s="194"/>
      <c r="H180" s="408"/>
      <c r="I180" s="407"/>
      <c r="J180" s="407"/>
      <c r="K180" s="317"/>
      <c r="L180" s="411"/>
      <c r="M180" s="412"/>
      <c r="N180" s="421" t="e">
        <f t="shared" si="4"/>
        <v>#DIV/0!</v>
      </c>
      <c r="O180" s="242">
        <f>FŐLAP!$G$8</f>
        <v>0</v>
      </c>
      <c r="P180" s="241">
        <f>FŐLAP!$C$10</f>
        <v>0</v>
      </c>
      <c r="Q180" s="243" t="s">
        <v>416</v>
      </c>
    </row>
    <row r="181" spans="1:17" ht="49.5" hidden="1" customHeight="1" x14ac:dyDescent="0.25">
      <c r="A181" s="88" t="s">
        <v>273</v>
      </c>
      <c r="B181" s="405"/>
      <c r="C181" s="403"/>
      <c r="D181" s="402"/>
      <c r="E181" s="402"/>
      <c r="F181" s="194"/>
      <c r="G181" s="194"/>
      <c r="H181" s="408"/>
      <c r="I181" s="407"/>
      <c r="J181" s="407"/>
      <c r="K181" s="317"/>
      <c r="L181" s="411"/>
      <c r="M181" s="412"/>
      <c r="N181" s="421" t="e">
        <f t="shared" si="4"/>
        <v>#DIV/0!</v>
      </c>
      <c r="O181" s="242">
        <f>FŐLAP!$G$8</f>
        <v>0</v>
      </c>
      <c r="P181" s="241">
        <f>FŐLAP!$C$10</f>
        <v>0</v>
      </c>
      <c r="Q181" s="243" t="s">
        <v>416</v>
      </c>
    </row>
    <row r="182" spans="1:17" ht="49.5" hidden="1" customHeight="1" x14ac:dyDescent="0.25">
      <c r="A182" s="87" t="s">
        <v>274</v>
      </c>
      <c r="B182" s="405"/>
      <c r="C182" s="403"/>
      <c r="D182" s="402"/>
      <c r="E182" s="402"/>
      <c r="F182" s="194"/>
      <c r="G182" s="194"/>
      <c r="H182" s="408"/>
      <c r="I182" s="407"/>
      <c r="J182" s="407"/>
      <c r="K182" s="317"/>
      <c r="L182" s="411"/>
      <c r="M182" s="412"/>
      <c r="N182" s="421" t="e">
        <f t="shared" si="4"/>
        <v>#DIV/0!</v>
      </c>
      <c r="O182" s="242">
        <f>FŐLAP!$G$8</f>
        <v>0</v>
      </c>
      <c r="P182" s="241">
        <f>FŐLAP!$C$10</f>
        <v>0</v>
      </c>
      <c r="Q182" s="243" t="s">
        <v>416</v>
      </c>
    </row>
    <row r="183" spans="1:17" ht="49.5" hidden="1" customHeight="1" x14ac:dyDescent="0.25">
      <c r="A183" s="87" t="s">
        <v>275</v>
      </c>
      <c r="B183" s="405"/>
      <c r="C183" s="403"/>
      <c r="D183" s="402"/>
      <c r="E183" s="402"/>
      <c r="F183" s="194"/>
      <c r="G183" s="194"/>
      <c r="H183" s="408"/>
      <c r="I183" s="407"/>
      <c r="J183" s="407"/>
      <c r="K183" s="317"/>
      <c r="L183" s="411"/>
      <c r="M183" s="412"/>
      <c r="N183" s="421" t="e">
        <f t="shared" si="4"/>
        <v>#DIV/0!</v>
      </c>
      <c r="O183" s="242">
        <f>FŐLAP!$G$8</f>
        <v>0</v>
      </c>
      <c r="P183" s="241">
        <f>FŐLAP!$C$10</f>
        <v>0</v>
      </c>
      <c r="Q183" s="243" t="s">
        <v>416</v>
      </c>
    </row>
    <row r="184" spans="1:17" ht="49.5" hidden="1" customHeight="1" x14ac:dyDescent="0.25">
      <c r="A184" s="88" t="s">
        <v>276</v>
      </c>
      <c r="B184" s="405"/>
      <c r="C184" s="403"/>
      <c r="D184" s="402"/>
      <c r="E184" s="402"/>
      <c r="F184" s="194"/>
      <c r="G184" s="194"/>
      <c r="H184" s="408"/>
      <c r="I184" s="407"/>
      <c r="J184" s="407"/>
      <c r="K184" s="317"/>
      <c r="L184" s="411"/>
      <c r="M184" s="412"/>
      <c r="N184" s="421" t="e">
        <f t="shared" si="4"/>
        <v>#DIV/0!</v>
      </c>
      <c r="O184" s="242">
        <f>FŐLAP!$G$8</f>
        <v>0</v>
      </c>
      <c r="P184" s="241">
        <f>FŐLAP!$C$10</f>
        <v>0</v>
      </c>
      <c r="Q184" s="243" t="s">
        <v>416</v>
      </c>
    </row>
    <row r="185" spans="1:17" ht="49.5" hidden="1" customHeight="1" x14ac:dyDescent="0.25">
      <c r="A185" s="88" t="s">
        <v>277</v>
      </c>
      <c r="B185" s="405"/>
      <c r="C185" s="403"/>
      <c r="D185" s="402"/>
      <c r="E185" s="402"/>
      <c r="F185" s="194"/>
      <c r="G185" s="194"/>
      <c r="H185" s="408"/>
      <c r="I185" s="407"/>
      <c r="J185" s="407"/>
      <c r="K185" s="317"/>
      <c r="L185" s="411"/>
      <c r="M185" s="412"/>
      <c r="N185" s="421" t="e">
        <f t="shared" si="4"/>
        <v>#DIV/0!</v>
      </c>
      <c r="O185" s="242">
        <f>FŐLAP!$G$8</f>
        <v>0</v>
      </c>
      <c r="P185" s="241">
        <f>FŐLAP!$C$10</f>
        <v>0</v>
      </c>
      <c r="Q185" s="243" t="s">
        <v>416</v>
      </c>
    </row>
    <row r="186" spans="1:17" ht="49.5" hidden="1" customHeight="1" x14ac:dyDescent="0.25">
      <c r="A186" s="87" t="s">
        <v>278</v>
      </c>
      <c r="B186" s="405"/>
      <c r="C186" s="403"/>
      <c r="D186" s="402"/>
      <c r="E186" s="402"/>
      <c r="F186" s="194"/>
      <c r="G186" s="194"/>
      <c r="H186" s="408"/>
      <c r="I186" s="407"/>
      <c r="J186" s="407"/>
      <c r="K186" s="317"/>
      <c r="L186" s="411"/>
      <c r="M186" s="412"/>
      <c r="N186" s="421" t="e">
        <f t="shared" si="4"/>
        <v>#DIV/0!</v>
      </c>
      <c r="O186" s="242">
        <f>FŐLAP!$G$8</f>
        <v>0</v>
      </c>
      <c r="P186" s="241">
        <f>FŐLAP!$C$10</f>
        <v>0</v>
      </c>
      <c r="Q186" s="243" t="s">
        <v>416</v>
      </c>
    </row>
    <row r="187" spans="1:17" ht="49.5" hidden="1" customHeight="1" x14ac:dyDescent="0.25">
      <c r="A187" s="87" t="s">
        <v>279</v>
      </c>
      <c r="B187" s="405"/>
      <c r="C187" s="403"/>
      <c r="D187" s="402"/>
      <c r="E187" s="402"/>
      <c r="F187" s="194"/>
      <c r="G187" s="194"/>
      <c r="H187" s="408"/>
      <c r="I187" s="407"/>
      <c r="J187" s="407"/>
      <c r="K187" s="317"/>
      <c r="L187" s="411"/>
      <c r="M187" s="412"/>
      <c r="N187" s="421" t="e">
        <f t="shared" si="4"/>
        <v>#DIV/0!</v>
      </c>
      <c r="O187" s="242">
        <f>FŐLAP!$G$8</f>
        <v>0</v>
      </c>
      <c r="P187" s="241">
        <f>FŐLAP!$C$10</f>
        <v>0</v>
      </c>
      <c r="Q187" s="243" t="s">
        <v>416</v>
      </c>
    </row>
    <row r="188" spans="1:17" ht="49.5" hidden="1" customHeight="1" x14ac:dyDescent="0.25">
      <c r="A188" s="88" t="s">
        <v>280</v>
      </c>
      <c r="B188" s="405"/>
      <c r="C188" s="403"/>
      <c r="D188" s="402"/>
      <c r="E188" s="402"/>
      <c r="F188" s="194"/>
      <c r="G188" s="194"/>
      <c r="H188" s="408"/>
      <c r="I188" s="407"/>
      <c r="J188" s="407"/>
      <c r="K188" s="317"/>
      <c r="L188" s="411"/>
      <c r="M188" s="412"/>
      <c r="N188" s="421" t="e">
        <f t="shared" si="4"/>
        <v>#DIV/0!</v>
      </c>
      <c r="O188" s="242">
        <f>FŐLAP!$G$8</f>
        <v>0</v>
      </c>
      <c r="P188" s="241">
        <f>FŐLAP!$C$10</f>
        <v>0</v>
      </c>
      <c r="Q188" s="243" t="s">
        <v>416</v>
      </c>
    </row>
    <row r="189" spans="1:17" ht="49.5" hidden="1" customHeight="1" x14ac:dyDescent="0.25">
      <c r="A189" s="88" t="s">
        <v>281</v>
      </c>
      <c r="B189" s="405"/>
      <c r="C189" s="403"/>
      <c r="D189" s="402"/>
      <c r="E189" s="402"/>
      <c r="F189" s="194"/>
      <c r="G189" s="194"/>
      <c r="H189" s="408"/>
      <c r="I189" s="407"/>
      <c r="J189" s="407"/>
      <c r="K189" s="317"/>
      <c r="L189" s="411"/>
      <c r="M189" s="412"/>
      <c r="N189" s="421" t="e">
        <f t="shared" si="4"/>
        <v>#DIV/0!</v>
      </c>
      <c r="O189" s="242">
        <f>FŐLAP!$G$8</f>
        <v>0</v>
      </c>
      <c r="P189" s="241">
        <f>FŐLAP!$C$10</f>
        <v>0</v>
      </c>
      <c r="Q189" s="243" t="s">
        <v>416</v>
      </c>
    </row>
    <row r="190" spans="1:17" ht="49.5" hidden="1" customHeight="1" x14ac:dyDescent="0.25">
      <c r="A190" s="87" t="s">
        <v>282</v>
      </c>
      <c r="B190" s="405"/>
      <c r="C190" s="403"/>
      <c r="D190" s="402"/>
      <c r="E190" s="402"/>
      <c r="F190" s="194"/>
      <c r="G190" s="194"/>
      <c r="H190" s="408"/>
      <c r="I190" s="407"/>
      <c r="J190" s="407"/>
      <c r="K190" s="317"/>
      <c r="L190" s="411"/>
      <c r="M190" s="412"/>
      <c r="N190" s="421" t="e">
        <f t="shared" si="4"/>
        <v>#DIV/0!</v>
      </c>
      <c r="O190" s="242">
        <f>FŐLAP!$G$8</f>
        <v>0</v>
      </c>
      <c r="P190" s="241">
        <f>FŐLAP!$C$10</f>
        <v>0</v>
      </c>
      <c r="Q190" s="243" t="s">
        <v>416</v>
      </c>
    </row>
    <row r="191" spans="1:17" ht="49.5" hidden="1" customHeight="1" x14ac:dyDescent="0.25">
      <c r="A191" s="87" t="s">
        <v>283</v>
      </c>
      <c r="B191" s="405"/>
      <c r="C191" s="403"/>
      <c r="D191" s="402"/>
      <c r="E191" s="402"/>
      <c r="F191" s="194"/>
      <c r="G191" s="194"/>
      <c r="H191" s="408"/>
      <c r="I191" s="407"/>
      <c r="J191" s="407"/>
      <c r="K191" s="317"/>
      <c r="L191" s="411"/>
      <c r="M191" s="412"/>
      <c r="N191" s="421" t="e">
        <f t="shared" si="4"/>
        <v>#DIV/0!</v>
      </c>
      <c r="O191" s="242">
        <f>FŐLAP!$G$8</f>
        <v>0</v>
      </c>
      <c r="P191" s="241">
        <f>FŐLAP!$C$10</f>
        <v>0</v>
      </c>
      <c r="Q191" s="243" t="s">
        <v>416</v>
      </c>
    </row>
    <row r="192" spans="1:17" ht="49.5" hidden="1" customHeight="1" x14ac:dyDescent="0.25">
      <c r="A192" s="88" t="s">
        <v>284</v>
      </c>
      <c r="B192" s="405"/>
      <c r="C192" s="403"/>
      <c r="D192" s="402"/>
      <c r="E192" s="402"/>
      <c r="F192" s="194"/>
      <c r="G192" s="194"/>
      <c r="H192" s="408"/>
      <c r="I192" s="407"/>
      <c r="J192" s="407"/>
      <c r="K192" s="317"/>
      <c r="L192" s="411"/>
      <c r="M192" s="412"/>
      <c r="N192" s="421" t="e">
        <f t="shared" si="4"/>
        <v>#DIV/0!</v>
      </c>
      <c r="O192" s="242">
        <f>FŐLAP!$G$8</f>
        <v>0</v>
      </c>
      <c r="P192" s="241">
        <f>FŐLAP!$C$10</f>
        <v>0</v>
      </c>
      <c r="Q192" s="243" t="s">
        <v>416</v>
      </c>
    </row>
    <row r="193" spans="1:17" ht="49.5" hidden="1" customHeight="1" x14ac:dyDescent="0.25">
      <c r="A193" s="88" t="s">
        <v>285</v>
      </c>
      <c r="B193" s="405"/>
      <c r="C193" s="403"/>
      <c r="D193" s="402"/>
      <c r="E193" s="402"/>
      <c r="F193" s="194"/>
      <c r="G193" s="194"/>
      <c r="H193" s="408"/>
      <c r="I193" s="407"/>
      <c r="J193" s="407"/>
      <c r="K193" s="317"/>
      <c r="L193" s="411"/>
      <c r="M193" s="412"/>
      <c r="N193" s="421" t="e">
        <f t="shared" si="4"/>
        <v>#DIV/0!</v>
      </c>
      <c r="O193" s="242">
        <f>FŐLAP!$G$8</f>
        <v>0</v>
      </c>
      <c r="P193" s="241">
        <f>FŐLAP!$C$10</f>
        <v>0</v>
      </c>
      <c r="Q193" s="243" t="s">
        <v>416</v>
      </c>
    </row>
    <row r="194" spans="1:17" ht="49.5" hidden="1" customHeight="1" x14ac:dyDescent="0.25">
      <c r="A194" s="87" t="s">
        <v>286</v>
      </c>
      <c r="B194" s="405"/>
      <c r="C194" s="403"/>
      <c r="D194" s="402"/>
      <c r="E194" s="402"/>
      <c r="F194" s="194"/>
      <c r="G194" s="194"/>
      <c r="H194" s="408"/>
      <c r="I194" s="407"/>
      <c r="J194" s="407"/>
      <c r="K194" s="317"/>
      <c r="L194" s="411"/>
      <c r="M194" s="412"/>
      <c r="N194" s="421" t="e">
        <f t="shared" si="4"/>
        <v>#DIV/0!</v>
      </c>
      <c r="O194" s="242">
        <f>FŐLAP!$G$8</f>
        <v>0</v>
      </c>
      <c r="P194" s="241">
        <f>FŐLAP!$C$10</f>
        <v>0</v>
      </c>
      <c r="Q194" s="243" t="s">
        <v>416</v>
      </c>
    </row>
    <row r="195" spans="1:17" ht="49.5" hidden="1" customHeight="1" x14ac:dyDescent="0.25">
      <c r="A195" s="87" t="s">
        <v>287</v>
      </c>
      <c r="B195" s="405"/>
      <c r="C195" s="403"/>
      <c r="D195" s="402"/>
      <c r="E195" s="402"/>
      <c r="F195" s="194"/>
      <c r="G195" s="194"/>
      <c r="H195" s="408"/>
      <c r="I195" s="407"/>
      <c r="J195" s="407"/>
      <c r="K195" s="317"/>
      <c r="L195" s="411"/>
      <c r="M195" s="412"/>
      <c r="N195" s="421" t="e">
        <f t="shared" si="4"/>
        <v>#DIV/0!</v>
      </c>
      <c r="O195" s="242">
        <f>FŐLAP!$G$8</f>
        <v>0</v>
      </c>
      <c r="P195" s="241">
        <f>FŐLAP!$C$10</f>
        <v>0</v>
      </c>
      <c r="Q195" s="243" t="s">
        <v>416</v>
      </c>
    </row>
    <row r="196" spans="1:17" ht="49.5" hidden="1" customHeight="1" x14ac:dyDescent="0.25">
      <c r="A196" s="88" t="s">
        <v>288</v>
      </c>
      <c r="B196" s="405"/>
      <c r="C196" s="403"/>
      <c r="D196" s="402"/>
      <c r="E196" s="402"/>
      <c r="F196" s="194"/>
      <c r="G196" s="194"/>
      <c r="H196" s="408"/>
      <c r="I196" s="407"/>
      <c r="J196" s="407"/>
      <c r="K196" s="317"/>
      <c r="L196" s="411"/>
      <c r="M196" s="412"/>
      <c r="N196" s="421" t="e">
        <f t="shared" si="4"/>
        <v>#DIV/0!</v>
      </c>
      <c r="O196" s="242">
        <f>FŐLAP!$G$8</f>
        <v>0</v>
      </c>
      <c r="P196" s="241">
        <f>FŐLAP!$C$10</f>
        <v>0</v>
      </c>
      <c r="Q196" s="243" t="s">
        <v>416</v>
      </c>
    </row>
    <row r="197" spans="1:17" ht="49.5" hidden="1" customHeight="1" x14ac:dyDescent="0.25">
      <c r="A197" s="88" t="s">
        <v>289</v>
      </c>
      <c r="B197" s="405"/>
      <c r="C197" s="403"/>
      <c r="D197" s="402"/>
      <c r="E197" s="402"/>
      <c r="F197" s="194"/>
      <c r="G197" s="194"/>
      <c r="H197" s="408"/>
      <c r="I197" s="407"/>
      <c r="J197" s="407"/>
      <c r="K197" s="317"/>
      <c r="L197" s="411"/>
      <c r="M197" s="412"/>
      <c r="N197" s="421" t="e">
        <f t="shared" si="4"/>
        <v>#DIV/0!</v>
      </c>
      <c r="O197" s="242">
        <f>FŐLAP!$G$8</f>
        <v>0</v>
      </c>
      <c r="P197" s="241">
        <f>FŐLAP!$C$10</f>
        <v>0</v>
      </c>
      <c r="Q197" s="243" t="s">
        <v>416</v>
      </c>
    </row>
    <row r="198" spans="1:17" ht="49.5" hidden="1" customHeight="1" x14ac:dyDescent="0.25">
      <c r="A198" s="87" t="s">
        <v>290</v>
      </c>
      <c r="B198" s="405"/>
      <c r="C198" s="403"/>
      <c r="D198" s="402"/>
      <c r="E198" s="402"/>
      <c r="F198" s="194"/>
      <c r="G198" s="194"/>
      <c r="H198" s="408"/>
      <c r="I198" s="407"/>
      <c r="J198" s="407"/>
      <c r="K198" s="317"/>
      <c r="L198" s="411"/>
      <c r="M198" s="412"/>
      <c r="N198" s="421" t="e">
        <f t="shared" si="4"/>
        <v>#DIV/0!</v>
      </c>
      <c r="O198" s="242">
        <f>FŐLAP!$G$8</f>
        <v>0</v>
      </c>
      <c r="P198" s="241">
        <f>FŐLAP!$C$10</f>
        <v>0</v>
      </c>
      <c r="Q198" s="243" t="s">
        <v>416</v>
      </c>
    </row>
    <row r="199" spans="1:17" ht="49.5" hidden="1" customHeight="1" x14ac:dyDescent="0.25">
      <c r="A199" s="87" t="s">
        <v>291</v>
      </c>
      <c r="B199" s="405"/>
      <c r="C199" s="403"/>
      <c r="D199" s="402"/>
      <c r="E199" s="402"/>
      <c r="F199" s="194"/>
      <c r="G199" s="194"/>
      <c r="H199" s="408"/>
      <c r="I199" s="407"/>
      <c r="J199" s="407"/>
      <c r="K199" s="317"/>
      <c r="L199" s="411"/>
      <c r="M199" s="412"/>
      <c r="N199" s="421" t="e">
        <f t="shared" si="4"/>
        <v>#DIV/0!</v>
      </c>
      <c r="O199" s="242">
        <f>FŐLAP!$G$8</f>
        <v>0</v>
      </c>
      <c r="P199" s="241">
        <f>FŐLAP!$C$10</f>
        <v>0</v>
      </c>
      <c r="Q199" s="243" t="s">
        <v>416</v>
      </c>
    </row>
    <row r="200" spans="1:17" ht="49.5" hidden="1" customHeight="1" x14ac:dyDescent="0.25">
      <c r="A200" s="88" t="s">
        <v>292</v>
      </c>
      <c r="B200" s="405"/>
      <c r="C200" s="403"/>
      <c r="D200" s="402"/>
      <c r="E200" s="402"/>
      <c r="F200" s="194"/>
      <c r="G200" s="194"/>
      <c r="H200" s="408"/>
      <c r="I200" s="407"/>
      <c r="J200" s="407"/>
      <c r="K200" s="317"/>
      <c r="L200" s="411"/>
      <c r="M200" s="412"/>
      <c r="N200" s="421" t="e">
        <f t="shared" si="4"/>
        <v>#DIV/0!</v>
      </c>
      <c r="O200" s="242">
        <f>FŐLAP!$G$8</f>
        <v>0</v>
      </c>
      <c r="P200" s="241">
        <f>FŐLAP!$C$10</f>
        <v>0</v>
      </c>
      <c r="Q200" s="243" t="s">
        <v>416</v>
      </c>
    </row>
    <row r="201" spans="1:17" ht="49.5" hidden="1" customHeight="1" x14ac:dyDescent="0.25">
      <c r="A201" s="88" t="s">
        <v>293</v>
      </c>
      <c r="B201" s="405"/>
      <c r="C201" s="403"/>
      <c r="D201" s="402"/>
      <c r="E201" s="402"/>
      <c r="F201" s="194"/>
      <c r="G201" s="194"/>
      <c r="H201" s="408"/>
      <c r="I201" s="407"/>
      <c r="J201" s="407"/>
      <c r="K201" s="317"/>
      <c r="L201" s="411"/>
      <c r="M201" s="412"/>
      <c r="N201" s="421" t="e">
        <f t="shared" si="4"/>
        <v>#DIV/0!</v>
      </c>
      <c r="O201" s="242">
        <f>FŐLAP!$G$8</f>
        <v>0</v>
      </c>
      <c r="P201" s="241">
        <f>FŐLAP!$C$10</f>
        <v>0</v>
      </c>
      <c r="Q201" s="243" t="s">
        <v>416</v>
      </c>
    </row>
    <row r="202" spans="1:17" ht="49.5" hidden="1" customHeight="1" x14ac:dyDescent="0.25">
      <c r="A202" s="87" t="s">
        <v>294</v>
      </c>
      <c r="B202" s="405"/>
      <c r="C202" s="403"/>
      <c r="D202" s="402"/>
      <c r="E202" s="402"/>
      <c r="F202" s="194"/>
      <c r="G202" s="194"/>
      <c r="H202" s="408"/>
      <c r="I202" s="407"/>
      <c r="J202" s="407"/>
      <c r="K202" s="317"/>
      <c r="L202" s="411"/>
      <c r="M202" s="412"/>
      <c r="N202" s="421" t="e">
        <f t="shared" si="4"/>
        <v>#DIV/0!</v>
      </c>
      <c r="O202" s="242">
        <f>FŐLAP!$G$8</f>
        <v>0</v>
      </c>
      <c r="P202" s="241">
        <f>FŐLAP!$C$10</f>
        <v>0</v>
      </c>
      <c r="Q202" s="243" t="s">
        <v>416</v>
      </c>
    </row>
    <row r="203" spans="1:17" ht="49.5" hidden="1" customHeight="1" x14ac:dyDescent="0.25">
      <c r="A203" s="87" t="s">
        <v>295</v>
      </c>
      <c r="B203" s="405"/>
      <c r="C203" s="403"/>
      <c r="D203" s="402"/>
      <c r="E203" s="402"/>
      <c r="F203" s="194"/>
      <c r="G203" s="194"/>
      <c r="H203" s="408"/>
      <c r="I203" s="407"/>
      <c r="J203" s="407"/>
      <c r="K203" s="317"/>
      <c r="L203" s="411"/>
      <c r="M203" s="412"/>
      <c r="N203" s="421" t="e">
        <f t="shared" si="4"/>
        <v>#DIV/0!</v>
      </c>
      <c r="O203" s="242">
        <f>FŐLAP!$G$8</f>
        <v>0</v>
      </c>
      <c r="P203" s="241">
        <f>FŐLAP!$C$10</f>
        <v>0</v>
      </c>
      <c r="Q203" s="243" t="s">
        <v>416</v>
      </c>
    </row>
    <row r="204" spans="1:17" ht="49.5" hidden="1" customHeight="1" x14ac:dyDescent="0.25">
      <c r="A204" s="88" t="s">
        <v>296</v>
      </c>
      <c r="B204" s="405"/>
      <c r="C204" s="403"/>
      <c r="D204" s="402"/>
      <c r="E204" s="402"/>
      <c r="F204" s="194"/>
      <c r="G204" s="194"/>
      <c r="H204" s="408"/>
      <c r="I204" s="407"/>
      <c r="J204" s="407"/>
      <c r="K204" s="317"/>
      <c r="L204" s="411"/>
      <c r="M204" s="412"/>
      <c r="N204" s="421" t="e">
        <f t="shared" si="4"/>
        <v>#DIV/0!</v>
      </c>
      <c r="O204" s="242">
        <f>FŐLAP!$G$8</f>
        <v>0</v>
      </c>
      <c r="P204" s="241">
        <f>FŐLAP!$C$10</f>
        <v>0</v>
      </c>
      <c r="Q204" s="243" t="s">
        <v>416</v>
      </c>
    </row>
    <row r="205" spans="1:17" ht="49.5" hidden="1" customHeight="1" x14ac:dyDescent="0.25">
      <c r="A205" s="88" t="s">
        <v>297</v>
      </c>
      <c r="B205" s="405"/>
      <c r="C205" s="403"/>
      <c r="D205" s="402"/>
      <c r="E205" s="402"/>
      <c r="F205" s="194"/>
      <c r="G205" s="194"/>
      <c r="H205" s="408"/>
      <c r="I205" s="407"/>
      <c r="J205" s="407"/>
      <c r="K205" s="317"/>
      <c r="L205" s="411"/>
      <c r="M205" s="412"/>
      <c r="N205" s="421" t="e">
        <f t="shared" si="4"/>
        <v>#DIV/0!</v>
      </c>
      <c r="O205" s="242">
        <f>FŐLAP!$G$8</f>
        <v>0</v>
      </c>
      <c r="P205" s="241">
        <f>FŐLAP!$C$10</f>
        <v>0</v>
      </c>
      <c r="Q205" s="243" t="s">
        <v>416</v>
      </c>
    </row>
    <row r="206" spans="1:17" ht="49.5" hidden="1" customHeight="1" x14ac:dyDescent="0.25">
      <c r="A206" s="87" t="s">
        <v>298</v>
      </c>
      <c r="B206" s="405"/>
      <c r="C206" s="403"/>
      <c r="D206" s="402"/>
      <c r="E206" s="402"/>
      <c r="F206" s="194"/>
      <c r="G206" s="194"/>
      <c r="H206" s="408"/>
      <c r="I206" s="407"/>
      <c r="J206" s="407"/>
      <c r="K206" s="317"/>
      <c r="L206" s="411"/>
      <c r="M206" s="412"/>
      <c r="N206" s="421" t="e">
        <f t="shared" si="4"/>
        <v>#DIV/0!</v>
      </c>
      <c r="O206" s="242">
        <f>FŐLAP!$G$8</f>
        <v>0</v>
      </c>
      <c r="P206" s="241">
        <f>FŐLAP!$C$10</f>
        <v>0</v>
      </c>
      <c r="Q206" s="243" t="s">
        <v>416</v>
      </c>
    </row>
    <row r="207" spans="1:17" ht="49.5" hidden="1" customHeight="1" x14ac:dyDescent="0.25">
      <c r="A207" s="87" t="s">
        <v>299</v>
      </c>
      <c r="B207" s="405"/>
      <c r="C207" s="403"/>
      <c r="D207" s="402"/>
      <c r="E207" s="402"/>
      <c r="F207" s="194"/>
      <c r="G207" s="194"/>
      <c r="H207" s="408"/>
      <c r="I207" s="407"/>
      <c r="J207" s="407"/>
      <c r="K207" s="317"/>
      <c r="L207" s="411"/>
      <c r="M207" s="412"/>
      <c r="N207" s="421" t="e">
        <f t="shared" si="4"/>
        <v>#DIV/0!</v>
      </c>
      <c r="O207" s="242">
        <f>FŐLAP!$G$8</f>
        <v>0</v>
      </c>
      <c r="P207" s="241">
        <f>FŐLAP!$C$10</f>
        <v>0</v>
      </c>
      <c r="Q207" s="243" t="s">
        <v>416</v>
      </c>
    </row>
    <row r="208" spans="1:17" ht="49.5" hidden="1" customHeight="1" x14ac:dyDescent="0.25">
      <c r="A208" s="88" t="s">
        <v>300</v>
      </c>
      <c r="B208" s="405"/>
      <c r="C208" s="403"/>
      <c r="D208" s="402"/>
      <c r="E208" s="402"/>
      <c r="F208" s="194"/>
      <c r="G208" s="194"/>
      <c r="H208" s="408"/>
      <c r="I208" s="407"/>
      <c r="J208" s="407"/>
      <c r="K208" s="317"/>
      <c r="L208" s="411"/>
      <c r="M208" s="412"/>
      <c r="N208" s="421" t="e">
        <f t="shared" si="4"/>
        <v>#DIV/0!</v>
      </c>
      <c r="O208" s="242">
        <f>FŐLAP!$G$8</f>
        <v>0</v>
      </c>
      <c r="P208" s="241">
        <f>FŐLAP!$C$10</f>
        <v>0</v>
      </c>
      <c r="Q208" s="243" t="s">
        <v>416</v>
      </c>
    </row>
    <row r="209" spans="1:17" ht="49.5" hidden="1" customHeight="1" x14ac:dyDescent="0.25">
      <c r="A209" s="88" t="s">
        <v>301</v>
      </c>
      <c r="B209" s="405"/>
      <c r="C209" s="403"/>
      <c r="D209" s="402"/>
      <c r="E209" s="402"/>
      <c r="F209" s="194"/>
      <c r="G209" s="194"/>
      <c r="H209" s="408"/>
      <c r="I209" s="407"/>
      <c r="J209" s="407"/>
      <c r="K209" s="317"/>
      <c r="L209" s="411"/>
      <c r="M209" s="412"/>
      <c r="N209" s="421" t="e">
        <f t="shared" si="4"/>
        <v>#DIV/0!</v>
      </c>
      <c r="O209" s="242">
        <f>FŐLAP!$G$8</f>
        <v>0</v>
      </c>
      <c r="P209" s="241">
        <f>FŐLAP!$C$10</f>
        <v>0</v>
      </c>
      <c r="Q209" s="243" t="s">
        <v>416</v>
      </c>
    </row>
    <row r="210" spans="1:17" ht="49.5" hidden="1" customHeight="1" x14ac:dyDescent="0.25">
      <c r="A210" s="87" t="s">
        <v>302</v>
      </c>
      <c r="B210" s="405"/>
      <c r="C210" s="403"/>
      <c r="D210" s="402"/>
      <c r="E210" s="402"/>
      <c r="F210" s="194"/>
      <c r="G210" s="194"/>
      <c r="H210" s="408"/>
      <c r="I210" s="407"/>
      <c r="J210" s="407"/>
      <c r="K210" s="317"/>
      <c r="L210" s="411"/>
      <c r="M210" s="412"/>
      <c r="N210" s="421" t="e">
        <f t="shared" si="4"/>
        <v>#DIV/0!</v>
      </c>
      <c r="O210" s="242">
        <f>FŐLAP!$G$8</f>
        <v>0</v>
      </c>
      <c r="P210" s="241">
        <f>FŐLAP!$C$10</f>
        <v>0</v>
      </c>
      <c r="Q210" s="243" t="s">
        <v>416</v>
      </c>
    </row>
    <row r="211" spans="1:17" ht="49.5" hidden="1" customHeight="1" x14ac:dyDescent="0.25">
      <c r="A211" s="87" t="s">
        <v>303</v>
      </c>
      <c r="B211" s="405"/>
      <c r="C211" s="403"/>
      <c r="D211" s="402"/>
      <c r="E211" s="402"/>
      <c r="F211" s="194"/>
      <c r="G211" s="194"/>
      <c r="H211" s="408"/>
      <c r="I211" s="407"/>
      <c r="J211" s="407"/>
      <c r="K211" s="317"/>
      <c r="L211" s="411"/>
      <c r="M211" s="412"/>
      <c r="N211" s="421" t="e">
        <f t="shared" si="4"/>
        <v>#DIV/0!</v>
      </c>
      <c r="O211" s="242">
        <f>FŐLAP!$G$8</f>
        <v>0</v>
      </c>
      <c r="P211" s="241">
        <f>FŐLAP!$C$10</f>
        <v>0</v>
      </c>
      <c r="Q211" s="243" t="s">
        <v>416</v>
      </c>
    </row>
    <row r="212" spans="1:17" ht="49.5" hidden="1" customHeight="1" x14ac:dyDescent="0.25">
      <c r="A212" s="88" t="s">
        <v>304</v>
      </c>
      <c r="B212" s="405"/>
      <c r="C212" s="403"/>
      <c r="D212" s="402"/>
      <c r="E212" s="402"/>
      <c r="F212" s="194"/>
      <c r="G212" s="194"/>
      <c r="H212" s="408"/>
      <c r="I212" s="407"/>
      <c r="J212" s="407"/>
      <c r="K212" s="317"/>
      <c r="L212" s="411"/>
      <c r="M212" s="412"/>
      <c r="N212" s="421" t="e">
        <f t="shared" si="4"/>
        <v>#DIV/0!</v>
      </c>
      <c r="O212" s="242">
        <f>FŐLAP!$G$8</f>
        <v>0</v>
      </c>
      <c r="P212" s="241">
        <f>FŐLAP!$C$10</f>
        <v>0</v>
      </c>
      <c r="Q212" s="243" t="s">
        <v>416</v>
      </c>
    </row>
    <row r="213" spans="1:17" ht="49.5" hidden="1" customHeight="1" x14ac:dyDescent="0.25">
      <c r="A213" s="88" t="s">
        <v>305</v>
      </c>
      <c r="B213" s="405"/>
      <c r="C213" s="403"/>
      <c r="D213" s="402"/>
      <c r="E213" s="402"/>
      <c r="F213" s="194"/>
      <c r="G213" s="194"/>
      <c r="H213" s="408"/>
      <c r="I213" s="407"/>
      <c r="J213" s="407"/>
      <c r="K213" s="317"/>
      <c r="L213" s="411"/>
      <c r="M213" s="412"/>
      <c r="N213" s="421" t="e">
        <f t="shared" ref="N213:N276" si="5">IF(M213&lt;0,0,1-(M213/L213))</f>
        <v>#DIV/0!</v>
      </c>
      <c r="O213" s="242">
        <f>FŐLAP!$G$8</f>
        <v>0</v>
      </c>
      <c r="P213" s="241">
        <f>FŐLAP!$C$10</f>
        <v>0</v>
      </c>
      <c r="Q213" s="243" t="s">
        <v>416</v>
      </c>
    </row>
    <row r="214" spans="1:17" ht="49.5" hidden="1" customHeight="1" x14ac:dyDescent="0.25">
      <c r="A214" s="87" t="s">
        <v>306</v>
      </c>
      <c r="B214" s="405"/>
      <c r="C214" s="403"/>
      <c r="D214" s="402"/>
      <c r="E214" s="402"/>
      <c r="F214" s="194"/>
      <c r="G214" s="194"/>
      <c r="H214" s="408"/>
      <c r="I214" s="407"/>
      <c r="J214" s="407"/>
      <c r="K214" s="317"/>
      <c r="L214" s="411"/>
      <c r="M214" s="412"/>
      <c r="N214" s="421" t="e">
        <f t="shared" si="5"/>
        <v>#DIV/0!</v>
      </c>
      <c r="O214" s="242">
        <f>FŐLAP!$G$8</f>
        <v>0</v>
      </c>
      <c r="P214" s="241">
        <f>FŐLAP!$C$10</f>
        <v>0</v>
      </c>
      <c r="Q214" s="243" t="s">
        <v>416</v>
      </c>
    </row>
    <row r="215" spans="1:17" ht="49.5" hidden="1" customHeight="1" x14ac:dyDescent="0.25">
      <c r="A215" s="87" t="s">
        <v>307</v>
      </c>
      <c r="B215" s="405"/>
      <c r="C215" s="403"/>
      <c r="D215" s="402"/>
      <c r="E215" s="402"/>
      <c r="F215" s="194"/>
      <c r="G215" s="194"/>
      <c r="H215" s="408"/>
      <c r="I215" s="407"/>
      <c r="J215" s="407"/>
      <c r="K215" s="317"/>
      <c r="L215" s="411"/>
      <c r="M215" s="412"/>
      <c r="N215" s="421" t="e">
        <f t="shared" si="5"/>
        <v>#DIV/0!</v>
      </c>
      <c r="O215" s="242">
        <f>FŐLAP!$G$8</f>
        <v>0</v>
      </c>
      <c r="P215" s="241">
        <f>FŐLAP!$C$10</f>
        <v>0</v>
      </c>
      <c r="Q215" s="243" t="s">
        <v>416</v>
      </c>
    </row>
    <row r="216" spans="1:17" ht="49.5" hidden="1" customHeight="1" x14ac:dyDescent="0.25">
      <c r="A216" s="88" t="s">
        <v>308</v>
      </c>
      <c r="B216" s="405"/>
      <c r="C216" s="403"/>
      <c r="D216" s="402"/>
      <c r="E216" s="402"/>
      <c r="F216" s="194"/>
      <c r="G216" s="194"/>
      <c r="H216" s="408"/>
      <c r="I216" s="407"/>
      <c r="J216" s="407"/>
      <c r="K216" s="317"/>
      <c r="L216" s="411"/>
      <c r="M216" s="412"/>
      <c r="N216" s="421" t="e">
        <f t="shared" si="5"/>
        <v>#DIV/0!</v>
      </c>
      <c r="O216" s="242">
        <f>FŐLAP!$G$8</f>
        <v>0</v>
      </c>
      <c r="P216" s="241">
        <f>FŐLAP!$C$10</f>
        <v>0</v>
      </c>
      <c r="Q216" s="243" t="s">
        <v>416</v>
      </c>
    </row>
    <row r="217" spans="1:17" ht="49.5" hidden="1" customHeight="1" x14ac:dyDescent="0.25">
      <c r="A217" s="88" t="s">
        <v>309</v>
      </c>
      <c r="B217" s="405"/>
      <c r="C217" s="403"/>
      <c r="D217" s="402"/>
      <c r="E217" s="402"/>
      <c r="F217" s="194"/>
      <c r="G217" s="194"/>
      <c r="H217" s="408"/>
      <c r="I217" s="407"/>
      <c r="J217" s="407"/>
      <c r="K217" s="317"/>
      <c r="L217" s="411"/>
      <c r="M217" s="412"/>
      <c r="N217" s="421" t="e">
        <f t="shared" si="5"/>
        <v>#DIV/0!</v>
      </c>
      <c r="O217" s="242">
        <f>FŐLAP!$G$8</f>
        <v>0</v>
      </c>
      <c r="P217" s="241">
        <f>FŐLAP!$C$10</f>
        <v>0</v>
      </c>
      <c r="Q217" s="243" t="s">
        <v>416</v>
      </c>
    </row>
    <row r="218" spans="1:17" ht="49.5" hidden="1" customHeight="1" x14ac:dyDescent="0.25">
      <c r="A218" s="87" t="s">
        <v>310</v>
      </c>
      <c r="B218" s="405"/>
      <c r="C218" s="403"/>
      <c r="D218" s="402"/>
      <c r="E218" s="402"/>
      <c r="F218" s="194"/>
      <c r="G218" s="194"/>
      <c r="H218" s="408"/>
      <c r="I218" s="407"/>
      <c r="J218" s="407"/>
      <c r="K218" s="317"/>
      <c r="L218" s="411"/>
      <c r="M218" s="412"/>
      <c r="N218" s="421" t="e">
        <f t="shared" si="5"/>
        <v>#DIV/0!</v>
      </c>
      <c r="O218" s="242">
        <f>FŐLAP!$G$8</f>
        <v>0</v>
      </c>
      <c r="P218" s="241">
        <f>FŐLAP!$C$10</f>
        <v>0</v>
      </c>
      <c r="Q218" s="243" t="s">
        <v>416</v>
      </c>
    </row>
    <row r="219" spans="1:17" ht="49.5" hidden="1" customHeight="1" x14ac:dyDescent="0.25">
      <c r="A219" s="87" t="s">
        <v>311</v>
      </c>
      <c r="B219" s="405"/>
      <c r="C219" s="403"/>
      <c r="D219" s="402"/>
      <c r="E219" s="402"/>
      <c r="F219" s="194"/>
      <c r="G219" s="194"/>
      <c r="H219" s="408"/>
      <c r="I219" s="407"/>
      <c r="J219" s="407"/>
      <c r="K219" s="317"/>
      <c r="L219" s="411"/>
      <c r="M219" s="412"/>
      <c r="N219" s="421" t="e">
        <f t="shared" si="5"/>
        <v>#DIV/0!</v>
      </c>
      <c r="O219" s="242">
        <f>FŐLAP!$G$8</f>
        <v>0</v>
      </c>
      <c r="P219" s="241">
        <f>FŐLAP!$C$10</f>
        <v>0</v>
      </c>
      <c r="Q219" s="243" t="s">
        <v>416</v>
      </c>
    </row>
    <row r="220" spans="1:17" ht="49.5" hidden="1" customHeight="1" x14ac:dyDescent="0.25">
      <c r="A220" s="88" t="s">
        <v>312</v>
      </c>
      <c r="B220" s="405"/>
      <c r="C220" s="403"/>
      <c r="D220" s="402"/>
      <c r="E220" s="402"/>
      <c r="F220" s="194"/>
      <c r="G220" s="194"/>
      <c r="H220" s="408"/>
      <c r="I220" s="407"/>
      <c r="J220" s="407"/>
      <c r="K220" s="317"/>
      <c r="L220" s="411"/>
      <c r="M220" s="412"/>
      <c r="N220" s="421" t="e">
        <f t="shared" si="5"/>
        <v>#DIV/0!</v>
      </c>
      <c r="O220" s="242">
        <f>FŐLAP!$G$8</f>
        <v>0</v>
      </c>
      <c r="P220" s="241">
        <f>FŐLAP!$C$10</f>
        <v>0</v>
      </c>
      <c r="Q220" s="243" t="s">
        <v>416</v>
      </c>
    </row>
    <row r="221" spans="1:17" ht="49.5" hidden="1" customHeight="1" x14ac:dyDescent="0.25">
      <c r="A221" s="88" t="s">
        <v>313</v>
      </c>
      <c r="B221" s="405"/>
      <c r="C221" s="403"/>
      <c r="D221" s="402"/>
      <c r="E221" s="402"/>
      <c r="F221" s="194"/>
      <c r="G221" s="194"/>
      <c r="H221" s="408"/>
      <c r="I221" s="407"/>
      <c r="J221" s="407"/>
      <c r="K221" s="317"/>
      <c r="L221" s="411"/>
      <c r="M221" s="412"/>
      <c r="N221" s="421" t="e">
        <f t="shared" si="5"/>
        <v>#DIV/0!</v>
      </c>
      <c r="O221" s="242">
        <f>FŐLAP!$G$8</f>
        <v>0</v>
      </c>
      <c r="P221" s="241">
        <f>FŐLAP!$C$10</f>
        <v>0</v>
      </c>
      <c r="Q221" s="243" t="s">
        <v>416</v>
      </c>
    </row>
    <row r="222" spans="1:17" ht="49.5" hidden="1" customHeight="1" x14ac:dyDescent="0.25">
      <c r="A222" s="87" t="s">
        <v>314</v>
      </c>
      <c r="B222" s="405"/>
      <c r="C222" s="403"/>
      <c r="D222" s="402"/>
      <c r="E222" s="402"/>
      <c r="F222" s="194"/>
      <c r="G222" s="194"/>
      <c r="H222" s="408"/>
      <c r="I222" s="407"/>
      <c r="J222" s="407"/>
      <c r="K222" s="317"/>
      <c r="L222" s="411"/>
      <c r="M222" s="412"/>
      <c r="N222" s="421" t="e">
        <f t="shared" si="5"/>
        <v>#DIV/0!</v>
      </c>
      <c r="O222" s="242">
        <f>FŐLAP!$G$8</f>
        <v>0</v>
      </c>
      <c r="P222" s="241">
        <f>FŐLAP!$C$10</f>
        <v>0</v>
      </c>
      <c r="Q222" s="243" t="s">
        <v>416</v>
      </c>
    </row>
    <row r="223" spans="1:17" ht="49.5" hidden="1" customHeight="1" x14ac:dyDescent="0.25">
      <c r="A223" s="87" t="s">
        <v>315</v>
      </c>
      <c r="B223" s="405"/>
      <c r="C223" s="403"/>
      <c r="D223" s="402"/>
      <c r="E223" s="402"/>
      <c r="F223" s="194"/>
      <c r="G223" s="194"/>
      <c r="H223" s="408"/>
      <c r="I223" s="407"/>
      <c r="J223" s="407"/>
      <c r="K223" s="317"/>
      <c r="L223" s="411"/>
      <c r="M223" s="412"/>
      <c r="N223" s="421" t="e">
        <f t="shared" si="5"/>
        <v>#DIV/0!</v>
      </c>
      <c r="O223" s="242">
        <f>FŐLAP!$G$8</f>
        <v>0</v>
      </c>
      <c r="P223" s="241">
        <f>FŐLAP!$C$10</f>
        <v>0</v>
      </c>
      <c r="Q223" s="243" t="s">
        <v>416</v>
      </c>
    </row>
    <row r="224" spans="1:17" ht="49.5" hidden="1" customHeight="1" x14ac:dyDescent="0.25">
      <c r="A224" s="88" t="s">
        <v>316</v>
      </c>
      <c r="B224" s="405"/>
      <c r="C224" s="403"/>
      <c r="D224" s="402"/>
      <c r="E224" s="402"/>
      <c r="F224" s="194"/>
      <c r="G224" s="194"/>
      <c r="H224" s="408"/>
      <c r="I224" s="407"/>
      <c r="J224" s="407"/>
      <c r="K224" s="317"/>
      <c r="L224" s="411"/>
      <c r="M224" s="412"/>
      <c r="N224" s="421" t="e">
        <f t="shared" si="5"/>
        <v>#DIV/0!</v>
      </c>
      <c r="O224" s="242">
        <f>FŐLAP!$G$8</f>
        <v>0</v>
      </c>
      <c r="P224" s="241">
        <f>FŐLAP!$C$10</f>
        <v>0</v>
      </c>
      <c r="Q224" s="243" t="s">
        <v>416</v>
      </c>
    </row>
    <row r="225" spans="1:17" ht="49.5" hidden="1" customHeight="1" x14ac:dyDescent="0.25">
      <c r="A225" s="88" t="s">
        <v>317</v>
      </c>
      <c r="B225" s="405"/>
      <c r="C225" s="403"/>
      <c r="D225" s="402"/>
      <c r="E225" s="402"/>
      <c r="F225" s="194"/>
      <c r="G225" s="194"/>
      <c r="H225" s="408"/>
      <c r="I225" s="407"/>
      <c r="J225" s="407"/>
      <c r="K225" s="317"/>
      <c r="L225" s="411"/>
      <c r="M225" s="412"/>
      <c r="N225" s="421" t="e">
        <f t="shared" si="5"/>
        <v>#DIV/0!</v>
      </c>
      <c r="O225" s="242">
        <f>FŐLAP!$G$8</f>
        <v>0</v>
      </c>
      <c r="P225" s="241">
        <f>FŐLAP!$C$10</f>
        <v>0</v>
      </c>
      <c r="Q225" s="243" t="s">
        <v>416</v>
      </c>
    </row>
    <row r="226" spans="1:17" ht="49.5" hidden="1" customHeight="1" x14ac:dyDescent="0.25">
      <c r="A226" s="87" t="s">
        <v>318</v>
      </c>
      <c r="B226" s="405"/>
      <c r="C226" s="403"/>
      <c r="D226" s="402"/>
      <c r="E226" s="402"/>
      <c r="F226" s="194"/>
      <c r="G226" s="194"/>
      <c r="H226" s="408"/>
      <c r="I226" s="407"/>
      <c r="J226" s="407"/>
      <c r="K226" s="317"/>
      <c r="L226" s="411"/>
      <c r="M226" s="412"/>
      <c r="N226" s="421" t="e">
        <f t="shared" si="5"/>
        <v>#DIV/0!</v>
      </c>
      <c r="O226" s="242">
        <f>FŐLAP!$G$8</f>
        <v>0</v>
      </c>
      <c r="P226" s="241">
        <f>FŐLAP!$C$10</f>
        <v>0</v>
      </c>
      <c r="Q226" s="243" t="s">
        <v>416</v>
      </c>
    </row>
    <row r="227" spans="1:17" ht="49.5" hidden="1" customHeight="1" x14ac:dyDescent="0.25">
      <c r="A227" s="87" t="s">
        <v>319</v>
      </c>
      <c r="B227" s="405"/>
      <c r="C227" s="403"/>
      <c r="D227" s="402"/>
      <c r="E227" s="402"/>
      <c r="F227" s="194"/>
      <c r="G227" s="194"/>
      <c r="H227" s="408"/>
      <c r="I227" s="407"/>
      <c r="J227" s="407"/>
      <c r="K227" s="317"/>
      <c r="L227" s="411"/>
      <c r="M227" s="412"/>
      <c r="N227" s="421" t="e">
        <f t="shared" si="5"/>
        <v>#DIV/0!</v>
      </c>
      <c r="O227" s="242">
        <f>FŐLAP!$G$8</f>
        <v>0</v>
      </c>
      <c r="P227" s="241">
        <f>FŐLAP!$C$10</f>
        <v>0</v>
      </c>
      <c r="Q227" s="243" t="s">
        <v>416</v>
      </c>
    </row>
    <row r="228" spans="1:17" ht="49.5" hidden="1" customHeight="1" x14ac:dyDescent="0.25">
      <c r="A228" s="88" t="s">
        <v>320</v>
      </c>
      <c r="B228" s="405"/>
      <c r="C228" s="403"/>
      <c r="D228" s="402"/>
      <c r="E228" s="402"/>
      <c r="F228" s="194"/>
      <c r="G228" s="194"/>
      <c r="H228" s="408"/>
      <c r="I228" s="407"/>
      <c r="J228" s="407"/>
      <c r="K228" s="317"/>
      <c r="L228" s="411"/>
      <c r="M228" s="412"/>
      <c r="N228" s="421" t="e">
        <f t="shared" si="5"/>
        <v>#DIV/0!</v>
      </c>
      <c r="O228" s="242">
        <f>FŐLAP!$G$8</f>
        <v>0</v>
      </c>
      <c r="P228" s="241">
        <f>FŐLAP!$C$10</f>
        <v>0</v>
      </c>
      <c r="Q228" s="243" t="s">
        <v>416</v>
      </c>
    </row>
    <row r="229" spans="1:17" ht="49.5" hidden="1" customHeight="1" x14ac:dyDescent="0.25">
      <c r="A229" s="88" t="s">
        <v>321</v>
      </c>
      <c r="B229" s="405"/>
      <c r="C229" s="403"/>
      <c r="D229" s="402"/>
      <c r="E229" s="402"/>
      <c r="F229" s="194"/>
      <c r="G229" s="194"/>
      <c r="H229" s="408"/>
      <c r="I229" s="407"/>
      <c r="J229" s="407"/>
      <c r="K229" s="317"/>
      <c r="L229" s="411"/>
      <c r="M229" s="412"/>
      <c r="N229" s="421" t="e">
        <f t="shared" si="5"/>
        <v>#DIV/0!</v>
      </c>
      <c r="O229" s="242">
        <f>FŐLAP!$G$8</f>
        <v>0</v>
      </c>
      <c r="P229" s="241">
        <f>FŐLAP!$C$10</f>
        <v>0</v>
      </c>
      <c r="Q229" s="243" t="s">
        <v>416</v>
      </c>
    </row>
    <row r="230" spans="1:17" ht="49.5" hidden="1" customHeight="1" x14ac:dyDescent="0.25">
      <c r="A230" s="87" t="s">
        <v>322</v>
      </c>
      <c r="B230" s="405"/>
      <c r="C230" s="403"/>
      <c r="D230" s="402"/>
      <c r="E230" s="402"/>
      <c r="F230" s="194"/>
      <c r="G230" s="194"/>
      <c r="H230" s="408"/>
      <c r="I230" s="407"/>
      <c r="J230" s="407"/>
      <c r="K230" s="317"/>
      <c r="L230" s="411"/>
      <c r="M230" s="412"/>
      <c r="N230" s="421" t="e">
        <f t="shared" si="5"/>
        <v>#DIV/0!</v>
      </c>
      <c r="O230" s="242">
        <f>FŐLAP!$G$8</f>
        <v>0</v>
      </c>
      <c r="P230" s="241">
        <f>FŐLAP!$C$10</f>
        <v>0</v>
      </c>
      <c r="Q230" s="243" t="s">
        <v>416</v>
      </c>
    </row>
    <row r="231" spans="1:17" ht="49.5" hidden="1" customHeight="1" x14ac:dyDescent="0.25">
      <c r="A231" s="87" t="s">
        <v>323</v>
      </c>
      <c r="B231" s="405"/>
      <c r="C231" s="403"/>
      <c r="D231" s="402"/>
      <c r="E231" s="402"/>
      <c r="F231" s="194"/>
      <c r="G231" s="194"/>
      <c r="H231" s="408"/>
      <c r="I231" s="407"/>
      <c r="J231" s="407"/>
      <c r="K231" s="317"/>
      <c r="L231" s="411"/>
      <c r="M231" s="412"/>
      <c r="N231" s="421" t="e">
        <f t="shared" si="5"/>
        <v>#DIV/0!</v>
      </c>
      <c r="O231" s="242">
        <f>FŐLAP!$G$8</f>
        <v>0</v>
      </c>
      <c r="P231" s="241">
        <f>FŐLAP!$C$10</f>
        <v>0</v>
      </c>
      <c r="Q231" s="243" t="s">
        <v>416</v>
      </c>
    </row>
    <row r="232" spans="1:17" ht="49.5" hidden="1" customHeight="1" x14ac:dyDescent="0.25">
      <c r="A232" s="88" t="s">
        <v>324</v>
      </c>
      <c r="B232" s="405"/>
      <c r="C232" s="403"/>
      <c r="D232" s="402"/>
      <c r="E232" s="402"/>
      <c r="F232" s="194"/>
      <c r="G232" s="194"/>
      <c r="H232" s="408"/>
      <c r="I232" s="407"/>
      <c r="J232" s="407"/>
      <c r="K232" s="317"/>
      <c r="L232" s="411"/>
      <c r="M232" s="412"/>
      <c r="N232" s="421" t="e">
        <f t="shared" si="5"/>
        <v>#DIV/0!</v>
      </c>
      <c r="O232" s="242">
        <f>FŐLAP!$G$8</f>
        <v>0</v>
      </c>
      <c r="P232" s="241">
        <f>FŐLAP!$C$10</f>
        <v>0</v>
      </c>
      <c r="Q232" s="243" t="s">
        <v>416</v>
      </c>
    </row>
    <row r="233" spans="1:17" ht="49.5" hidden="1" customHeight="1" x14ac:dyDescent="0.25">
      <c r="A233" s="88" t="s">
        <v>325</v>
      </c>
      <c r="B233" s="405"/>
      <c r="C233" s="403"/>
      <c r="D233" s="402"/>
      <c r="E233" s="402"/>
      <c r="F233" s="194"/>
      <c r="G233" s="194"/>
      <c r="H233" s="408"/>
      <c r="I233" s="407"/>
      <c r="J233" s="407"/>
      <c r="K233" s="317"/>
      <c r="L233" s="411"/>
      <c r="M233" s="412"/>
      <c r="N233" s="421" t="e">
        <f t="shared" si="5"/>
        <v>#DIV/0!</v>
      </c>
      <c r="O233" s="242">
        <f>FŐLAP!$G$8</f>
        <v>0</v>
      </c>
      <c r="P233" s="241">
        <f>FŐLAP!$C$10</f>
        <v>0</v>
      </c>
      <c r="Q233" s="243" t="s">
        <v>416</v>
      </c>
    </row>
    <row r="234" spans="1:17" ht="49.5" hidden="1" customHeight="1" x14ac:dyDescent="0.25">
      <c r="A234" s="87" t="s">
        <v>326</v>
      </c>
      <c r="B234" s="405"/>
      <c r="C234" s="403"/>
      <c r="D234" s="402"/>
      <c r="E234" s="402"/>
      <c r="F234" s="194"/>
      <c r="G234" s="194"/>
      <c r="H234" s="408"/>
      <c r="I234" s="407"/>
      <c r="J234" s="407"/>
      <c r="K234" s="317"/>
      <c r="L234" s="411"/>
      <c r="M234" s="412"/>
      <c r="N234" s="421" t="e">
        <f t="shared" si="5"/>
        <v>#DIV/0!</v>
      </c>
      <c r="O234" s="242">
        <f>FŐLAP!$G$8</f>
        <v>0</v>
      </c>
      <c r="P234" s="241">
        <f>FŐLAP!$C$10</f>
        <v>0</v>
      </c>
      <c r="Q234" s="243" t="s">
        <v>416</v>
      </c>
    </row>
    <row r="235" spans="1:17" ht="49.5" hidden="1" customHeight="1" x14ac:dyDescent="0.25">
      <c r="A235" s="87" t="s">
        <v>327</v>
      </c>
      <c r="B235" s="405"/>
      <c r="C235" s="403"/>
      <c r="D235" s="402"/>
      <c r="E235" s="402"/>
      <c r="F235" s="194"/>
      <c r="G235" s="194"/>
      <c r="H235" s="408"/>
      <c r="I235" s="407"/>
      <c r="J235" s="407"/>
      <c r="K235" s="317"/>
      <c r="L235" s="411"/>
      <c r="M235" s="412"/>
      <c r="N235" s="421" t="e">
        <f t="shared" si="5"/>
        <v>#DIV/0!</v>
      </c>
      <c r="O235" s="242">
        <f>FŐLAP!$G$8</f>
        <v>0</v>
      </c>
      <c r="P235" s="241">
        <f>FŐLAP!$C$10</f>
        <v>0</v>
      </c>
      <c r="Q235" s="243" t="s">
        <v>416</v>
      </c>
    </row>
    <row r="236" spans="1:17" ht="49.5" hidden="1" customHeight="1" x14ac:dyDescent="0.25">
      <c r="A236" s="88" t="s">
        <v>328</v>
      </c>
      <c r="B236" s="405"/>
      <c r="C236" s="403"/>
      <c r="D236" s="402"/>
      <c r="E236" s="402"/>
      <c r="F236" s="194"/>
      <c r="G236" s="194"/>
      <c r="H236" s="408"/>
      <c r="I236" s="407"/>
      <c r="J236" s="407"/>
      <c r="K236" s="317"/>
      <c r="L236" s="411"/>
      <c r="M236" s="412"/>
      <c r="N236" s="421" t="e">
        <f t="shared" si="5"/>
        <v>#DIV/0!</v>
      </c>
      <c r="O236" s="242">
        <f>FŐLAP!$G$8</f>
        <v>0</v>
      </c>
      <c r="P236" s="241">
        <f>FŐLAP!$C$10</f>
        <v>0</v>
      </c>
      <c r="Q236" s="243" t="s">
        <v>416</v>
      </c>
    </row>
    <row r="237" spans="1:17" ht="49.5" hidden="1" customHeight="1" x14ac:dyDescent="0.25">
      <c r="A237" s="88" t="s">
        <v>329</v>
      </c>
      <c r="B237" s="405"/>
      <c r="C237" s="403"/>
      <c r="D237" s="402"/>
      <c r="E237" s="402"/>
      <c r="F237" s="194"/>
      <c r="G237" s="194"/>
      <c r="H237" s="408"/>
      <c r="I237" s="407"/>
      <c r="J237" s="407"/>
      <c r="K237" s="317"/>
      <c r="L237" s="411"/>
      <c r="M237" s="412"/>
      <c r="N237" s="421" t="e">
        <f t="shared" si="5"/>
        <v>#DIV/0!</v>
      </c>
      <c r="O237" s="242">
        <f>FŐLAP!$G$8</f>
        <v>0</v>
      </c>
      <c r="P237" s="241">
        <f>FŐLAP!$C$10</f>
        <v>0</v>
      </c>
      <c r="Q237" s="243" t="s">
        <v>416</v>
      </c>
    </row>
    <row r="238" spans="1:17" ht="49.5" hidden="1" customHeight="1" x14ac:dyDescent="0.25">
      <c r="A238" s="87" t="s">
        <v>330</v>
      </c>
      <c r="B238" s="405"/>
      <c r="C238" s="403"/>
      <c r="D238" s="402"/>
      <c r="E238" s="402"/>
      <c r="F238" s="194"/>
      <c r="G238" s="194"/>
      <c r="H238" s="408"/>
      <c r="I238" s="407"/>
      <c r="J238" s="407"/>
      <c r="K238" s="317"/>
      <c r="L238" s="411"/>
      <c r="M238" s="412"/>
      <c r="N238" s="421" t="e">
        <f t="shared" si="5"/>
        <v>#DIV/0!</v>
      </c>
      <c r="O238" s="242">
        <f>FŐLAP!$G$8</f>
        <v>0</v>
      </c>
      <c r="P238" s="241">
        <f>FŐLAP!$C$10</f>
        <v>0</v>
      </c>
      <c r="Q238" s="243" t="s">
        <v>416</v>
      </c>
    </row>
    <row r="239" spans="1:17" ht="49.5" hidden="1" customHeight="1" x14ac:dyDescent="0.25">
      <c r="A239" s="87" t="s">
        <v>331</v>
      </c>
      <c r="B239" s="405"/>
      <c r="C239" s="403"/>
      <c r="D239" s="402"/>
      <c r="E239" s="402"/>
      <c r="F239" s="194"/>
      <c r="G239" s="194"/>
      <c r="H239" s="408"/>
      <c r="I239" s="407"/>
      <c r="J239" s="407"/>
      <c r="K239" s="317"/>
      <c r="L239" s="411"/>
      <c r="M239" s="412"/>
      <c r="N239" s="421" t="e">
        <f t="shared" si="5"/>
        <v>#DIV/0!</v>
      </c>
      <c r="O239" s="242">
        <f>FŐLAP!$G$8</f>
        <v>0</v>
      </c>
      <c r="P239" s="241">
        <f>FŐLAP!$C$10</f>
        <v>0</v>
      </c>
      <c r="Q239" s="243" t="s">
        <v>416</v>
      </c>
    </row>
    <row r="240" spans="1:17" ht="49.5" hidden="1" customHeight="1" x14ac:dyDescent="0.25">
      <c r="A240" s="88" t="s">
        <v>332</v>
      </c>
      <c r="B240" s="405"/>
      <c r="C240" s="403"/>
      <c r="D240" s="402"/>
      <c r="E240" s="402"/>
      <c r="F240" s="194"/>
      <c r="G240" s="194"/>
      <c r="H240" s="408"/>
      <c r="I240" s="407"/>
      <c r="J240" s="407"/>
      <c r="K240" s="317"/>
      <c r="L240" s="411"/>
      <c r="M240" s="412"/>
      <c r="N240" s="421" t="e">
        <f t="shared" si="5"/>
        <v>#DIV/0!</v>
      </c>
      <c r="O240" s="242">
        <f>FŐLAP!$G$8</f>
        <v>0</v>
      </c>
      <c r="P240" s="241">
        <f>FŐLAP!$C$10</f>
        <v>0</v>
      </c>
      <c r="Q240" s="243" t="s">
        <v>416</v>
      </c>
    </row>
    <row r="241" spans="1:17" ht="49.5" hidden="1" customHeight="1" x14ac:dyDescent="0.25">
      <c r="A241" s="88" t="s">
        <v>333</v>
      </c>
      <c r="B241" s="405"/>
      <c r="C241" s="403"/>
      <c r="D241" s="402"/>
      <c r="E241" s="402"/>
      <c r="F241" s="194"/>
      <c r="G241" s="194"/>
      <c r="H241" s="408"/>
      <c r="I241" s="407"/>
      <c r="J241" s="407"/>
      <c r="K241" s="317"/>
      <c r="L241" s="411"/>
      <c r="M241" s="412"/>
      <c r="N241" s="421" t="e">
        <f t="shared" si="5"/>
        <v>#DIV/0!</v>
      </c>
      <c r="O241" s="242">
        <f>FŐLAP!$G$8</f>
        <v>0</v>
      </c>
      <c r="P241" s="241">
        <f>FŐLAP!$C$10</f>
        <v>0</v>
      </c>
      <c r="Q241" s="243" t="s">
        <v>416</v>
      </c>
    </row>
    <row r="242" spans="1:17" ht="49.5" hidden="1" customHeight="1" x14ac:dyDescent="0.25">
      <c r="A242" s="87" t="s">
        <v>334</v>
      </c>
      <c r="B242" s="405"/>
      <c r="C242" s="403"/>
      <c r="D242" s="402"/>
      <c r="E242" s="402"/>
      <c r="F242" s="194"/>
      <c r="G242" s="194"/>
      <c r="H242" s="408"/>
      <c r="I242" s="407"/>
      <c r="J242" s="407"/>
      <c r="K242" s="317"/>
      <c r="L242" s="411"/>
      <c r="M242" s="412"/>
      <c r="N242" s="421" t="e">
        <f t="shared" si="5"/>
        <v>#DIV/0!</v>
      </c>
      <c r="O242" s="242">
        <f>FŐLAP!$G$8</f>
        <v>0</v>
      </c>
      <c r="P242" s="241">
        <f>FŐLAP!$C$10</f>
        <v>0</v>
      </c>
      <c r="Q242" s="243" t="s">
        <v>416</v>
      </c>
    </row>
    <row r="243" spans="1:17" ht="49.5" hidden="1" customHeight="1" x14ac:dyDescent="0.25">
      <c r="A243" s="87" t="s">
        <v>335</v>
      </c>
      <c r="B243" s="405"/>
      <c r="C243" s="403"/>
      <c r="D243" s="402"/>
      <c r="E243" s="402"/>
      <c r="F243" s="194"/>
      <c r="G243" s="194"/>
      <c r="H243" s="408"/>
      <c r="I243" s="407"/>
      <c r="J243" s="407"/>
      <c r="K243" s="317"/>
      <c r="L243" s="411"/>
      <c r="M243" s="412"/>
      <c r="N243" s="421" t="e">
        <f t="shared" si="5"/>
        <v>#DIV/0!</v>
      </c>
      <c r="O243" s="242">
        <f>FŐLAP!$G$8</f>
        <v>0</v>
      </c>
      <c r="P243" s="241">
        <f>FŐLAP!$C$10</f>
        <v>0</v>
      </c>
      <c r="Q243" s="243" t="s">
        <v>416</v>
      </c>
    </row>
    <row r="244" spans="1:17" ht="49.5" hidden="1" customHeight="1" x14ac:dyDescent="0.25">
      <c r="A244" s="88" t="s">
        <v>336</v>
      </c>
      <c r="B244" s="405"/>
      <c r="C244" s="403"/>
      <c r="D244" s="402"/>
      <c r="E244" s="402"/>
      <c r="F244" s="194"/>
      <c r="G244" s="194"/>
      <c r="H244" s="408"/>
      <c r="I244" s="407"/>
      <c r="J244" s="407"/>
      <c r="K244" s="317"/>
      <c r="L244" s="411"/>
      <c r="M244" s="412"/>
      <c r="N244" s="421" t="e">
        <f t="shared" si="5"/>
        <v>#DIV/0!</v>
      </c>
      <c r="O244" s="242">
        <f>FŐLAP!$G$8</f>
        <v>0</v>
      </c>
      <c r="P244" s="241">
        <f>FŐLAP!$C$10</f>
        <v>0</v>
      </c>
      <c r="Q244" s="243" t="s">
        <v>416</v>
      </c>
    </row>
    <row r="245" spans="1:17" ht="49.5" hidden="1" customHeight="1" x14ac:dyDescent="0.25">
      <c r="A245" s="88" t="s">
        <v>337</v>
      </c>
      <c r="B245" s="405"/>
      <c r="C245" s="403"/>
      <c r="D245" s="402"/>
      <c r="E245" s="402"/>
      <c r="F245" s="194"/>
      <c r="G245" s="194"/>
      <c r="H245" s="408"/>
      <c r="I245" s="407"/>
      <c r="J245" s="407"/>
      <c r="K245" s="317"/>
      <c r="L245" s="411"/>
      <c r="M245" s="412"/>
      <c r="N245" s="421" t="e">
        <f t="shared" si="5"/>
        <v>#DIV/0!</v>
      </c>
      <c r="O245" s="242">
        <f>FŐLAP!$G$8</f>
        <v>0</v>
      </c>
      <c r="P245" s="241">
        <f>FŐLAP!$C$10</f>
        <v>0</v>
      </c>
      <c r="Q245" s="243" t="s">
        <v>416</v>
      </c>
    </row>
    <row r="246" spans="1:17" ht="49.5" hidden="1" customHeight="1" x14ac:dyDescent="0.25">
      <c r="A246" s="87" t="s">
        <v>338</v>
      </c>
      <c r="B246" s="405"/>
      <c r="C246" s="403"/>
      <c r="D246" s="402"/>
      <c r="E246" s="402"/>
      <c r="F246" s="194"/>
      <c r="G246" s="194"/>
      <c r="H246" s="408"/>
      <c r="I246" s="407"/>
      <c r="J246" s="407"/>
      <c r="K246" s="317"/>
      <c r="L246" s="411"/>
      <c r="M246" s="412"/>
      <c r="N246" s="421" t="e">
        <f t="shared" si="5"/>
        <v>#DIV/0!</v>
      </c>
      <c r="O246" s="242">
        <f>FŐLAP!$G$8</f>
        <v>0</v>
      </c>
      <c r="P246" s="241">
        <f>FŐLAP!$C$10</f>
        <v>0</v>
      </c>
      <c r="Q246" s="243" t="s">
        <v>416</v>
      </c>
    </row>
    <row r="247" spans="1:17" ht="49.5" hidden="1" customHeight="1" x14ac:dyDescent="0.25">
      <c r="A247" s="87" t="s">
        <v>339</v>
      </c>
      <c r="B247" s="405"/>
      <c r="C247" s="403"/>
      <c r="D247" s="402"/>
      <c r="E247" s="402"/>
      <c r="F247" s="194"/>
      <c r="G247" s="194"/>
      <c r="H247" s="408"/>
      <c r="I247" s="407"/>
      <c r="J247" s="407"/>
      <c r="K247" s="317"/>
      <c r="L247" s="411"/>
      <c r="M247" s="412"/>
      <c r="N247" s="421" t="e">
        <f t="shared" si="5"/>
        <v>#DIV/0!</v>
      </c>
      <c r="O247" s="242">
        <f>FŐLAP!$G$8</f>
        <v>0</v>
      </c>
      <c r="P247" s="241">
        <f>FŐLAP!$C$10</f>
        <v>0</v>
      </c>
      <c r="Q247" s="243" t="s">
        <v>416</v>
      </c>
    </row>
    <row r="248" spans="1:17" ht="49.5" hidden="1" customHeight="1" x14ac:dyDescent="0.25">
      <c r="A248" s="88" t="s">
        <v>340</v>
      </c>
      <c r="B248" s="405"/>
      <c r="C248" s="403"/>
      <c r="D248" s="402"/>
      <c r="E248" s="402"/>
      <c r="F248" s="194"/>
      <c r="G248" s="194"/>
      <c r="H248" s="408"/>
      <c r="I248" s="407"/>
      <c r="J248" s="407"/>
      <c r="K248" s="317"/>
      <c r="L248" s="411"/>
      <c r="M248" s="412"/>
      <c r="N248" s="421" t="e">
        <f t="shared" si="5"/>
        <v>#DIV/0!</v>
      </c>
      <c r="O248" s="242">
        <f>FŐLAP!$G$8</f>
        <v>0</v>
      </c>
      <c r="P248" s="241">
        <f>FŐLAP!$C$10</f>
        <v>0</v>
      </c>
      <c r="Q248" s="243" t="s">
        <v>416</v>
      </c>
    </row>
    <row r="249" spans="1:17" ht="49.5" hidden="1" customHeight="1" x14ac:dyDescent="0.25">
      <c r="A249" s="88" t="s">
        <v>341</v>
      </c>
      <c r="B249" s="405"/>
      <c r="C249" s="403"/>
      <c r="D249" s="402"/>
      <c r="E249" s="402"/>
      <c r="F249" s="194"/>
      <c r="G249" s="194"/>
      <c r="H249" s="408"/>
      <c r="I249" s="407"/>
      <c r="J249" s="407"/>
      <c r="K249" s="317"/>
      <c r="L249" s="411"/>
      <c r="M249" s="412"/>
      <c r="N249" s="421" t="e">
        <f t="shared" si="5"/>
        <v>#DIV/0!</v>
      </c>
      <c r="O249" s="242">
        <f>FŐLAP!$G$8</f>
        <v>0</v>
      </c>
      <c r="P249" s="241">
        <f>FŐLAP!$C$10</f>
        <v>0</v>
      </c>
      <c r="Q249" s="243" t="s">
        <v>416</v>
      </c>
    </row>
    <row r="250" spans="1:17" ht="49.5" hidden="1" customHeight="1" x14ac:dyDescent="0.25">
      <c r="A250" s="87" t="s">
        <v>342</v>
      </c>
      <c r="B250" s="405"/>
      <c r="C250" s="403"/>
      <c r="D250" s="402"/>
      <c r="E250" s="402"/>
      <c r="F250" s="194"/>
      <c r="G250" s="194"/>
      <c r="H250" s="408"/>
      <c r="I250" s="407"/>
      <c r="J250" s="407"/>
      <c r="K250" s="317"/>
      <c r="L250" s="411"/>
      <c r="M250" s="412"/>
      <c r="N250" s="421" t="e">
        <f t="shared" si="5"/>
        <v>#DIV/0!</v>
      </c>
      <c r="O250" s="242">
        <f>FŐLAP!$G$8</f>
        <v>0</v>
      </c>
      <c r="P250" s="241">
        <f>FŐLAP!$C$10</f>
        <v>0</v>
      </c>
      <c r="Q250" s="243" t="s">
        <v>416</v>
      </c>
    </row>
    <row r="251" spans="1:17" ht="49.5" hidden="1" customHeight="1" x14ac:dyDescent="0.25">
      <c r="A251" s="87" t="s">
        <v>343</v>
      </c>
      <c r="B251" s="405"/>
      <c r="C251" s="403"/>
      <c r="D251" s="402"/>
      <c r="E251" s="402"/>
      <c r="F251" s="194"/>
      <c r="G251" s="194"/>
      <c r="H251" s="408"/>
      <c r="I251" s="407"/>
      <c r="J251" s="407"/>
      <c r="K251" s="317"/>
      <c r="L251" s="411"/>
      <c r="M251" s="412"/>
      <c r="N251" s="421" t="e">
        <f t="shared" si="5"/>
        <v>#DIV/0!</v>
      </c>
      <c r="O251" s="242">
        <f>FŐLAP!$G$8</f>
        <v>0</v>
      </c>
      <c r="P251" s="241">
        <f>FŐLAP!$C$10</f>
        <v>0</v>
      </c>
      <c r="Q251" s="243" t="s">
        <v>416</v>
      </c>
    </row>
    <row r="252" spans="1:17" ht="49.5" hidden="1" customHeight="1" x14ac:dyDescent="0.25">
      <c r="A252" s="88" t="s">
        <v>344</v>
      </c>
      <c r="B252" s="405"/>
      <c r="C252" s="403"/>
      <c r="D252" s="402"/>
      <c r="E252" s="402"/>
      <c r="F252" s="194"/>
      <c r="G252" s="194"/>
      <c r="H252" s="408"/>
      <c r="I252" s="407"/>
      <c r="J252" s="407"/>
      <c r="K252" s="317"/>
      <c r="L252" s="411"/>
      <c r="M252" s="412"/>
      <c r="N252" s="421" t="e">
        <f t="shared" si="5"/>
        <v>#DIV/0!</v>
      </c>
      <c r="O252" s="242">
        <f>FŐLAP!$G$8</f>
        <v>0</v>
      </c>
      <c r="P252" s="241">
        <f>FŐLAP!$C$10</f>
        <v>0</v>
      </c>
      <c r="Q252" s="243" t="s">
        <v>416</v>
      </c>
    </row>
    <row r="253" spans="1:17" ht="49.5" hidden="1" customHeight="1" x14ac:dyDescent="0.25">
      <c r="A253" s="88" t="s">
        <v>345</v>
      </c>
      <c r="B253" s="405"/>
      <c r="C253" s="403"/>
      <c r="D253" s="402"/>
      <c r="E253" s="402"/>
      <c r="F253" s="194"/>
      <c r="G253" s="194"/>
      <c r="H253" s="408"/>
      <c r="I253" s="407"/>
      <c r="J253" s="407"/>
      <c r="K253" s="317"/>
      <c r="L253" s="411"/>
      <c r="M253" s="412"/>
      <c r="N253" s="421" t="e">
        <f t="shared" si="5"/>
        <v>#DIV/0!</v>
      </c>
      <c r="O253" s="242">
        <f>FŐLAP!$G$8</f>
        <v>0</v>
      </c>
      <c r="P253" s="241">
        <f>FŐLAP!$C$10</f>
        <v>0</v>
      </c>
      <c r="Q253" s="243" t="s">
        <v>416</v>
      </c>
    </row>
    <row r="254" spans="1:17" ht="49.5" hidden="1" customHeight="1" x14ac:dyDescent="0.25">
      <c r="A254" s="87" t="s">
        <v>346</v>
      </c>
      <c r="B254" s="405"/>
      <c r="C254" s="403"/>
      <c r="D254" s="402"/>
      <c r="E254" s="402"/>
      <c r="F254" s="194"/>
      <c r="G254" s="194"/>
      <c r="H254" s="408"/>
      <c r="I254" s="407"/>
      <c r="J254" s="407"/>
      <c r="K254" s="317"/>
      <c r="L254" s="411"/>
      <c r="M254" s="412"/>
      <c r="N254" s="421" t="e">
        <f t="shared" si="5"/>
        <v>#DIV/0!</v>
      </c>
      <c r="O254" s="242">
        <f>FŐLAP!$G$8</f>
        <v>0</v>
      </c>
      <c r="P254" s="241">
        <f>FŐLAP!$C$10</f>
        <v>0</v>
      </c>
      <c r="Q254" s="243" t="s">
        <v>416</v>
      </c>
    </row>
    <row r="255" spans="1:17" ht="49.5" hidden="1" customHeight="1" x14ac:dyDescent="0.25">
      <c r="A255" s="87" t="s">
        <v>347</v>
      </c>
      <c r="B255" s="405"/>
      <c r="C255" s="403"/>
      <c r="D255" s="402"/>
      <c r="E255" s="402"/>
      <c r="F255" s="194"/>
      <c r="G255" s="194"/>
      <c r="H255" s="408"/>
      <c r="I255" s="407"/>
      <c r="J255" s="407"/>
      <c r="K255" s="317"/>
      <c r="L255" s="411"/>
      <c r="M255" s="412"/>
      <c r="N255" s="421" t="e">
        <f t="shared" si="5"/>
        <v>#DIV/0!</v>
      </c>
      <c r="O255" s="242">
        <f>FŐLAP!$G$8</f>
        <v>0</v>
      </c>
      <c r="P255" s="241">
        <f>FŐLAP!$C$10</f>
        <v>0</v>
      </c>
      <c r="Q255" s="243" t="s">
        <v>416</v>
      </c>
    </row>
    <row r="256" spans="1:17" ht="49.5" hidden="1" customHeight="1" x14ac:dyDescent="0.25">
      <c r="A256" s="88" t="s">
        <v>348</v>
      </c>
      <c r="B256" s="405"/>
      <c r="C256" s="403"/>
      <c r="D256" s="402"/>
      <c r="E256" s="402"/>
      <c r="F256" s="194"/>
      <c r="G256" s="194"/>
      <c r="H256" s="408"/>
      <c r="I256" s="407"/>
      <c r="J256" s="407"/>
      <c r="K256" s="317"/>
      <c r="L256" s="411"/>
      <c r="M256" s="412"/>
      <c r="N256" s="421" t="e">
        <f t="shared" si="5"/>
        <v>#DIV/0!</v>
      </c>
      <c r="O256" s="242">
        <f>FŐLAP!$G$8</f>
        <v>0</v>
      </c>
      <c r="P256" s="241">
        <f>FŐLAP!$C$10</f>
        <v>0</v>
      </c>
      <c r="Q256" s="243" t="s">
        <v>416</v>
      </c>
    </row>
    <row r="257" spans="1:17" ht="49.5" hidden="1" customHeight="1" x14ac:dyDescent="0.25">
      <c r="A257" s="88" t="s">
        <v>349</v>
      </c>
      <c r="B257" s="405"/>
      <c r="C257" s="403"/>
      <c r="D257" s="402"/>
      <c r="E257" s="402"/>
      <c r="F257" s="194"/>
      <c r="G257" s="194"/>
      <c r="H257" s="408"/>
      <c r="I257" s="407"/>
      <c r="J257" s="407"/>
      <c r="K257" s="317"/>
      <c r="L257" s="411"/>
      <c r="M257" s="412"/>
      <c r="N257" s="421" t="e">
        <f t="shared" si="5"/>
        <v>#DIV/0!</v>
      </c>
      <c r="O257" s="242">
        <f>FŐLAP!$G$8</f>
        <v>0</v>
      </c>
      <c r="P257" s="241">
        <f>FŐLAP!$C$10</f>
        <v>0</v>
      </c>
      <c r="Q257" s="243" t="s">
        <v>416</v>
      </c>
    </row>
    <row r="258" spans="1:17" ht="49.5" hidden="1" customHeight="1" x14ac:dyDescent="0.25">
      <c r="A258" s="87" t="s">
        <v>350</v>
      </c>
      <c r="B258" s="405"/>
      <c r="C258" s="403"/>
      <c r="D258" s="402"/>
      <c r="E258" s="402"/>
      <c r="F258" s="194"/>
      <c r="G258" s="194"/>
      <c r="H258" s="408"/>
      <c r="I258" s="407"/>
      <c r="J258" s="407"/>
      <c r="K258" s="317"/>
      <c r="L258" s="411"/>
      <c r="M258" s="412"/>
      <c r="N258" s="421" t="e">
        <f t="shared" si="5"/>
        <v>#DIV/0!</v>
      </c>
      <c r="O258" s="242">
        <f>FŐLAP!$G$8</f>
        <v>0</v>
      </c>
      <c r="P258" s="241">
        <f>FŐLAP!$C$10</f>
        <v>0</v>
      </c>
      <c r="Q258" s="243" t="s">
        <v>416</v>
      </c>
    </row>
    <row r="259" spans="1:17" ht="49.5" hidden="1" customHeight="1" x14ac:dyDescent="0.25">
      <c r="A259" s="87" t="s">
        <v>351</v>
      </c>
      <c r="B259" s="405"/>
      <c r="C259" s="403"/>
      <c r="D259" s="402"/>
      <c r="E259" s="402"/>
      <c r="F259" s="194"/>
      <c r="G259" s="194"/>
      <c r="H259" s="408"/>
      <c r="I259" s="407"/>
      <c r="J259" s="407"/>
      <c r="K259" s="317"/>
      <c r="L259" s="411"/>
      <c r="M259" s="412"/>
      <c r="N259" s="421" t="e">
        <f t="shared" si="5"/>
        <v>#DIV/0!</v>
      </c>
      <c r="O259" s="242">
        <f>FŐLAP!$G$8</f>
        <v>0</v>
      </c>
      <c r="P259" s="241">
        <f>FŐLAP!$C$10</f>
        <v>0</v>
      </c>
      <c r="Q259" s="243" t="s">
        <v>416</v>
      </c>
    </row>
    <row r="260" spans="1:17" ht="49.5" hidden="1" customHeight="1" x14ac:dyDescent="0.25">
      <c r="A260" s="88" t="s">
        <v>352</v>
      </c>
      <c r="B260" s="405"/>
      <c r="C260" s="403"/>
      <c r="D260" s="402"/>
      <c r="E260" s="402"/>
      <c r="F260" s="194"/>
      <c r="G260" s="194"/>
      <c r="H260" s="408"/>
      <c r="I260" s="407"/>
      <c r="J260" s="407"/>
      <c r="K260" s="317"/>
      <c r="L260" s="411"/>
      <c r="M260" s="412"/>
      <c r="N260" s="421" t="e">
        <f t="shared" si="5"/>
        <v>#DIV/0!</v>
      </c>
      <c r="O260" s="242">
        <f>FŐLAP!$G$8</f>
        <v>0</v>
      </c>
      <c r="P260" s="241">
        <f>FŐLAP!$C$10</f>
        <v>0</v>
      </c>
      <c r="Q260" s="243" t="s">
        <v>416</v>
      </c>
    </row>
    <row r="261" spans="1:17" ht="49.5" hidden="1" customHeight="1" x14ac:dyDescent="0.25">
      <c r="A261" s="88" t="s">
        <v>353</v>
      </c>
      <c r="B261" s="405"/>
      <c r="C261" s="403"/>
      <c r="D261" s="402"/>
      <c r="E261" s="402"/>
      <c r="F261" s="194"/>
      <c r="G261" s="194"/>
      <c r="H261" s="408"/>
      <c r="I261" s="407"/>
      <c r="J261" s="407"/>
      <c r="K261" s="317"/>
      <c r="L261" s="411"/>
      <c r="M261" s="412"/>
      <c r="N261" s="421" t="e">
        <f t="shared" si="5"/>
        <v>#DIV/0!</v>
      </c>
      <c r="O261" s="242">
        <f>FŐLAP!$G$8</f>
        <v>0</v>
      </c>
      <c r="P261" s="241">
        <f>FŐLAP!$C$10</f>
        <v>0</v>
      </c>
      <c r="Q261" s="243" t="s">
        <v>416</v>
      </c>
    </row>
    <row r="262" spans="1:17" ht="49.5" hidden="1" customHeight="1" x14ac:dyDescent="0.25">
      <c r="A262" s="87" t="s">
        <v>354</v>
      </c>
      <c r="B262" s="405"/>
      <c r="C262" s="403"/>
      <c r="D262" s="402"/>
      <c r="E262" s="402"/>
      <c r="F262" s="194"/>
      <c r="G262" s="194"/>
      <c r="H262" s="408"/>
      <c r="I262" s="407"/>
      <c r="J262" s="407"/>
      <c r="K262" s="317"/>
      <c r="L262" s="411"/>
      <c r="M262" s="412"/>
      <c r="N262" s="421" t="e">
        <f t="shared" si="5"/>
        <v>#DIV/0!</v>
      </c>
      <c r="O262" s="242">
        <f>FŐLAP!$G$8</f>
        <v>0</v>
      </c>
      <c r="P262" s="241">
        <f>FŐLAP!$C$10</f>
        <v>0</v>
      </c>
      <c r="Q262" s="243" t="s">
        <v>416</v>
      </c>
    </row>
    <row r="263" spans="1:17" ht="49.5" hidden="1" customHeight="1" x14ac:dyDescent="0.25">
      <c r="A263" s="87" t="s">
        <v>355</v>
      </c>
      <c r="B263" s="405"/>
      <c r="C263" s="403"/>
      <c r="D263" s="402"/>
      <c r="E263" s="402"/>
      <c r="F263" s="194"/>
      <c r="G263" s="194"/>
      <c r="H263" s="408"/>
      <c r="I263" s="407"/>
      <c r="J263" s="407"/>
      <c r="K263" s="317"/>
      <c r="L263" s="411"/>
      <c r="M263" s="412"/>
      <c r="N263" s="421" t="e">
        <f t="shared" si="5"/>
        <v>#DIV/0!</v>
      </c>
      <c r="O263" s="242">
        <f>FŐLAP!$G$8</f>
        <v>0</v>
      </c>
      <c r="P263" s="241">
        <f>FŐLAP!$C$10</f>
        <v>0</v>
      </c>
      <c r="Q263" s="243" t="s">
        <v>416</v>
      </c>
    </row>
    <row r="264" spans="1:17" ht="49.5" hidden="1" customHeight="1" x14ac:dyDescent="0.25">
      <c r="A264" s="88" t="s">
        <v>356</v>
      </c>
      <c r="B264" s="405"/>
      <c r="C264" s="403"/>
      <c r="D264" s="402"/>
      <c r="E264" s="402"/>
      <c r="F264" s="194"/>
      <c r="G264" s="194"/>
      <c r="H264" s="408"/>
      <c r="I264" s="407"/>
      <c r="J264" s="407"/>
      <c r="K264" s="317"/>
      <c r="L264" s="411"/>
      <c r="M264" s="412"/>
      <c r="N264" s="421" t="e">
        <f t="shared" si="5"/>
        <v>#DIV/0!</v>
      </c>
      <c r="O264" s="242">
        <f>FŐLAP!$G$8</f>
        <v>0</v>
      </c>
      <c r="P264" s="241">
        <f>FŐLAP!$C$10</f>
        <v>0</v>
      </c>
      <c r="Q264" s="243" t="s">
        <v>416</v>
      </c>
    </row>
    <row r="265" spans="1:17" ht="49.5" hidden="1" customHeight="1" x14ac:dyDescent="0.25">
      <c r="A265" s="88" t="s">
        <v>357</v>
      </c>
      <c r="B265" s="405"/>
      <c r="C265" s="403"/>
      <c r="D265" s="402"/>
      <c r="E265" s="402"/>
      <c r="F265" s="194"/>
      <c r="G265" s="194"/>
      <c r="H265" s="408"/>
      <c r="I265" s="407"/>
      <c r="J265" s="407"/>
      <c r="K265" s="317"/>
      <c r="L265" s="411"/>
      <c r="M265" s="412"/>
      <c r="N265" s="421" t="e">
        <f t="shared" si="5"/>
        <v>#DIV/0!</v>
      </c>
      <c r="O265" s="242">
        <f>FŐLAP!$G$8</f>
        <v>0</v>
      </c>
      <c r="P265" s="241">
        <f>FŐLAP!$C$10</f>
        <v>0</v>
      </c>
      <c r="Q265" s="243" t="s">
        <v>416</v>
      </c>
    </row>
    <row r="266" spans="1:17" ht="49.5" hidden="1" customHeight="1" x14ac:dyDescent="0.25">
      <c r="A266" s="87" t="s">
        <v>358</v>
      </c>
      <c r="B266" s="405"/>
      <c r="C266" s="403"/>
      <c r="D266" s="402"/>
      <c r="E266" s="402"/>
      <c r="F266" s="194"/>
      <c r="G266" s="194"/>
      <c r="H266" s="408"/>
      <c r="I266" s="407"/>
      <c r="J266" s="407"/>
      <c r="K266" s="317"/>
      <c r="L266" s="411"/>
      <c r="M266" s="412"/>
      <c r="N266" s="421" t="e">
        <f t="shared" si="5"/>
        <v>#DIV/0!</v>
      </c>
      <c r="O266" s="242">
        <f>FŐLAP!$G$8</f>
        <v>0</v>
      </c>
      <c r="P266" s="241">
        <f>FŐLAP!$C$10</f>
        <v>0</v>
      </c>
      <c r="Q266" s="243" t="s">
        <v>416</v>
      </c>
    </row>
    <row r="267" spans="1:17" ht="49.5" hidden="1" customHeight="1" x14ac:dyDescent="0.25">
      <c r="A267" s="87" t="s">
        <v>359</v>
      </c>
      <c r="B267" s="405"/>
      <c r="C267" s="403"/>
      <c r="D267" s="402"/>
      <c r="E267" s="402"/>
      <c r="F267" s="194"/>
      <c r="G267" s="194"/>
      <c r="H267" s="408"/>
      <c r="I267" s="407"/>
      <c r="J267" s="407"/>
      <c r="K267" s="317"/>
      <c r="L267" s="411"/>
      <c r="M267" s="412"/>
      <c r="N267" s="421" t="e">
        <f t="shared" si="5"/>
        <v>#DIV/0!</v>
      </c>
      <c r="O267" s="242">
        <f>FŐLAP!$G$8</f>
        <v>0</v>
      </c>
      <c r="P267" s="241">
        <f>FŐLAP!$C$10</f>
        <v>0</v>
      </c>
      <c r="Q267" s="243" t="s">
        <v>416</v>
      </c>
    </row>
    <row r="268" spans="1:17" ht="49.5" hidden="1" customHeight="1" x14ac:dyDescent="0.25">
      <c r="A268" s="88" t="s">
        <v>360</v>
      </c>
      <c r="B268" s="405"/>
      <c r="C268" s="403"/>
      <c r="D268" s="402"/>
      <c r="E268" s="402"/>
      <c r="F268" s="194"/>
      <c r="G268" s="194"/>
      <c r="H268" s="408"/>
      <c r="I268" s="407"/>
      <c r="J268" s="407"/>
      <c r="K268" s="317"/>
      <c r="L268" s="411"/>
      <c r="M268" s="412"/>
      <c r="N268" s="421" t="e">
        <f t="shared" si="5"/>
        <v>#DIV/0!</v>
      </c>
      <c r="O268" s="242">
        <f>FŐLAP!$G$8</f>
        <v>0</v>
      </c>
      <c r="P268" s="241">
        <f>FŐLAP!$C$10</f>
        <v>0</v>
      </c>
      <c r="Q268" s="243" t="s">
        <v>416</v>
      </c>
    </row>
    <row r="269" spans="1:17" ht="49.5" hidden="1" customHeight="1" x14ac:dyDescent="0.25">
      <c r="A269" s="88" t="s">
        <v>361</v>
      </c>
      <c r="B269" s="405"/>
      <c r="C269" s="403"/>
      <c r="D269" s="402"/>
      <c r="E269" s="402"/>
      <c r="F269" s="194"/>
      <c r="G269" s="194"/>
      <c r="H269" s="408"/>
      <c r="I269" s="407"/>
      <c r="J269" s="407"/>
      <c r="K269" s="317"/>
      <c r="L269" s="411"/>
      <c r="M269" s="412"/>
      <c r="N269" s="421" t="e">
        <f t="shared" si="5"/>
        <v>#DIV/0!</v>
      </c>
      <c r="O269" s="242">
        <f>FŐLAP!$G$8</f>
        <v>0</v>
      </c>
      <c r="P269" s="241">
        <f>FŐLAP!$C$10</f>
        <v>0</v>
      </c>
      <c r="Q269" s="243" t="s">
        <v>416</v>
      </c>
    </row>
    <row r="270" spans="1:17" ht="49.5" hidden="1" customHeight="1" x14ac:dyDescent="0.25">
      <c r="A270" s="87" t="s">
        <v>362</v>
      </c>
      <c r="B270" s="405"/>
      <c r="C270" s="403"/>
      <c r="D270" s="402"/>
      <c r="E270" s="402"/>
      <c r="F270" s="194"/>
      <c r="G270" s="194"/>
      <c r="H270" s="408"/>
      <c r="I270" s="407"/>
      <c r="J270" s="407"/>
      <c r="K270" s="317"/>
      <c r="L270" s="411"/>
      <c r="M270" s="412"/>
      <c r="N270" s="421" t="e">
        <f t="shared" si="5"/>
        <v>#DIV/0!</v>
      </c>
      <c r="O270" s="242">
        <f>FŐLAP!$G$8</f>
        <v>0</v>
      </c>
      <c r="P270" s="241">
        <f>FŐLAP!$C$10</f>
        <v>0</v>
      </c>
      <c r="Q270" s="243" t="s">
        <v>416</v>
      </c>
    </row>
    <row r="271" spans="1:17" ht="49.5" hidden="1" customHeight="1" x14ac:dyDescent="0.25">
      <c r="A271" s="87" t="s">
        <v>363</v>
      </c>
      <c r="B271" s="405"/>
      <c r="C271" s="403"/>
      <c r="D271" s="402"/>
      <c r="E271" s="402"/>
      <c r="F271" s="194"/>
      <c r="G271" s="194"/>
      <c r="H271" s="408"/>
      <c r="I271" s="407"/>
      <c r="J271" s="407"/>
      <c r="K271" s="317"/>
      <c r="L271" s="411"/>
      <c r="M271" s="412"/>
      <c r="N271" s="421" t="e">
        <f t="shared" si="5"/>
        <v>#DIV/0!</v>
      </c>
      <c r="O271" s="242">
        <f>FŐLAP!$G$8</f>
        <v>0</v>
      </c>
      <c r="P271" s="241">
        <f>FŐLAP!$C$10</f>
        <v>0</v>
      </c>
      <c r="Q271" s="243" t="s">
        <v>416</v>
      </c>
    </row>
    <row r="272" spans="1:17" ht="49.5" hidden="1" customHeight="1" x14ac:dyDescent="0.25">
      <c r="A272" s="88" t="s">
        <v>364</v>
      </c>
      <c r="B272" s="405"/>
      <c r="C272" s="403"/>
      <c r="D272" s="402"/>
      <c r="E272" s="402"/>
      <c r="F272" s="194"/>
      <c r="G272" s="194"/>
      <c r="H272" s="408"/>
      <c r="I272" s="407"/>
      <c r="J272" s="407"/>
      <c r="K272" s="317"/>
      <c r="L272" s="411"/>
      <c r="M272" s="412"/>
      <c r="N272" s="421" t="e">
        <f t="shared" si="5"/>
        <v>#DIV/0!</v>
      </c>
      <c r="O272" s="242">
        <f>FŐLAP!$G$8</f>
        <v>0</v>
      </c>
      <c r="P272" s="241">
        <f>FŐLAP!$C$10</f>
        <v>0</v>
      </c>
      <c r="Q272" s="243" t="s">
        <v>416</v>
      </c>
    </row>
    <row r="273" spans="1:17" ht="49.5" hidden="1" customHeight="1" x14ac:dyDescent="0.25">
      <c r="A273" s="88" t="s">
        <v>365</v>
      </c>
      <c r="B273" s="405"/>
      <c r="C273" s="403"/>
      <c r="D273" s="402"/>
      <c r="E273" s="402"/>
      <c r="F273" s="194"/>
      <c r="G273" s="194"/>
      <c r="H273" s="408"/>
      <c r="I273" s="407"/>
      <c r="J273" s="407"/>
      <c r="K273" s="317"/>
      <c r="L273" s="411"/>
      <c r="M273" s="412"/>
      <c r="N273" s="421" t="e">
        <f t="shared" si="5"/>
        <v>#DIV/0!</v>
      </c>
      <c r="O273" s="242">
        <f>FŐLAP!$G$8</f>
        <v>0</v>
      </c>
      <c r="P273" s="241">
        <f>FŐLAP!$C$10</f>
        <v>0</v>
      </c>
      <c r="Q273" s="243" t="s">
        <v>416</v>
      </c>
    </row>
    <row r="274" spans="1:17" ht="49.5" hidden="1" customHeight="1" x14ac:dyDescent="0.25">
      <c r="A274" s="87" t="s">
        <v>366</v>
      </c>
      <c r="B274" s="405"/>
      <c r="C274" s="403"/>
      <c r="D274" s="402"/>
      <c r="E274" s="402"/>
      <c r="F274" s="194"/>
      <c r="G274" s="194"/>
      <c r="H274" s="408"/>
      <c r="I274" s="407"/>
      <c r="J274" s="407"/>
      <c r="K274" s="317"/>
      <c r="L274" s="411"/>
      <c r="M274" s="412"/>
      <c r="N274" s="421" t="e">
        <f t="shared" si="5"/>
        <v>#DIV/0!</v>
      </c>
      <c r="O274" s="242">
        <f>FŐLAP!$G$8</f>
        <v>0</v>
      </c>
      <c r="P274" s="241">
        <f>FŐLAP!$C$10</f>
        <v>0</v>
      </c>
      <c r="Q274" s="243" t="s">
        <v>416</v>
      </c>
    </row>
    <row r="275" spans="1:17" ht="49.5" hidden="1" customHeight="1" x14ac:dyDescent="0.25">
      <c r="A275" s="87" t="s">
        <v>367</v>
      </c>
      <c r="B275" s="405"/>
      <c r="C275" s="403"/>
      <c r="D275" s="402"/>
      <c r="E275" s="402"/>
      <c r="F275" s="194"/>
      <c r="G275" s="194"/>
      <c r="H275" s="408"/>
      <c r="I275" s="407"/>
      <c r="J275" s="407"/>
      <c r="K275" s="317"/>
      <c r="L275" s="411"/>
      <c r="M275" s="412"/>
      <c r="N275" s="421" t="e">
        <f t="shared" si="5"/>
        <v>#DIV/0!</v>
      </c>
      <c r="O275" s="242">
        <f>FŐLAP!$G$8</f>
        <v>0</v>
      </c>
      <c r="P275" s="241">
        <f>FŐLAP!$C$10</f>
        <v>0</v>
      </c>
      <c r="Q275" s="243" t="s">
        <v>416</v>
      </c>
    </row>
    <row r="276" spans="1:17" ht="49.5" hidden="1" customHeight="1" x14ac:dyDescent="0.25">
      <c r="A276" s="88" t="s">
        <v>368</v>
      </c>
      <c r="B276" s="405"/>
      <c r="C276" s="403"/>
      <c r="D276" s="402"/>
      <c r="E276" s="402"/>
      <c r="F276" s="194"/>
      <c r="G276" s="194"/>
      <c r="H276" s="408"/>
      <c r="I276" s="407"/>
      <c r="J276" s="407"/>
      <c r="K276" s="317"/>
      <c r="L276" s="411"/>
      <c r="M276" s="412"/>
      <c r="N276" s="421" t="e">
        <f t="shared" si="5"/>
        <v>#DIV/0!</v>
      </c>
      <c r="O276" s="242">
        <f>FŐLAP!$G$8</f>
        <v>0</v>
      </c>
      <c r="P276" s="241">
        <f>FŐLAP!$C$10</f>
        <v>0</v>
      </c>
      <c r="Q276" s="243" t="s">
        <v>416</v>
      </c>
    </row>
    <row r="277" spans="1:17" ht="49.5" hidden="1" customHeight="1" x14ac:dyDescent="0.25">
      <c r="A277" s="88" t="s">
        <v>369</v>
      </c>
      <c r="B277" s="405"/>
      <c r="C277" s="403"/>
      <c r="D277" s="402"/>
      <c r="E277" s="402"/>
      <c r="F277" s="194"/>
      <c r="G277" s="194"/>
      <c r="H277" s="408"/>
      <c r="I277" s="407"/>
      <c r="J277" s="407"/>
      <c r="K277" s="317"/>
      <c r="L277" s="411"/>
      <c r="M277" s="412"/>
      <c r="N277" s="421" t="e">
        <f t="shared" ref="N277:N340" si="6">IF(M277&lt;0,0,1-(M277/L277))</f>
        <v>#DIV/0!</v>
      </c>
      <c r="O277" s="242">
        <f>FŐLAP!$G$8</f>
        <v>0</v>
      </c>
      <c r="P277" s="241">
        <f>FŐLAP!$C$10</f>
        <v>0</v>
      </c>
      <c r="Q277" s="243" t="s">
        <v>416</v>
      </c>
    </row>
    <row r="278" spans="1:17" ht="49.5" hidden="1" customHeight="1" x14ac:dyDescent="0.25">
      <c r="A278" s="87" t="s">
        <v>370</v>
      </c>
      <c r="B278" s="405"/>
      <c r="C278" s="403"/>
      <c r="D278" s="402"/>
      <c r="E278" s="402"/>
      <c r="F278" s="194"/>
      <c r="G278" s="194"/>
      <c r="H278" s="408"/>
      <c r="I278" s="407"/>
      <c r="J278" s="407"/>
      <c r="K278" s="317"/>
      <c r="L278" s="411"/>
      <c r="M278" s="412"/>
      <c r="N278" s="421" t="e">
        <f t="shared" si="6"/>
        <v>#DIV/0!</v>
      </c>
      <c r="O278" s="242">
        <f>FŐLAP!$G$8</f>
        <v>0</v>
      </c>
      <c r="P278" s="241">
        <f>FŐLAP!$C$10</f>
        <v>0</v>
      </c>
      <c r="Q278" s="243" t="s">
        <v>416</v>
      </c>
    </row>
    <row r="279" spans="1:17" ht="49.5" hidden="1" customHeight="1" x14ac:dyDescent="0.25">
      <c r="A279" s="87" t="s">
        <v>371</v>
      </c>
      <c r="B279" s="405"/>
      <c r="C279" s="403"/>
      <c r="D279" s="402"/>
      <c r="E279" s="402"/>
      <c r="F279" s="194"/>
      <c r="G279" s="194"/>
      <c r="H279" s="408"/>
      <c r="I279" s="407"/>
      <c r="J279" s="407"/>
      <c r="K279" s="317"/>
      <c r="L279" s="411"/>
      <c r="M279" s="412"/>
      <c r="N279" s="421" t="e">
        <f t="shared" si="6"/>
        <v>#DIV/0!</v>
      </c>
      <c r="O279" s="242">
        <f>FŐLAP!$G$8</f>
        <v>0</v>
      </c>
      <c r="P279" s="241">
        <f>FŐLAP!$C$10</f>
        <v>0</v>
      </c>
      <c r="Q279" s="243" t="s">
        <v>416</v>
      </c>
    </row>
    <row r="280" spans="1:17" ht="49.5" hidden="1" customHeight="1" x14ac:dyDescent="0.25">
      <c r="A280" s="88" t="s">
        <v>372</v>
      </c>
      <c r="B280" s="405"/>
      <c r="C280" s="403"/>
      <c r="D280" s="402"/>
      <c r="E280" s="402"/>
      <c r="F280" s="194"/>
      <c r="G280" s="194"/>
      <c r="H280" s="408"/>
      <c r="I280" s="407"/>
      <c r="J280" s="407"/>
      <c r="K280" s="317"/>
      <c r="L280" s="411"/>
      <c r="M280" s="412"/>
      <c r="N280" s="421" t="e">
        <f t="shared" si="6"/>
        <v>#DIV/0!</v>
      </c>
      <c r="O280" s="242">
        <f>FŐLAP!$G$8</f>
        <v>0</v>
      </c>
      <c r="P280" s="241">
        <f>FŐLAP!$C$10</f>
        <v>0</v>
      </c>
      <c r="Q280" s="243" t="s">
        <v>416</v>
      </c>
    </row>
    <row r="281" spans="1:17" ht="49.5" hidden="1" customHeight="1" x14ac:dyDescent="0.25">
      <c r="A281" s="88" t="s">
        <v>373</v>
      </c>
      <c r="B281" s="405"/>
      <c r="C281" s="403"/>
      <c r="D281" s="402"/>
      <c r="E281" s="402"/>
      <c r="F281" s="194"/>
      <c r="G281" s="194"/>
      <c r="H281" s="408"/>
      <c r="I281" s="407"/>
      <c r="J281" s="407"/>
      <c r="K281" s="317"/>
      <c r="L281" s="411"/>
      <c r="M281" s="412"/>
      <c r="N281" s="421" t="e">
        <f t="shared" si="6"/>
        <v>#DIV/0!</v>
      </c>
      <c r="O281" s="242">
        <f>FŐLAP!$G$8</f>
        <v>0</v>
      </c>
      <c r="P281" s="241">
        <f>FŐLAP!$C$10</f>
        <v>0</v>
      </c>
      <c r="Q281" s="243" t="s">
        <v>416</v>
      </c>
    </row>
    <row r="282" spans="1:17" ht="49.5" hidden="1" customHeight="1" x14ac:dyDescent="0.25">
      <c r="A282" s="87" t="s">
        <v>374</v>
      </c>
      <c r="B282" s="405"/>
      <c r="C282" s="403"/>
      <c r="D282" s="402"/>
      <c r="E282" s="402"/>
      <c r="F282" s="194"/>
      <c r="G282" s="194"/>
      <c r="H282" s="408"/>
      <c r="I282" s="407"/>
      <c r="J282" s="407"/>
      <c r="K282" s="317"/>
      <c r="L282" s="411"/>
      <c r="M282" s="412"/>
      <c r="N282" s="421" t="e">
        <f t="shared" si="6"/>
        <v>#DIV/0!</v>
      </c>
      <c r="O282" s="242">
        <f>FŐLAP!$G$8</f>
        <v>0</v>
      </c>
      <c r="P282" s="241">
        <f>FŐLAP!$C$10</f>
        <v>0</v>
      </c>
      <c r="Q282" s="243" t="s">
        <v>416</v>
      </c>
    </row>
    <row r="283" spans="1:17" ht="49.5" hidden="1" customHeight="1" x14ac:dyDescent="0.25">
      <c r="A283" s="87" t="s">
        <v>375</v>
      </c>
      <c r="B283" s="405"/>
      <c r="C283" s="403"/>
      <c r="D283" s="402"/>
      <c r="E283" s="402"/>
      <c r="F283" s="194"/>
      <c r="G283" s="194"/>
      <c r="H283" s="408"/>
      <c r="I283" s="407"/>
      <c r="J283" s="407"/>
      <c r="K283" s="317"/>
      <c r="L283" s="411"/>
      <c r="M283" s="412"/>
      <c r="N283" s="421" t="e">
        <f t="shared" si="6"/>
        <v>#DIV/0!</v>
      </c>
      <c r="O283" s="242">
        <f>FŐLAP!$G$8</f>
        <v>0</v>
      </c>
      <c r="P283" s="241">
        <f>FŐLAP!$C$10</f>
        <v>0</v>
      </c>
      <c r="Q283" s="243" t="s">
        <v>416</v>
      </c>
    </row>
    <row r="284" spans="1:17" ht="49.5" hidden="1" customHeight="1" x14ac:dyDescent="0.25">
      <c r="A284" s="88" t="s">
        <v>376</v>
      </c>
      <c r="B284" s="405"/>
      <c r="C284" s="403"/>
      <c r="D284" s="402"/>
      <c r="E284" s="402"/>
      <c r="F284" s="194"/>
      <c r="G284" s="194"/>
      <c r="H284" s="408"/>
      <c r="I284" s="407"/>
      <c r="J284" s="407"/>
      <c r="K284" s="317"/>
      <c r="L284" s="411"/>
      <c r="M284" s="412"/>
      <c r="N284" s="421" t="e">
        <f t="shared" si="6"/>
        <v>#DIV/0!</v>
      </c>
      <c r="O284" s="242">
        <f>FŐLAP!$G$8</f>
        <v>0</v>
      </c>
      <c r="P284" s="241">
        <f>FŐLAP!$C$10</f>
        <v>0</v>
      </c>
      <c r="Q284" s="243" t="s">
        <v>416</v>
      </c>
    </row>
    <row r="285" spans="1:17" ht="49.5" hidden="1" customHeight="1" x14ac:dyDescent="0.25">
      <c r="A285" s="88" t="s">
        <v>377</v>
      </c>
      <c r="B285" s="405"/>
      <c r="C285" s="403"/>
      <c r="D285" s="402"/>
      <c r="E285" s="402"/>
      <c r="F285" s="194"/>
      <c r="G285" s="194"/>
      <c r="H285" s="408"/>
      <c r="I285" s="407"/>
      <c r="J285" s="407"/>
      <c r="K285" s="317"/>
      <c r="L285" s="411"/>
      <c r="M285" s="412"/>
      <c r="N285" s="421" t="e">
        <f t="shared" si="6"/>
        <v>#DIV/0!</v>
      </c>
      <c r="O285" s="242">
        <f>FŐLAP!$G$8</f>
        <v>0</v>
      </c>
      <c r="P285" s="241">
        <f>FŐLAP!$C$10</f>
        <v>0</v>
      </c>
      <c r="Q285" s="243" t="s">
        <v>416</v>
      </c>
    </row>
    <row r="286" spans="1:17" ht="49.5" hidden="1" customHeight="1" x14ac:dyDescent="0.25">
      <c r="A286" s="87" t="s">
        <v>378</v>
      </c>
      <c r="B286" s="405"/>
      <c r="C286" s="403"/>
      <c r="D286" s="402"/>
      <c r="E286" s="402"/>
      <c r="F286" s="194"/>
      <c r="G286" s="194"/>
      <c r="H286" s="408"/>
      <c r="I286" s="407"/>
      <c r="J286" s="407"/>
      <c r="K286" s="317"/>
      <c r="L286" s="411"/>
      <c r="M286" s="412"/>
      <c r="N286" s="421" t="e">
        <f t="shared" si="6"/>
        <v>#DIV/0!</v>
      </c>
      <c r="O286" s="242">
        <f>FŐLAP!$G$8</f>
        <v>0</v>
      </c>
      <c r="P286" s="241">
        <f>FŐLAP!$C$10</f>
        <v>0</v>
      </c>
      <c r="Q286" s="243" t="s">
        <v>416</v>
      </c>
    </row>
    <row r="287" spans="1:17" ht="49.5" hidden="1" customHeight="1" x14ac:dyDescent="0.25">
      <c r="A287" s="87" t="s">
        <v>379</v>
      </c>
      <c r="B287" s="405"/>
      <c r="C287" s="403"/>
      <c r="D287" s="402"/>
      <c r="E287" s="402"/>
      <c r="F287" s="194"/>
      <c r="G287" s="194"/>
      <c r="H287" s="408"/>
      <c r="I287" s="407"/>
      <c r="J287" s="407"/>
      <c r="K287" s="317"/>
      <c r="L287" s="411"/>
      <c r="M287" s="412"/>
      <c r="N287" s="421" t="e">
        <f t="shared" si="6"/>
        <v>#DIV/0!</v>
      </c>
      <c r="O287" s="242">
        <f>FŐLAP!$G$8</f>
        <v>0</v>
      </c>
      <c r="P287" s="241">
        <f>FŐLAP!$C$10</f>
        <v>0</v>
      </c>
      <c r="Q287" s="243" t="s">
        <v>416</v>
      </c>
    </row>
    <row r="288" spans="1:17" ht="49.5" hidden="1" customHeight="1" x14ac:dyDescent="0.25">
      <c r="A288" s="88" t="s">
        <v>380</v>
      </c>
      <c r="B288" s="405"/>
      <c r="C288" s="403"/>
      <c r="D288" s="402"/>
      <c r="E288" s="402"/>
      <c r="F288" s="194"/>
      <c r="G288" s="194"/>
      <c r="H288" s="408"/>
      <c r="I288" s="407"/>
      <c r="J288" s="407"/>
      <c r="K288" s="317"/>
      <c r="L288" s="411"/>
      <c r="M288" s="412"/>
      <c r="N288" s="421" t="e">
        <f t="shared" si="6"/>
        <v>#DIV/0!</v>
      </c>
      <c r="O288" s="242">
        <f>FŐLAP!$G$8</f>
        <v>0</v>
      </c>
      <c r="P288" s="241">
        <f>FŐLAP!$C$10</f>
        <v>0</v>
      </c>
      <c r="Q288" s="243" t="s">
        <v>416</v>
      </c>
    </row>
    <row r="289" spans="1:17" ht="49.5" hidden="1" customHeight="1" x14ac:dyDescent="0.25">
      <c r="A289" s="88" t="s">
        <v>381</v>
      </c>
      <c r="B289" s="405"/>
      <c r="C289" s="403"/>
      <c r="D289" s="402"/>
      <c r="E289" s="402"/>
      <c r="F289" s="194"/>
      <c r="G289" s="194"/>
      <c r="H289" s="408"/>
      <c r="I289" s="407"/>
      <c r="J289" s="407"/>
      <c r="K289" s="317"/>
      <c r="L289" s="411"/>
      <c r="M289" s="412"/>
      <c r="N289" s="421" t="e">
        <f t="shared" si="6"/>
        <v>#DIV/0!</v>
      </c>
      <c r="O289" s="242">
        <f>FŐLAP!$G$8</f>
        <v>0</v>
      </c>
      <c r="P289" s="241">
        <f>FŐLAP!$C$10</f>
        <v>0</v>
      </c>
      <c r="Q289" s="243" t="s">
        <v>416</v>
      </c>
    </row>
    <row r="290" spans="1:17" ht="49.5" hidden="1" customHeight="1" x14ac:dyDescent="0.25">
      <c r="A290" s="87" t="s">
        <v>382</v>
      </c>
      <c r="B290" s="405"/>
      <c r="C290" s="403"/>
      <c r="D290" s="402"/>
      <c r="E290" s="402"/>
      <c r="F290" s="194"/>
      <c r="G290" s="194"/>
      <c r="H290" s="408"/>
      <c r="I290" s="407"/>
      <c r="J290" s="407"/>
      <c r="K290" s="317"/>
      <c r="L290" s="411"/>
      <c r="M290" s="412"/>
      <c r="N290" s="421" t="e">
        <f t="shared" si="6"/>
        <v>#DIV/0!</v>
      </c>
      <c r="O290" s="242">
        <f>FŐLAP!$G$8</f>
        <v>0</v>
      </c>
      <c r="P290" s="241">
        <f>FŐLAP!$C$10</f>
        <v>0</v>
      </c>
      <c r="Q290" s="243" t="s">
        <v>416</v>
      </c>
    </row>
    <row r="291" spans="1:17" ht="49.5" hidden="1" customHeight="1" x14ac:dyDescent="0.25">
      <c r="A291" s="87" t="s">
        <v>383</v>
      </c>
      <c r="B291" s="405"/>
      <c r="C291" s="403"/>
      <c r="D291" s="402"/>
      <c r="E291" s="402"/>
      <c r="F291" s="194"/>
      <c r="G291" s="194"/>
      <c r="H291" s="408"/>
      <c r="I291" s="407"/>
      <c r="J291" s="407"/>
      <c r="K291" s="317"/>
      <c r="L291" s="411"/>
      <c r="M291" s="412"/>
      <c r="N291" s="421" t="e">
        <f t="shared" si="6"/>
        <v>#DIV/0!</v>
      </c>
      <c r="O291" s="242">
        <f>FŐLAP!$G$8</f>
        <v>0</v>
      </c>
      <c r="P291" s="241">
        <f>FŐLAP!$C$10</f>
        <v>0</v>
      </c>
      <c r="Q291" s="243" t="s">
        <v>416</v>
      </c>
    </row>
    <row r="292" spans="1:17" ht="49.5" hidden="1" customHeight="1" x14ac:dyDescent="0.25">
      <c r="A292" s="88" t="s">
        <v>384</v>
      </c>
      <c r="B292" s="405"/>
      <c r="C292" s="403"/>
      <c r="D292" s="402"/>
      <c r="E292" s="402"/>
      <c r="F292" s="194"/>
      <c r="G292" s="194"/>
      <c r="H292" s="408"/>
      <c r="I292" s="407"/>
      <c r="J292" s="407"/>
      <c r="K292" s="317"/>
      <c r="L292" s="411"/>
      <c r="M292" s="412"/>
      <c r="N292" s="421" t="e">
        <f t="shared" si="6"/>
        <v>#DIV/0!</v>
      </c>
      <c r="O292" s="242">
        <f>FŐLAP!$G$8</f>
        <v>0</v>
      </c>
      <c r="P292" s="241">
        <f>FŐLAP!$C$10</f>
        <v>0</v>
      </c>
      <c r="Q292" s="243" t="s">
        <v>416</v>
      </c>
    </row>
    <row r="293" spans="1:17" ht="49.5" hidden="1" customHeight="1" x14ac:dyDescent="0.25">
      <c r="A293" s="88" t="s">
        <v>385</v>
      </c>
      <c r="B293" s="405"/>
      <c r="C293" s="403"/>
      <c r="D293" s="402"/>
      <c r="E293" s="402"/>
      <c r="F293" s="194"/>
      <c r="G293" s="194"/>
      <c r="H293" s="408"/>
      <c r="I293" s="407"/>
      <c r="J293" s="407"/>
      <c r="K293" s="317"/>
      <c r="L293" s="411"/>
      <c r="M293" s="412"/>
      <c r="N293" s="421" t="e">
        <f t="shared" si="6"/>
        <v>#DIV/0!</v>
      </c>
      <c r="O293" s="242">
        <f>FŐLAP!$G$8</f>
        <v>0</v>
      </c>
      <c r="P293" s="241">
        <f>FŐLAP!$C$10</f>
        <v>0</v>
      </c>
      <c r="Q293" s="243" t="s">
        <v>416</v>
      </c>
    </row>
    <row r="294" spans="1:17" ht="49.5" hidden="1" customHeight="1" x14ac:dyDescent="0.25">
      <c r="A294" s="87" t="s">
        <v>386</v>
      </c>
      <c r="B294" s="405"/>
      <c r="C294" s="403"/>
      <c r="D294" s="402"/>
      <c r="E294" s="402"/>
      <c r="F294" s="194"/>
      <c r="G294" s="194"/>
      <c r="H294" s="408"/>
      <c r="I294" s="407"/>
      <c r="J294" s="407"/>
      <c r="K294" s="317"/>
      <c r="L294" s="411"/>
      <c r="M294" s="412"/>
      <c r="N294" s="421" t="e">
        <f t="shared" si="6"/>
        <v>#DIV/0!</v>
      </c>
      <c r="O294" s="242">
        <f>FŐLAP!$G$8</f>
        <v>0</v>
      </c>
      <c r="P294" s="241">
        <f>FŐLAP!$C$10</f>
        <v>0</v>
      </c>
      <c r="Q294" s="243" t="s">
        <v>416</v>
      </c>
    </row>
    <row r="295" spans="1:17" ht="49.5" hidden="1" customHeight="1" x14ac:dyDescent="0.25">
      <c r="A295" s="87" t="s">
        <v>387</v>
      </c>
      <c r="B295" s="405"/>
      <c r="C295" s="403"/>
      <c r="D295" s="402"/>
      <c r="E295" s="402"/>
      <c r="F295" s="194"/>
      <c r="G295" s="194"/>
      <c r="H295" s="408"/>
      <c r="I295" s="407"/>
      <c r="J295" s="407"/>
      <c r="K295" s="317"/>
      <c r="L295" s="411"/>
      <c r="M295" s="412"/>
      <c r="N295" s="421" t="e">
        <f t="shared" si="6"/>
        <v>#DIV/0!</v>
      </c>
      <c r="O295" s="242">
        <f>FŐLAP!$G$8</f>
        <v>0</v>
      </c>
      <c r="P295" s="241">
        <f>FŐLAP!$C$10</f>
        <v>0</v>
      </c>
      <c r="Q295" s="243" t="s">
        <v>416</v>
      </c>
    </row>
    <row r="296" spans="1:17" ht="49.5" hidden="1" customHeight="1" x14ac:dyDescent="0.25">
      <c r="A296" s="88" t="s">
        <v>388</v>
      </c>
      <c r="B296" s="405"/>
      <c r="C296" s="403"/>
      <c r="D296" s="402"/>
      <c r="E296" s="402"/>
      <c r="F296" s="194"/>
      <c r="G296" s="194"/>
      <c r="H296" s="408"/>
      <c r="I296" s="407"/>
      <c r="J296" s="407"/>
      <c r="K296" s="317"/>
      <c r="L296" s="411"/>
      <c r="M296" s="412"/>
      <c r="N296" s="421" t="e">
        <f t="shared" si="6"/>
        <v>#DIV/0!</v>
      </c>
      <c r="O296" s="242">
        <f>FŐLAP!$G$8</f>
        <v>0</v>
      </c>
      <c r="P296" s="241">
        <f>FŐLAP!$C$10</f>
        <v>0</v>
      </c>
      <c r="Q296" s="243" t="s">
        <v>416</v>
      </c>
    </row>
    <row r="297" spans="1:17" ht="49.5" hidden="1" customHeight="1" x14ac:dyDescent="0.25">
      <c r="A297" s="88" t="s">
        <v>389</v>
      </c>
      <c r="B297" s="405"/>
      <c r="C297" s="403"/>
      <c r="D297" s="402"/>
      <c r="E297" s="402"/>
      <c r="F297" s="194"/>
      <c r="G297" s="194"/>
      <c r="H297" s="408"/>
      <c r="I297" s="407"/>
      <c r="J297" s="407"/>
      <c r="K297" s="317"/>
      <c r="L297" s="411"/>
      <c r="M297" s="412"/>
      <c r="N297" s="421" t="e">
        <f t="shared" si="6"/>
        <v>#DIV/0!</v>
      </c>
      <c r="O297" s="242">
        <f>FŐLAP!$G$8</f>
        <v>0</v>
      </c>
      <c r="P297" s="241">
        <f>FŐLAP!$C$10</f>
        <v>0</v>
      </c>
      <c r="Q297" s="243" t="s">
        <v>416</v>
      </c>
    </row>
    <row r="298" spans="1:17" ht="49.5" hidden="1" customHeight="1" x14ac:dyDescent="0.25">
      <c r="A298" s="87" t="s">
        <v>390</v>
      </c>
      <c r="B298" s="405"/>
      <c r="C298" s="403"/>
      <c r="D298" s="402"/>
      <c r="E298" s="402"/>
      <c r="F298" s="194"/>
      <c r="G298" s="194"/>
      <c r="H298" s="408"/>
      <c r="I298" s="407"/>
      <c r="J298" s="407"/>
      <c r="K298" s="317"/>
      <c r="L298" s="411"/>
      <c r="M298" s="412"/>
      <c r="N298" s="421" t="e">
        <f t="shared" si="6"/>
        <v>#DIV/0!</v>
      </c>
      <c r="O298" s="242">
        <f>FŐLAP!$G$8</f>
        <v>0</v>
      </c>
      <c r="P298" s="241">
        <f>FŐLAP!$C$10</f>
        <v>0</v>
      </c>
      <c r="Q298" s="243" t="s">
        <v>416</v>
      </c>
    </row>
    <row r="299" spans="1:17" ht="49.5" hidden="1" customHeight="1" x14ac:dyDescent="0.25">
      <c r="A299" s="87" t="s">
        <v>391</v>
      </c>
      <c r="B299" s="405"/>
      <c r="C299" s="403"/>
      <c r="D299" s="402"/>
      <c r="E299" s="402"/>
      <c r="F299" s="194"/>
      <c r="G299" s="194"/>
      <c r="H299" s="408"/>
      <c r="I299" s="407"/>
      <c r="J299" s="407"/>
      <c r="K299" s="317"/>
      <c r="L299" s="411"/>
      <c r="M299" s="412"/>
      <c r="N299" s="421" t="e">
        <f t="shared" si="6"/>
        <v>#DIV/0!</v>
      </c>
      <c r="O299" s="242">
        <f>FŐLAP!$G$8</f>
        <v>0</v>
      </c>
      <c r="P299" s="241">
        <f>FŐLAP!$C$10</f>
        <v>0</v>
      </c>
      <c r="Q299" s="243" t="s">
        <v>416</v>
      </c>
    </row>
    <row r="300" spans="1:17" ht="49.5" hidden="1" customHeight="1" x14ac:dyDescent="0.25">
      <c r="A300" s="88" t="s">
        <v>392</v>
      </c>
      <c r="B300" s="405"/>
      <c r="C300" s="403"/>
      <c r="D300" s="402"/>
      <c r="E300" s="402"/>
      <c r="F300" s="194"/>
      <c r="G300" s="194"/>
      <c r="H300" s="408"/>
      <c r="I300" s="407"/>
      <c r="J300" s="407"/>
      <c r="K300" s="317"/>
      <c r="L300" s="411"/>
      <c r="M300" s="412"/>
      <c r="N300" s="421" t="e">
        <f t="shared" si="6"/>
        <v>#DIV/0!</v>
      </c>
      <c r="O300" s="242">
        <f>FŐLAP!$G$8</f>
        <v>0</v>
      </c>
      <c r="P300" s="241">
        <f>FŐLAP!$C$10</f>
        <v>0</v>
      </c>
      <c r="Q300" s="243" t="s">
        <v>416</v>
      </c>
    </row>
    <row r="301" spans="1:17" ht="49.5" hidden="1" customHeight="1" x14ac:dyDescent="0.25">
      <c r="A301" s="88" t="s">
        <v>393</v>
      </c>
      <c r="B301" s="405"/>
      <c r="C301" s="403"/>
      <c r="D301" s="402"/>
      <c r="E301" s="402"/>
      <c r="F301" s="194"/>
      <c r="G301" s="194"/>
      <c r="H301" s="408"/>
      <c r="I301" s="407"/>
      <c r="J301" s="407"/>
      <c r="K301" s="317"/>
      <c r="L301" s="411"/>
      <c r="M301" s="412"/>
      <c r="N301" s="421" t="e">
        <f t="shared" si="6"/>
        <v>#DIV/0!</v>
      </c>
      <c r="O301" s="242">
        <f>FŐLAP!$G$8</f>
        <v>0</v>
      </c>
      <c r="P301" s="241">
        <f>FŐLAP!$C$10</f>
        <v>0</v>
      </c>
      <c r="Q301" s="243" t="s">
        <v>416</v>
      </c>
    </row>
    <row r="302" spans="1:17" ht="49.5" hidden="1" customHeight="1" x14ac:dyDescent="0.25">
      <c r="A302" s="87" t="s">
        <v>394</v>
      </c>
      <c r="B302" s="405"/>
      <c r="C302" s="403"/>
      <c r="D302" s="402"/>
      <c r="E302" s="402"/>
      <c r="F302" s="194"/>
      <c r="G302" s="194"/>
      <c r="H302" s="408"/>
      <c r="I302" s="407"/>
      <c r="J302" s="407"/>
      <c r="K302" s="317"/>
      <c r="L302" s="411"/>
      <c r="M302" s="412"/>
      <c r="N302" s="421" t="e">
        <f t="shared" si="6"/>
        <v>#DIV/0!</v>
      </c>
      <c r="O302" s="242">
        <f>FŐLAP!$G$8</f>
        <v>0</v>
      </c>
      <c r="P302" s="241">
        <f>FŐLAP!$C$10</f>
        <v>0</v>
      </c>
      <c r="Q302" s="243" t="s">
        <v>416</v>
      </c>
    </row>
    <row r="303" spans="1:17" ht="49.5" hidden="1" customHeight="1" x14ac:dyDescent="0.25">
      <c r="A303" s="87" t="s">
        <v>395</v>
      </c>
      <c r="B303" s="405"/>
      <c r="C303" s="403"/>
      <c r="D303" s="402"/>
      <c r="E303" s="402"/>
      <c r="F303" s="194"/>
      <c r="G303" s="194"/>
      <c r="H303" s="408"/>
      <c r="I303" s="407"/>
      <c r="J303" s="407"/>
      <c r="K303" s="317"/>
      <c r="L303" s="411"/>
      <c r="M303" s="412"/>
      <c r="N303" s="421" t="e">
        <f t="shared" si="6"/>
        <v>#DIV/0!</v>
      </c>
      <c r="O303" s="242">
        <f>FŐLAP!$G$8</f>
        <v>0</v>
      </c>
      <c r="P303" s="241">
        <f>FŐLAP!$C$10</f>
        <v>0</v>
      </c>
      <c r="Q303" s="243" t="s">
        <v>416</v>
      </c>
    </row>
    <row r="304" spans="1:17" ht="49.5" hidden="1" customHeight="1" x14ac:dyDescent="0.25">
      <c r="A304" s="88" t="s">
        <v>396</v>
      </c>
      <c r="B304" s="405"/>
      <c r="C304" s="403"/>
      <c r="D304" s="402"/>
      <c r="E304" s="402"/>
      <c r="F304" s="194"/>
      <c r="G304" s="194"/>
      <c r="H304" s="408"/>
      <c r="I304" s="407"/>
      <c r="J304" s="407"/>
      <c r="K304" s="317"/>
      <c r="L304" s="411"/>
      <c r="M304" s="412"/>
      <c r="N304" s="421" t="e">
        <f t="shared" si="6"/>
        <v>#DIV/0!</v>
      </c>
      <c r="O304" s="242">
        <f>FŐLAP!$G$8</f>
        <v>0</v>
      </c>
      <c r="P304" s="241">
        <f>FŐLAP!$C$10</f>
        <v>0</v>
      </c>
      <c r="Q304" s="243" t="s">
        <v>416</v>
      </c>
    </row>
    <row r="305" spans="1:17" ht="49.5" hidden="1" customHeight="1" x14ac:dyDescent="0.25">
      <c r="A305" s="88" t="s">
        <v>397</v>
      </c>
      <c r="B305" s="405"/>
      <c r="C305" s="403"/>
      <c r="D305" s="402"/>
      <c r="E305" s="402"/>
      <c r="F305" s="194"/>
      <c r="G305" s="194"/>
      <c r="H305" s="408"/>
      <c r="I305" s="407"/>
      <c r="J305" s="407"/>
      <c r="K305" s="317"/>
      <c r="L305" s="411"/>
      <c r="M305" s="412"/>
      <c r="N305" s="421" t="e">
        <f t="shared" si="6"/>
        <v>#DIV/0!</v>
      </c>
      <c r="O305" s="242">
        <f>FŐLAP!$G$8</f>
        <v>0</v>
      </c>
      <c r="P305" s="241">
        <f>FŐLAP!$C$10</f>
        <v>0</v>
      </c>
      <c r="Q305" s="243" t="s">
        <v>416</v>
      </c>
    </row>
    <row r="306" spans="1:17" ht="49.5" hidden="1" customHeight="1" x14ac:dyDescent="0.25">
      <c r="A306" s="87" t="s">
        <v>398</v>
      </c>
      <c r="B306" s="405"/>
      <c r="C306" s="403"/>
      <c r="D306" s="402"/>
      <c r="E306" s="402"/>
      <c r="F306" s="194"/>
      <c r="G306" s="194"/>
      <c r="H306" s="408"/>
      <c r="I306" s="407"/>
      <c r="J306" s="407"/>
      <c r="K306" s="317"/>
      <c r="L306" s="411"/>
      <c r="M306" s="412"/>
      <c r="N306" s="421" t="e">
        <f t="shared" si="6"/>
        <v>#DIV/0!</v>
      </c>
      <c r="O306" s="242">
        <f>FŐLAP!$G$8</f>
        <v>0</v>
      </c>
      <c r="P306" s="241">
        <f>FŐLAP!$C$10</f>
        <v>0</v>
      </c>
      <c r="Q306" s="243" t="s">
        <v>416</v>
      </c>
    </row>
    <row r="307" spans="1:17" ht="49.5" hidden="1" customHeight="1" x14ac:dyDescent="0.25">
      <c r="A307" s="87" t="s">
        <v>399</v>
      </c>
      <c r="B307" s="405"/>
      <c r="C307" s="403"/>
      <c r="D307" s="402"/>
      <c r="E307" s="402"/>
      <c r="F307" s="194"/>
      <c r="G307" s="194"/>
      <c r="H307" s="408"/>
      <c r="I307" s="407"/>
      <c r="J307" s="407"/>
      <c r="K307" s="317"/>
      <c r="L307" s="411"/>
      <c r="M307" s="412"/>
      <c r="N307" s="421" t="e">
        <f t="shared" si="6"/>
        <v>#DIV/0!</v>
      </c>
      <c r="O307" s="242">
        <f>FŐLAP!$G$8</f>
        <v>0</v>
      </c>
      <c r="P307" s="241">
        <f>FŐLAP!$C$10</f>
        <v>0</v>
      </c>
      <c r="Q307" s="243" t="s">
        <v>416</v>
      </c>
    </row>
    <row r="308" spans="1:17" ht="49.5" hidden="1" customHeight="1" x14ac:dyDescent="0.25">
      <c r="A308" s="88" t="s">
        <v>400</v>
      </c>
      <c r="B308" s="405"/>
      <c r="C308" s="403"/>
      <c r="D308" s="402"/>
      <c r="E308" s="402"/>
      <c r="F308" s="194"/>
      <c r="G308" s="194"/>
      <c r="H308" s="408"/>
      <c r="I308" s="407"/>
      <c r="J308" s="407"/>
      <c r="K308" s="317"/>
      <c r="L308" s="411"/>
      <c r="M308" s="412"/>
      <c r="N308" s="421" t="e">
        <f t="shared" si="6"/>
        <v>#DIV/0!</v>
      </c>
      <c r="O308" s="242">
        <f>FŐLAP!$G$8</f>
        <v>0</v>
      </c>
      <c r="P308" s="241">
        <f>FŐLAP!$C$10</f>
        <v>0</v>
      </c>
      <c r="Q308" s="243" t="s">
        <v>416</v>
      </c>
    </row>
    <row r="309" spans="1:17" ht="49.5" hidden="1" customHeight="1" x14ac:dyDescent="0.25">
      <c r="A309" s="88" t="s">
        <v>631</v>
      </c>
      <c r="B309" s="405"/>
      <c r="C309" s="403"/>
      <c r="D309" s="402"/>
      <c r="E309" s="402"/>
      <c r="F309" s="194"/>
      <c r="G309" s="194"/>
      <c r="H309" s="408"/>
      <c r="I309" s="407"/>
      <c r="J309" s="407"/>
      <c r="K309" s="317"/>
      <c r="L309" s="411"/>
      <c r="M309" s="412"/>
      <c r="N309" s="421" t="e">
        <f t="shared" si="6"/>
        <v>#DIV/0!</v>
      </c>
      <c r="O309" s="242">
        <f>FŐLAP!$G$8</f>
        <v>0</v>
      </c>
      <c r="P309" s="241">
        <f>FŐLAP!$C$10</f>
        <v>0</v>
      </c>
      <c r="Q309" s="243" t="s">
        <v>416</v>
      </c>
    </row>
    <row r="310" spans="1:17" ht="49.5" hidden="1" customHeight="1" x14ac:dyDescent="0.25">
      <c r="A310" s="87" t="s">
        <v>632</v>
      </c>
      <c r="B310" s="405"/>
      <c r="C310" s="403"/>
      <c r="D310" s="402"/>
      <c r="E310" s="402"/>
      <c r="F310" s="194"/>
      <c r="G310" s="194"/>
      <c r="H310" s="408"/>
      <c r="I310" s="407"/>
      <c r="J310" s="407"/>
      <c r="K310" s="317"/>
      <c r="L310" s="411"/>
      <c r="M310" s="412"/>
      <c r="N310" s="421" t="e">
        <f t="shared" si="6"/>
        <v>#DIV/0!</v>
      </c>
      <c r="O310" s="242">
        <f>FŐLAP!$G$8</f>
        <v>0</v>
      </c>
      <c r="P310" s="241">
        <f>FŐLAP!$C$10</f>
        <v>0</v>
      </c>
      <c r="Q310" s="243" t="s">
        <v>416</v>
      </c>
    </row>
    <row r="311" spans="1:17" ht="49.5" hidden="1" customHeight="1" x14ac:dyDescent="0.25">
      <c r="A311" s="87" t="s">
        <v>633</v>
      </c>
      <c r="B311" s="405"/>
      <c r="C311" s="403"/>
      <c r="D311" s="402"/>
      <c r="E311" s="402"/>
      <c r="F311" s="194"/>
      <c r="G311" s="194"/>
      <c r="H311" s="408"/>
      <c r="I311" s="407"/>
      <c r="J311" s="407"/>
      <c r="K311" s="317"/>
      <c r="L311" s="411"/>
      <c r="M311" s="412"/>
      <c r="N311" s="421" t="e">
        <f t="shared" si="6"/>
        <v>#DIV/0!</v>
      </c>
      <c r="O311" s="242">
        <f>FŐLAP!$G$8</f>
        <v>0</v>
      </c>
      <c r="P311" s="241">
        <f>FŐLAP!$C$10</f>
        <v>0</v>
      </c>
      <c r="Q311" s="243" t="s">
        <v>416</v>
      </c>
    </row>
    <row r="312" spans="1:17" ht="49.5" hidden="1" customHeight="1" x14ac:dyDescent="0.25">
      <c r="A312" s="88" t="s">
        <v>634</v>
      </c>
      <c r="B312" s="405"/>
      <c r="C312" s="403"/>
      <c r="D312" s="402"/>
      <c r="E312" s="402"/>
      <c r="F312" s="194"/>
      <c r="G312" s="194"/>
      <c r="H312" s="408"/>
      <c r="I312" s="407"/>
      <c r="J312" s="407"/>
      <c r="K312" s="317"/>
      <c r="L312" s="411"/>
      <c r="M312" s="412"/>
      <c r="N312" s="421" t="e">
        <f t="shared" si="6"/>
        <v>#DIV/0!</v>
      </c>
      <c r="O312" s="242">
        <f>FŐLAP!$G$8</f>
        <v>0</v>
      </c>
      <c r="P312" s="241">
        <f>FŐLAP!$C$10</f>
        <v>0</v>
      </c>
      <c r="Q312" s="243" t="s">
        <v>416</v>
      </c>
    </row>
    <row r="313" spans="1:17" ht="49.5" hidden="1" customHeight="1" x14ac:dyDescent="0.25">
      <c r="A313" s="88" t="s">
        <v>635</v>
      </c>
      <c r="B313" s="405"/>
      <c r="C313" s="403"/>
      <c r="D313" s="402"/>
      <c r="E313" s="402"/>
      <c r="F313" s="194"/>
      <c r="G313" s="194"/>
      <c r="H313" s="408"/>
      <c r="I313" s="407"/>
      <c r="J313" s="407"/>
      <c r="K313" s="317"/>
      <c r="L313" s="411"/>
      <c r="M313" s="412"/>
      <c r="N313" s="421" t="e">
        <f t="shared" si="6"/>
        <v>#DIV/0!</v>
      </c>
      <c r="O313" s="242">
        <f>FŐLAP!$G$8</f>
        <v>0</v>
      </c>
      <c r="P313" s="241">
        <f>FŐLAP!$C$10</f>
        <v>0</v>
      </c>
      <c r="Q313" s="243" t="s">
        <v>416</v>
      </c>
    </row>
    <row r="314" spans="1:17" ht="49.5" hidden="1" customHeight="1" x14ac:dyDescent="0.25">
      <c r="A314" s="87" t="s">
        <v>636</v>
      </c>
      <c r="B314" s="405"/>
      <c r="C314" s="403"/>
      <c r="D314" s="402"/>
      <c r="E314" s="402"/>
      <c r="F314" s="194"/>
      <c r="G314" s="194"/>
      <c r="H314" s="408"/>
      <c r="I314" s="407"/>
      <c r="J314" s="407"/>
      <c r="K314" s="317"/>
      <c r="L314" s="411"/>
      <c r="M314" s="412"/>
      <c r="N314" s="421" t="e">
        <f t="shared" si="6"/>
        <v>#DIV/0!</v>
      </c>
      <c r="O314" s="242">
        <f>FŐLAP!$G$8</f>
        <v>0</v>
      </c>
      <c r="P314" s="241">
        <f>FŐLAP!$C$10</f>
        <v>0</v>
      </c>
      <c r="Q314" s="243" t="s">
        <v>416</v>
      </c>
    </row>
    <row r="315" spans="1:17" ht="49.5" hidden="1" customHeight="1" x14ac:dyDescent="0.25">
      <c r="A315" s="87" t="s">
        <v>637</v>
      </c>
      <c r="B315" s="405"/>
      <c r="C315" s="403"/>
      <c r="D315" s="402"/>
      <c r="E315" s="402"/>
      <c r="F315" s="194"/>
      <c r="G315" s="194"/>
      <c r="H315" s="408"/>
      <c r="I315" s="407"/>
      <c r="J315" s="407"/>
      <c r="K315" s="317"/>
      <c r="L315" s="411"/>
      <c r="M315" s="412"/>
      <c r="N315" s="421" t="e">
        <f t="shared" si="6"/>
        <v>#DIV/0!</v>
      </c>
      <c r="O315" s="242">
        <f>FŐLAP!$G$8</f>
        <v>0</v>
      </c>
      <c r="P315" s="241">
        <f>FŐLAP!$C$10</f>
        <v>0</v>
      </c>
      <c r="Q315" s="243" t="s">
        <v>416</v>
      </c>
    </row>
    <row r="316" spans="1:17" ht="49.5" hidden="1" customHeight="1" x14ac:dyDescent="0.25">
      <c r="A316" s="88" t="s">
        <v>638</v>
      </c>
      <c r="B316" s="405"/>
      <c r="C316" s="403"/>
      <c r="D316" s="402"/>
      <c r="E316" s="402"/>
      <c r="F316" s="194"/>
      <c r="G316" s="194"/>
      <c r="H316" s="408"/>
      <c r="I316" s="407"/>
      <c r="J316" s="407"/>
      <c r="K316" s="317"/>
      <c r="L316" s="411"/>
      <c r="M316" s="412"/>
      <c r="N316" s="421" t="e">
        <f t="shared" si="6"/>
        <v>#DIV/0!</v>
      </c>
      <c r="O316" s="242">
        <f>FŐLAP!$G$8</f>
        <v>0</v>
      </c>
      <c r="P316" s="241">
        <f>FŐLAP!$C$10</f>
        <v>0</v>
      </c>
      <c r="Q316" s="243" t="s">
        <v>416</v>
      </c>
    </row>
    <row r="317" spans="1:17" ht="49.5" hidden="1" customHeight="1" x14ac:dyDescent="0.25">
      <c r="A317" s="88" t="s">
        <v>639</v>
      </c>
      <c r="B317" s="405"/>
      <c r="C317" s="403"/>
      <c r="D317" s="402"/>
      <c r="E317" s="402"/>
      <c r="F317" s="194"/>
      <c r="G317" s="194"/>
      <c r="H317" s="408"/>
      <c r="I317" s="407"/>
      <c r="J317" s="407"/>
      <c r="K317" s="317"/>
      <c r="L317" s="411"/>
      <c r="M317" s="412"/>
      <c r="N317" s="421" t="e">
        <f t="shared" si="6"/>
        <v>#DIV/0!</v>
      </c>
      <c r="O317" s="242">
        <f>FŐLAP!$G$8</f>
        <v>0</v>
      </c>
      <c r="P317" s="241">
        <f>FŐLAP!$C$10</f>
        <v>0</v>
      </c>
      <c r="Q317" s="243" t="s">
        <v>416</v>
      </c>
    </row>
    <row r="318" spans="1:17" ht="49.5" hidden="1" customHeight="1" x14ac:dyDescent="0.25">
      <c r="A318" s="87" t="s">
        <v>640</v>
      </c>
      <c r="B318" s="405"/>
      <c r="C318" s="403"/>
      <c r="D318" s="402"/>
      <c r="E318" s="402"/>
      <c r="F318" s="194"/>
      <c r="G318" s="194"/>
      <c r="H318" s="408"/>
      <c r="I318" s="407"/>
      <c r="J318" s="407"/>
      <c r="K318" s="317"/>
      <c r="L318" s="411"/>
      <c r="M318" s="412"/>
      <c r="N318" s="421" t="e">
        <f t="shared" si="6"/>
        <v>#DIV/0!</v>
      </c>
      <c r="O318" s="242">
        <f>FŐLAP!$G$8</f>
        <v>0</v>
      </c>
      <c r="P318" s="241">
        <f>FŐLAP!$C$10</f>
        <v>0</v>
      </c>
      <c r="Q318" s="243" t="s">
        <v>416</v>
      </c>
    </row>
    <row r="319" spans="1:17" ht="49.5" hidden="1" customHeight="1" x14ac:dyDescent="0.25">
      <c r="A319" s="87" t="s">
        <v>641</v>
      </c>
      <c r="B319" s="405"/>
      <c r="C319" s="403"/>
      <c r="D319" s="402"/>
      <c r="E319" s="402"/>
      <c r="F319" s="194"/>
      <c r="G319" s="194"/>
      <c r="H319" s="408"/>
      <c r="I319" s="407"/>
      <c r="J319" s="407"/>
      <c r="K319" s="317"/>
      <c r="L319" s="411"/>
      <c r="M319" s="412"/>
      <c r="N319" s="421" t="e">
        <f t="shared" si="6"/>
        <v>#DIV/0!</v>
      </c>
      <c r="O319" s="242">
        <f>FŐLAP!$G$8</f>
        <v>0</v>
      </c>
      <c r="P319" s="241">
        <f>FŐLAP!$C$10</f>
        <v>0</v>
      </c>
      <c r="Q319" s="243" t="s">
        <v>416</v>
      </c>
    </row>
    <row r="320" spans="1:17" ht="49.5" hidden="1" customHeight="1" x14ac:dyDescent="0.25">
      <c r="A320" s="88" t="s">
        <v>642</v>
      </c>
      <c r="B320" s="405"/>
      <c r="C320" s="403"/>
      <c r="D320" s="402"/>
      <c r="E320" s="402"/>
      <c r="F320" s="194"/>
      <c r="G320" s="194"/>
      <c r="H320" s="408"/>
      <c r="I320" s="407"/>
      <c r="J320" s="407"/>
      <c r="K320" s="317"/>
      <c r="L320" s="411"/>
      <c r="M320" s="412"/>
      <c r="N320" s="421" t="e">
        <f t="shared" si="6"/>
        <v>#DIV/0!</v>
      </c>
      <c r="O320" s="242">
        <f>FŐLAP!$G$8</f>
        <v>0</v>
      </c>
      <c r="P320" s="241">
        <f>FŐLAP!$C$10</f>
        <v>0</v>
      </c>
      <c r="Q320" s="243" t="s">
        <v>416</v>
      </c>
    </row>
    <row r="321" spans="1:17" ht="49.5" hidden="1" customHeight="1" x14ac:dyDescent="0.25">
      <c r="A321" s="88" t="s">
        <v>643</v>
      </c>
      <c r="B321" s="405"/>
      <c r="C321" s="403"/>
      <c r="D321" s="402"/>
      <c r="E321" s="402"/>
      <c r="F321" s="194"/>
      <c r="G321" s="194"/>
      <c r="H321" s="408"/>
      <c r="I321" s="407"/>
      <c r="J321" s="407"/>
      <c r="K321" s="317"/>
      <c r="L321" s="411"/>
      <c r="M321" s="412"/>
      <c r="N321" s="421" t="e">
        <f t="shared" si="6"/>
        <v>#DIV/0!</v>
      </c>
      <c r="O321" s="242">
        <f>FŐLAP!$G$8</f>
        <v>0</v>
      </c>
      <c r="P321" s="241">
        <f>FŐLAP!$C$10</f>
        <v>0</v>
      </c>
      <c r="Q321" s="243" t="s">
        <v>416</v>
      </c>
    </row>
    <row r="322" spans="1:17" ht="49.5" hidden="1" customHeight="1" x14ac:dyDescent="0.25">
      <c r="A322" s="87" t="s">
        <v>644</v>
      </c>
      <c r="B322" s="405"/>
      <c r="C322" s="403"/>
      <c r="D322" s="402"/>
      <c r="E322" s="402"/>
      <c r="F322" s="194"/>
      <c r="G322" s="194"/>
      <c r="H322" s="408"/>
      <c r="I322" s="407"/>
      <c r="J322" s="407"/>
      <c r="K322" s="317"/>
      <c r="L322" s="411"/>
      <c r="M322" s="412"/>
      <c r="N322" s="421" t="e">
        <f t="shared" si="6"/>
        <v>#DIV/0!</v>
      </c>
      <c r="O322" s="242">
        <f>FŐLAP!$G$8</f>
        <v>0</v>
      </c>
      <c r="P322" s="241">
        <f>FŐLAP!$C$10</f>
        <v>0</v>
      </c>
      <c r="Q322" s="243" t="s">
        <v>416</v>
      </c>
    </row>
    <row r="323" spans="1:17" ht="49.5" hidden="1" customHeight="1" x14ac:dyDescent="0.25">
      <c r="A323" s="87" t="s">
        <v>645</v>
      </c>
      <c r="B323" s="405"/>
      <c r="C323" s="403"/>
      <c r="D323" s="402"/>
      <c r="E323" s="402"/>
      <c r="F323" s="194"/>
      <c r="G323" s="194"/>
      <c r="H323" s="408"/>
      <c r="I323" s="407"/>
      <c r="J323" s="407"/>
      <c r="K323" s="317"/>
      <c r="L323" s="411"/>
      <c r="M323" s="412"/>
      <c r="N323" s="421" t="e">
        <f t="shared" si="6"/>
        <v>#DIV/0!</v>
      </c>
      <c r="O323" s="242">
        <f>FŐLAP!$G$8</f>
        <v>0</v>
      </c>
      <c r="P323" s="241">
        <f>FŐLAP!$C$10</f>
        <v>0</v>
      </c>
      <c r="Q323" s="243" t="s">
        <v>416</v>
      </c>
    </row>
    <row r="324" spans="1:17" ht="49.5" hidden="1" customHeight="1" x14ac:dyDescent="0.25">
      <c r="A324" s="88" t="s">
        <v>646</v>
      </c>
      <c r="B324" s="405"/>
      <c r="C324" s="403"/>
      <c r="D324" s="402"/>
      <c r="E324" s="402"/>
      <c r="F324" s="194"/>
      <c r="G324" s="194"/>
      <c r="H324" s="408"/>
      <c r="I324" s="407"/>
      <c r="J324" s="407"/>
      <c r="K324" s="317"/>
      <c r="L324" s="411"/>
      <c r="M324" s="412"/>
      <c r="N324" s="421" t="e">
        <f t="shared" si="6"/>
        <v>#DIV/0!</v>
      </c>
      <c r="O324" s="242">
        <f>FŐLAP!$G$8</f>
        <v>0</v>
      </c>
      <c r="P324" s="241">
        <f>FŐLAP!$C$10</f>
        <v>0</v>
      </c>
      <c r="Q324" s="243" t="s">
        <v>416</v>
      </c>
    </row>
    <row r="325" spans="1:17" ht="49.5" hidden="1" customHeight="1" x14ac:dyDescent="0.25">
      <c r="A325" s="88" t="s">
        <v>647</v>
      </c>
      <c r="B325" s="405"/>
      <c r="C325" s="403"/>
      <c r="D325" s="402"/>
      <c r="E325" s="402"/>
      <c r="F325" s="194"/>
      <c r="G325" s="194"/>
      <c r="H325" s="408"/>
      <c r="I325" s="407"/>
      <c r="J325" s="407"/>
      <c r="K325" s="317"/>
      <c r="L325" s="411"/>
      <c r="M325" s="412"/>
      <c r="N325" s="421" t="e">
        <f t="shared" si="6"/>
        <v>#DIV/0!</v>
      </c>
      <c r="O325" s="242">
        <f>FŐLAP!$G$8</f>
        <v>0</v>
      </c>
      <c r="P325" s="241">
        <f>FŐLAP!$C$10</f>
        <v>0</v>
      </c>
      <c r="Q325" s="243" t="s">
        <v>416</v>
      </c>
    </row>
    <row r="326" spans="1:17" ht="49.5" hidden="1" customHeight="1" x14ac:dyDescent="0.25">
      <c r="A326" s="87" t="s">
        <v>648</v>
      </c>
      <c r="B326" s="405"/>
      <c r="C326" s="403"/>
      <c r="D326" s="402"/>
      <c r="E326" s="402"/>
      <c r="F326" s="194"/>
      <c r="G326" s="194"/>
      <c r="H326" s="408"/>
      <c r="I326" s="407"/>
      <c r="J326" s="407"/>
      <c r="K326" s="317"/>
      <c r="L326" s="411"/>
      <c r="M326" s="412"/>
      <c r="N326" s="421" t="e">
        <f t="shared" si="6"/>
        <v>#DIV/0!</v>
      </c>
      <c r="O326" s="242">
        <f>FŐLAP!$G$8</f>
        <v>0</v>
      </c>
      <c r="P326" s="241">
        <f>FŐLAP!$C$10</f>
        <v>0</v>
      </c>
      <c r="Q326" s="243" t="s">
        <v>416</v>
      </c>
    </row>
    <row r="327" spans="1:17" ht="49.5" hidden="1" customHeight="1" x14ac:dyDescent="0.25">
      <c r="A327" s="87" t="s">
        <v>649</v>
      </c>
      <c r="B327" s="405"/>
      <c r="C327" s="403"/>
      <c r="D327" s="402"/>
      <c r="E327" s="402"/>
      <c r="F327" s="194"/>
      <c r="G327" s="194"/>
      <c r="H327" s="408"/>
      <c r="I327" s="407"/>
      <c r="J327" s="407"/>
      <c r="K327" s="317"/>
      <c r="L327" s="411"/>
      <c r="M327" s="412"/>
      <c r="N327" s="421" t="e">
        <f t="shared" si="6"/>
        <v>#DIV/0!</v>
      </c>
      <c r="O327" s="242">
        <f>FŐLAP!$G$8</f>
        <v>0</v>
      </c>
      <c r="P327" s="241">
        <f>FŐLAP!$C$10</f>
        <v>0</v>
      </c>
      <c r="Q327" s="243" t="s">
        <v>416</v>
      </c>
    </row>
    <row r="328" spans="1:17" ht="49.5" hidden="1" customHeight="1" x14ac:dyDescent="0.25">
      <c r="A328" s="88" t="s">
        <v>650</v>
      </c>
      <c r="B328" s="405"/>
      <c r="C328" s="403"/>
      <c r="D328" s="402"/>
      <c r="E328" s="402"/>
      <c r="F328" s="194"/>
      <c r="G328" s="194"/>
      <c r="H328" s="408"/>
      <c r="I328" s="407"/>
      <c r="J328" s="407"/>
      <c r="K328" s="317"/>
      <c r="L328" s="411"/>
      <c r="M328" s="412"/>
      <c r="N328" s="421" t="e">
        <f t="shared" si="6"/>
        <v>#DIV/0!</v>
      </c>
      <c r="O328" s="242">
        <f>FŐLAP!$G$8</f>
        <v>0</v>
      </c>
      <c r="P328" s="241">
        <f>FŐLAP!$C$10</f>
        <v>0</v>
      </c>
      <c r="Q328" s="243" t="s">
        <v>416</v>
      </c>
    </row>
    <row r="329" spans="1:17" ht="49.5" hidden="1" customHeight="1" x14ac:dyDescent="0.25">
      <c r="A329" s="88" t="s">
        <v>651</v>
      </c>
      <c r="B329" s="405"/>
      <c r="C329" s="403"/>
      <c r="D329" s="402"/>
      <c r="E329" s="402"/>
      <c r="F329" s="194"/>
      <c r="G329" s="194"/>
      <c r="H329" s="408"/>
      <c r="I329" s="407"/>
      <c r="J329" s="407"/>
      <c r="K329" s="317"/>
      <c r="L329" s="411"/>
      <c r="M329" s="412"/>
      <c r="N329" s="421" t="e">
        <f t="shared" si="6"/>
        <v>#DIV/0!</v>
      </c>
      <c r="O329" s="242">
        <f>FŐLAP!$G$8</f>
        <v>0</v>
      </c>
      <c r="P329" s="241">
        <f>FŐLAP!$C$10</f>
        <v>0</v>
      </c>
      <c r="Q329" s="243" t="s">
        <v>416</v>
      </c>
    </row>
    <row r="330" spans="1:17" ht="49.5" hidden="1" customHeight="1" x14ac:dyDescent="0.25">
      <c r="A330" s="87" t="s">
        <v>652</v>
      </c>
      <c r="B330" s="405"/>
      <c r="C330" s="403"/>
      <c r="D330" s="402"/>
      <c r="E330" s="402"/>
      <c r="F330" s="194"/>
      <c r="G330" s="194"/>
      <c r="H330" s="408"/>
      <c r="I330" s="407"/>
      <c r="J330" s="407"/>
      <c r="K330" s="317"/>
      <c r="L330" s="411"/>
      <c r="M330" s="412"/>
      <c r="N330" s="421" t="e">
        <f t="shared" si="6"/>
        <v>#DIV/0!</v>
      </c>
      <c r="O330" s="242">
        <f>FŐLAP!$G$8</f>
        <v>0</v>
      </c>
      <c r="P330" s="241">
        <f>FŐLAP!$C$10</f>
        <v>0</v>
      </c>
      <c r="Q330" s="243" t="s">
        <v>416</v>
      </c>
    </row>
    <row r="331" spans="1:17" ht="49.5" hidden="1" customHeight="1" x14ac:dyDescent="0.25">
      <c r="A331" s="87" t="s">
        <v>653</v>
      </c>
      <c r="B331" s="405"/>
      <c r="C331" s="403"/>
      <c r="D331" s="402"/>
      <c r="E331" s="402"/>
      <c r="F331" s="194"/>
      <c r="G331" s="194"/>
      <c r="H331" s="408"/>
      <c r="I331" s="407"/>
      <c r="J331" s="407"/>
      <c r="K331" s="317"/>
      <c r="L331" s="411"/>
      <c r="M331" s="412"/>
      <c r="N331" s="421" t="e">
        <f t="shared" si="6"/>
        <v>#DIV/0!</v>
      </c>
      <c r="O331" s="242">
        <f>FŐLAP!$G$8</f>
        <v>0</v>
      </c>
      <c r="P331" s="241">
        <f>FŐLAP!$C$10</f>
        <v>0</v>
      </c>
      <c r="Q331" s="243" t="s">
        <v>416</v>
      </c>
    </row>
    <row r="332" spans="1:17" ht="49.5" hidden="1" customHeight="1" x14ac:dyDescent="0.25">
      <c r="A332" s="88" t="s">
        <v>654</v>
      </c>
      <c r="B332" s="405"/>
      <c r="C332" s="403"/>
      <c r="D332" s="402"/>
      <c r="E332" s="402"/>
      <c r="F332" s="194"/>
      <c r="G332" s="194"/>
      <c r="H332" s="408"/>
      <c r="I332" s="407"/>
      <c r="J332" s="407"/>
      <c r="K332" s="317"/>
      <c r="L332" s="411"/>
      <c r="M332" s="412"/>
      <c r="N332" s="421" t="e">
        <f t="shared" si="6"/>
        <v>#DIV/0!</v>
      </c>
      <c r="O332" s="242">
        <f>FŐLAP!$G$8</f>
        <v>0</v>
      </c>
      <c r="P332" s="241">
        <f>FŐLAP!$C$10</f>
        <v>0</v>
      </c>
      <c r="Q332" s="243" t="s">
        <v>416</v>
      </c>
    </row>
    <row r="333" spans="1:17" ht="49.5" hidden="1" customHeight="1" x14ac:dyDescent="0.25">
      <c r="A333" s="88" t="s">
        <v>655</v>
      </c>
      <c r="B333" s="405"/>
      <c r="C333" s="403"/>
      <c r="D333" s="402"/>
      <c r="E333" s="402"/>
      <c r="F333" s="194"/>
      <c r="G333" s="194"/>
      <c r="H333" s="408"/>
      <c r="I333" s="407"/>
      <c r="J333" s="407"/>
      <c r="K333" s="317"/>
      <c r="L333" s="411"/>
      <c r="M333" s="412"/>
      <c r="N333" s="421" t="e">
        <f t="shared" si="6"/>
        <v>#DIV/0!</v>
      </c>
      <c r="O333" s="242">
        <f>FŐLAP!$G$8</f>
        <v>0</v>
      </c>
      <c r="P333" s="241">
        <f>FŐLAP!$C$10</f>
        <v>0</v>
      </c>
      <c r="Q333" s="243" t="s">
        <v>416</v>
      </c>
    </row>
    <row r="334" spans="1:17" ht="49.5" hidden="1" customHeight="1" x14ac:dyDescent="0.25">
      <c r="A334" s="87" t="s">
        <v>656</v>
      </c>
      <c r="B334" s="405"/>
      <c r="C334" s="403"/>
      <c r="D334" s="402"/>
      <c r="E334" s="402"/>
      <c r="F334" s="194"/>
      <c r="G334" s="194"/>
      <c r="H334" s="408"/>
      <c r="I334" s="407"/>
      <c r="J334" s="407"/>
      <c r="K334" s="317"/>
      <c r="L334" s="411"/>
      <c r="M334" s="412"/>
      <c r="N334" s="421" t="e">
        <f t="shared" si="6"/>
        <v>#DIV/0!</v>
      </c>
      <c r="O334" s="242">
        <f>FŐLAP!$G$8</f>
        <v>0</v>
      </c>
      <c r="P334" s="241">
        <f>FŐLAP!$C$10</f>
        <v>0</v>
      </c>
      <c r="Q334" s="243" t="s">
        <v>416</v>
      </c>
    </row>
    <row r="335" spans="1:17" ht="49.5" hidden="1" customHeight="1" x14ac:dyDescent="0.25">
      <c r="A335" s="87" t="s">
        <v>657</v>
      </c>
      <c r="B335" s="405"/>
      <c r="C335" s="403"/>
      <c r="D335" s="402"/>
      <c r="E335" s="402"/>
      <c r="F335" s="194"/>
      <c r="G335" s="194"/>
      <c r="H335" s="408"/>
      <c r="I335" s="407"/>
      <c r="J335" s="407"/>
      <c r="K335" s="317"/>
      <c r="L335" s="411"/>
      <c r="M335" s="412"/>
      <c r="N335" s="421" t="e">
        <f t="shared" si="6"/>
        <v>#DIV/0!</v>
      </c>
      <c r="O335" s="242">
        <f>FŐLAP!$G$8</f>
        <v>0</v>
      </c>
      <c r="P335" s="241">
        <f>FŐLAP!$C$10</f>
        <v>0</v>
      </c>
      <c r="Q335" s="243" t="s">
        <v>416</v>
      </c>
    </row>
    <row r="336" spans="1:17" ht="49.5" hidden="1" customHeight="1" x14ac:dyDescent="0.25">
      <c r="A336" s="88" t="s">
        <v>658</v>
      </c>
      <c r="B336" s="405"/>
      <c r="C336" s="403"/>
      <c r="D336" s="402"/>
      <c r="E336" s="402"/>
      <c r="F336" s="194"/>
      <c r="G336" s="194"/>
      <c r="H336" s="408"/>
      <c r="I336" s="407"/>
      <c r="J336" s="407"/>
      <c r="K336" s="317"/>
      <c r="L336" s="411"/>
      <c r="M336" s="412"/>
      <c r="N336" s="421" t="e">
        <f t="shared" si="6"/>
        <v>#DIV/0!</v>
      </c>
      <c r="O336" s="242">
        <f>FŐLAP!$G$8</f>
        <v>0</v>
      </c>
      <c r="P336" s="241">
        <f>FŐLAP!$C$10</f>
        <v>0</v>
      </c>
      <c r="Q336" s="243" t="s">
        <v>416</v>
      </c>
    </row>
    <row r="337" spans="1:17" ht="49.5" hidden="1" customHeight="1" x14ac:dyDescent="0.25">
      <c r="A337" s="88" t="s">
        <v>659</v>
      </c>
      <c r="B337" s="405"/>
      <c r="C337" s="403"/>
      <c r="D337" s="402"/>
      <c r="E337" s="402"/>
      <c r="F337" s="194"/>
      <c r="G337" s="194"/>
      <c r="H337" s="408"/>
      <c r="I337" s="407"/>
      <c r="J337" s="407"/>
      <c r="K337" s="317"/>
      <c r="L337" s="411"/>
      <c r="M337" s="412"/>
      <c r="N337" s="421" t="e">
        <f t="shared" si="6"/>
        <v>#DIV/0!</v>
      </c>
      <c r="O337" s="242">
        <f>FŐLAP!$G$8</f>
        <v>0</v>
      </c>
      <c r="P337" s="241">
        <f>FŐLAP!$C$10</f>
        <v>0</v>
      </c>
      <c r="Q337" s="243" t="s">
        <v>416</v>
      </c>
    </row>
    <row r="338" spans="1:17" ht="49.5" hidden="1" customHeight="1" x14ac:dyDescent="0.25">
      <c r="A338" s="87" t="s">
        <v>660</v>
      </c>
      <c r="B338" s="405"/>
      <c r="C338" s="403"/>
      <c r="D338" s="402"/>
      <c r="E338" s="402"/>
      <c r="F338" s="194"/>
      <c r="G338" s="194"/>
      <c r="H338" s="408"/>
      <c r="I338" s="407"/>
      <c r="J338" s="407"/>
      <c r="K338" s="317"/>
      <c r="L338" s="411"/>
      <c r="M338" s="412"/>
      <c r="N338" s="421" t="e">
        <f t="shared" si="6"/>
        <v>#DIV/0!</v>
      </c>
      <c r="O338" s="242">
        <f>FŐLAP!$G$8</f>
        <v>0</v>
      </c>
      <c r="P338" s="241">
        <f>FŐLAP!$C$10</f>
        <v>0</v>
      </c>
      <c r="Q338" s="243" t="s">
        <v>416</v>
      </c>
    </row>
    <row r="339" spans="1:17" ht="49.5" hidden="1" customHeight="1" x14ac:dyDescent="0.25">
      <c r="A339" s="87" t="s">
        <v>661</v>
      </c>
      <c r="B339" s="405"/>
      <c r="C339" s="403"/>
      <c r="D339" s="402"/>
      <c r="E339" s="402"/>
      <c r="F339" s="194"/>
      <c r="G339" s="194"/>
      <c r="H339" s="408"/>
      <c r="I339" s="407"/>
      <c r="J339" s="407"/>
      <c r="K339" s="317"/>
      <c r="L339" s="411"/>
      <c r="M339" s="412"/>
      <c r="N339" s="421" t="e">
        <f t="shared" si="6"/>
        <v>#DIV/0!</v>
      </c>
      <c r="O339" s="242">
        <f>FŐLAP!$G$8</f>
        <v>0</v>
      </c>
      <c r="P339" s="241">
        <f>FŐLAP!$C$10</f>
        <v>0</v>
      </c>
      <c r="Q339" s="243" t="s">
        <v>416</v>
      </c>
    </row>
    <row r="340" spans="1:17" ht="49.5" hidden="1" customHeight="1" x14ac:dyDescent="0.25">
      <c r="A340" s="88" t="s">
        <v>662</v>
      </c>
      <c r="B340" s="405"/>
      <c r="C340" s="403"/>
      <c r="D340" s="402"/>
      <c r="E340" s="402"/>
      <c r="F340" s="194"/>
      <c r="G340" s="194"/>
      <c r="H340" s="408"/>
      <c r="I340" s="407"/>
      <c r="J340" s="407"/>
      <c r="K340" s="317"/>
      <c r="L340" s="411"/>
      <c r="M340" s="412"/>
      <c r="N340" s="421" t="e">
        <f t="shared" si="6"/>
        <v>#DIV/0!</v>
      </c>
      <c r="O340" s="242">
        <f>FŐLAP!$G$8</f>
        <v>0</v>
      </c>
      <c r="P340" s="241">
        <f>FŐLAP!$C$10</f>
        <v>0</v>
      </c>
      <c r="Q340" s="243" t="s">
        <v>416</v>
      </c>
    </row>
    <row r="341" spans="1:17" ht="49.5" hidden="1" customHeight="1" x14ac:dyDescent="0.25">
      <c r="A341" s="88" t="s">
        <v>663</v>
      </c>
      <c r="B341" s="405"/>
      <c r="C341" s="403"/>
      <c r="D341" s="402"/>
      <c r="E341" s="402"/>
      <c r="F341" s="194"/>
      <c r="G341" s="194"/>
      <c r="H341" s="408"/>
      <c r="I341" s="407"/>
      <c r="J341" s="407"/>
      <c r="K341" s="317"/>
      <c r="L341" s="411"/>
      <c r="M341" s="412"/>
      <c r="N341" s="421" t="e">
        <f t="shared" ref="N341:N404" si="7">IF(M341&lt;0,0,1-(M341/L341))</f>
        <v>#DIV/0!</v>
      </c>
      <c r="O341" s="242">
        <f>FŐLAP!$G$8</f>
        <v>0</v>
      </c>
      <c r="P341" s="241">
        <f>FŐLAP!$C$10</f>
        <v>0</v>
      </c>
      <c r="Q341" s="243" t="s">
        <v>416</v>
      </c>
    </row>
    <row r="342" spans="1:17" ht="49.5" hidden="1" customHeight="1" x14ac:dyDescent="0.25">
      <c r="A342" s="87" t="s">
        <v>664</v>
      </c>
      <c r="B342" s="405"/>
      <c r="C342" s="403"/>
      <c r="D342" s="402"/>
      <c r="E342" s="402"/>
      <c r="F342" s="194"/>
      <c r="G342" s="194"/>
      <c r="H342" s="408"/>
      <c r="I342" s="407"/>
      <c r="J342" s="407"/>
      <c r="K342" s="317"/>
      <c r="L342" s="411"/>
      <c r="M342" s="412"/>
      <c r="N342" s="421" t="e">
        <f t="shared" si="7"/>
        <v>#DIV/0!</v>
      </c>
      <c r="O342" s="242">
        <f>FŐLAP!$G$8</f>
        <v>0</v>
      </c>
      <c r="P342" s="241">
        <f>FŐLAP!$C$10</f>
        <v>0</v>
      </c>
      <c r="Q342" s="243" t="s">
        <v>416</v>
      </c>
    </row>
    <row r="343" spans="1:17" ht="49.5" hidden="1" customHeight="1" x14ac:dyDescent="0.25">
      <c r="A343" s="87" t="s">
        <v>665</v>
      </c>
      <c r="B343" s="405"/>
      <c r="C343" s="403"/>
      <c r="D343" s="402"/>
      <c r="E343" s="402"/>
      <c r="F343" s="194"/>
      <c r="G343" s="194"/>
      <c r="H343" s="408"/>
      <c r="I343" s="407"/>
      <c r="J343" s="407"/>
      <c r="K343" s="317"/>
      <c r="L343" s="411"/>
      <c r="M343" s="412"/>
      <c r="N343" s="421" t="e">
        <f t="shared" si="7"/>
        <v>#DIV/0!</v>
      </c>
      <c r="O343" s="242">
        <f>FŐLAP!$G$8</f>
        <v>0</v>
      </c>
      <c r="P343" s="241">
        <f>FŐLAP!$C$10</f>
        <v>0</v>
      </c>
      <c r="Q343" s="243" t="s">
        <v>416</v>
      </c>
    </row>
    <row r="344" spans="1:17" ht="49.5" hidden="1" customHeight="1" x14ac:dyDescent="0.25">
      <c r="A344" s="88" t="s">
        <v>666</v>
      </c>
      <c r="B344" s="405"/>
      <c r="C344" s="403"/>
      <c r="D344" s="402"/>
      <c r="E344" s="402"/>
      <c r="F344" s="194"/>
      <c r="G344" s="194"/>
      <c r="H344" s="408"/>
      <c r="I344" s="407"/>
      <c r="J344" s="407"/>
      <c r="K344" s="317"/>
      <c r="L344" s="411"/>
      <c r="M344" s="412"/>
      <c r="N344" s="421" t="e">
        <f t="shared" si="7"/>
        <v>#DIV/0!</v>
      </c>
      <c r="O344" s="242">
        <f>FŐLAP!$G$8</f>
        <v>0</v>
      </c>
      <c r="P344" s="241">
        <f>FŐLAP!$C$10</f>
        <v>0</v>
      </c>
      <c r="Q344" s="243" t="s">
        <v>416</v>
      </c>
    </row>
    <row r="345" spans="1:17" ht="49.5" hidden="1" customHeight="1" x14ac:dyDescent="0.25">
      <c r="A345" s="88" t="s">
        <v>667</v>
      </c>
      <c r="B345" s="405"/>
      <c r="C345" s="403"/>
      <c r="D345" s="402"/>
      <c r="E345" s="402"/>
      <c r="F345" s="194"/>
      <c r="G345" s="194"/>
      <c r="H345" s="408"/>
      <c r="I345" s="407"/>
      <c r="J345" s="407"/>
      <c r="K345" s="317"/>
      <c r="L345" s="411"/>
      <c r="M345" s="412"/>
      <c r="N345" s="421" t="e">
        <f t="shared" si="7"/>
        <v>#DIV/0!</v>
      </c>
      <c r="O345" s="242">
        <f>FŐLAP!$G$8</f>
        <v>0</v>
      </c>
      <c r="P345" s="241">
        <f>FŐLAP!$C$10</f>
        <v>0</v>
      </c>
      <c r="Q345" s="243" t="s">
        <v>416</v>
      </c>
    </row>
    <row r="346" spans="1:17" ht="49.5" hidden="1" customHeight="1" x14ac:dyDescent="0.25">
      <c r="A346" s="87" t="s">
        <v>668</v>
      </c>
      <c r="B346" s="405"/>
      <c r="C346" s="403"/>
      <c r="D346" s="402"/>
      <c r="E346" s="402"/>
      <c r="F346" s="194"/>
      <c r="G346" s="194"/>
      <c r="H346" s="408"/>
      <c r="I346" s="407"/>
      <c r="J346" s="407"/>
      <c r="K346" s="317"/>
      <c r="L346" s="411"/>
      <c r="M346" s="412"/>
      <c r="N346" s="421" t="e">
        <f t="shared" si="7"/>
        <v>#DIV/0!</v>
      </c>
      <c r="O346" s="242">
        <f>FŐLAP!$G$8</f>
        <v>0</v>
      </c>
      <c r="P346" s="241">
        <f>FŐLAP!$C$10</f>
        <v>0</v>
      </c>
      <c r="Q346" s="243" t="s">
        <v>416</v>
      </c>
    </row>
    <row r="347" spans="1:17" ht="49.5" hidden="1" customHeight="1" x14ac:dyDescent="0.25">
      <c r="A347" s="87" t="s">
        <v>669</v>
      </c>
      <c r="B347" s="405"/>
      <c r="C347" s="403"/>
      <c r="D347" s="402"/>
      <c r="E347" s="402"/>
      <c r="F347" s="194"/>
      <c r="G347" s="194"/>
      <c r="H347" s="408"/>
      <c r="I347" s="407"/>
      <c r="J347" s="407"/>
      <c r="K347" s="317"/>
      <c r="L347" s="411"/>
      <c r="M347" s="412"/>
      <c r="N347" s="421" t="e">
        <f t="shared" si="7"/>
        <v>#DIV/0!</v>
      </c>
      <c r="O347" s="242">
        <f>FŐLAP!$G$8</f>
        <v>0</v>
      </c>
      <c r="P347" s="241">
        <f>FŐLAP!$C$10</f>
        <v>0</v>
      </c>
      <c r="Q347" s="243" t="s">
        <v>416</v>
      </c>
    </row>
    <row r="348" spans="1:17" ht="49.5" hidden="1" customHeight="1" x14ac:dyDescent="0.25">
      <c r="A348" s="88" t="s">
        <v>670</v>
      </c>
      <c r="B348" s="405"/>
      <c r="C348" s="403"/>
      <c r="D348" s="402"/>
      <c r="E348" s="402"/>
      <c r="F348" s="194"/>
      <c r="G348" s="194"/>
      <c r="H348" s="408"/>
      <c r="I348" s="407"/>
      <c r="J348" s="407"/>
      <c r="K348" s="317"/>
      <c r="L348" s="411"/>
      <c r="M348" s="412"/>
      <c r="N348" s="421" t="e">
        <f t="shared" si="7"/>
        <v>#DIV/0!</v>
      </c>
      <c r="O348" s="242">
        <f>FŐLAP!$G$8</f>
        <v>0</v>
      </c>
      <c r="P348" s="241">
        <f>FŐLAP!$C$10</f>
        <v>0</v>
      </c>
      <c r="Q348" s="243" t="s">
        <v>416</v>
      </c>
    </row>
    <row r="349" spans="1:17" ht="49.5" hidden="1" customHeight="1" x14ac:dyDescent="0.25">
      <c r="A349" s="88" t="s">
        <v>671</v>
      </c>
      <c r="B349" s="405"/>
      <c r="C349" s="403"/>
      <c r="D349" s="402"/>
      <c r="E349" s="402"/>
      <c r="F349" s="194"/>
      <c r="G349" s="194"/>
      <c r="H349" s="408"/>
      <c r="I349" s="407"/>
      <c r="J349" s="407"/>
      <c r="K349" s="317"/>
      <c r="L349" s="411"/>
      <c r="M349" s="412"/>
      <c r="N349" s="421" t="e">
        <f t="shared" si="7"/>
        <v>#DIV/0!</v>
      </c>
      <c r="O349" s="242">
        <f>FŐLAP!$G$8</f>
        <v>0</v>
      </c>
      <c r="P349" s="241">
        <f>FŐLAP!$C$10</f>
        <v>0</v>
      </c>
      <c r="Q349" s="243" t="s">
        <v>416</v>
      </c>
    </row>
    <row r="350" spans="1:17" ht="49.5" hidden="1" customHeight="1" x14ac:dyDescent="0.25">
      <c r="A350" s="87" t="s">
        <v>672</v>
      </c>
      <c r="B350" s="405"/>
      <c r="C350" s="403"/>
      <c r="D350" s="402"/>
      <c r="E350" s="402"/>
      <c r="F350" s="194"/>
      <c r="G350" s="194"/>
      <c r="H350" s="408"/>
      <c r="I350" s="407"/>
      <c r="J350" s="407"/>
      <c r="K350" s="317"/>
      <c r="L350" s="411"/>
      <c r="M350" s="412"/>
      <c r="N350" s="421" t="e">
        <f t="shared" si="7"/>
        <v>#DIV/0!</v>
      </c>
      <c r="O350" s="242">
        <f>FŐLAP!$G$8</f>
        <v>0</v>
      </c>
      <c r="P350" s="241">
        <f>FŐLAP!$C$10</f>
        <v>0</v>
      </c>
      <c r="Q350" s="243" t="s">
        <v>416</v>
      </c>
    </row>
    <row r="351" spans="1:17" ht="49.5" hidden="1" customHeight="1" x14ac:dyDescent="0.25">
      <c r="A351" s="87" t="s">
        <v>673</v>
      </c>
      <c r="B351" s="405"/>
      <c r="C351" s="403"/>
      <c r="D351" s="402"/>
      <c r="E351" s="402"/>
      <c r="F351" s="194"/>
      <c r="G351" s="194"/>
      <c r="H351" s="408"/>
      <c r="I351" s="407"/>
      <c r="J351" s="407"/>
      <c r="K351" s="317"/>
      <c r="L351" s="411"/>
      <c r="M351" s="412"/>
      <c r="N351" s="421" t="e">
        <f t="shared" si="7"/>
        <v>#DIV/0!</v>
      </c>
      <c r="O351" s="242">
        <f>FŐLAP!$G$8</f>
        <v>0</v>
      </c>
      <c r="P351" s="241">
        <f>FŐLAP!$C$10</f>
        <v>0</v>
      </c>
      <c r="Q351" s="243" t="s">
        <v>416</v>
      </c>
    </row>
    <row r="352" spans="1:17" ht="49.5" hidden="1" customHeight="1" x14ac:dyDescent="0.25">
      <c r="A352" s="88" t="s">
        <v>674</v>
      </c>
      <c r="B352" s="405"/>
      <c r="C352" s="403"/>
      <c r="D352" s="402"/>
      <c r="E352" s="402"/>
      <c r="F352" s="194"/>
      <c r="G352" s="194"/>
      <c r="H352" s="408"/>
      <c r="I352" s="407"/>
      <c r="J352" s="407"/>
      <c r="K352" s="317"/>
      <c r="L352" s="411"/>
      <c r="M352" s="412"/>
      <c r="N352" s="421" t="e">
        <f t="shared" si="7"/>
        <v>#DIV/0!</v>
      </c>
      <c r="O352" s="242">
        <f>FŐLAP!$G$8</f>
        <v>0</v>
      </c>
      <c r="P352" s="241">
        <f>FŐLAP!$C$10</f>
        <v>0</v>
      </c>
      <c r="Q352" s="243" t="s">
        <v>416</v>
      </c>
    </row>
    <row r="353" spans="1:17" ht="49.5" hidden="1" customHeight="1" x14ac:dyDescent="0.25">
      <c r="A353" s="88" t="s">
        <v>675</v>
      </c>
      <c r="B353" s="405"/>
      <c r="C353" s="403"/>
      <c r="D353" s="402"/>
      <c r="E353" s="402"/>
      <c r="F353" s="194"/>
      <c r="G353" s="194"/>
      <c r="H353" s="408"/>
      <c r="I353" s="407"/>
      <c r="J353" s="407"/>
      <c r="K353" s="317"/>
      <c r="L353" s="411"/>
      <c r="M353" s="412"/>
      <c r="N353" s="421" t="e">
        <f t="shared" si="7"/>
        <v>#DIV/0!</v>
      </c>
      <c r="O353" s="242">
        <f>FŐLAP!$G$8</f>
        <v>0</v>
      </c>
      <c r="P353" s="241">
        <f>FŐLAP!$C$10</f>
        <v>0</v>
      </c>
      <c r="Q353" s="243" t="s">
        <v>416</v>
      </c>
    </row>
    <row r="354" spans="1:17" ht="49.5" hidden="1" customHeight="1" x14ac:dyDescent="0.25">
      <c r="A354" s="87" t="s">
        <v>676</v>
      </c>
      <c r="B354" s="405"/>
      <c r="C354" s="403"/>
      <c r="D354" s="402"/>
      <c r="E354" s="402"/>
      <c r="F354" s="194"/>
      <c r="G354" s="194"/>
      <c r="H354" s="408"/>
      <c r="I354" s="407"/>
      <c r="J354" s="407"/>
      <c r="K354" s="317"/>
      <c r="L354" s="411"/>
      <c r="M354" s="412"/>
      <c r="N354" s="421" t="e">
        <f t="shared" si="7"/>
        <v>#DIV/0!</v>
      </c>
      <c r="O354" s="242">
        <f>FŐLAP!$G$8</f>
        <v>0</v>
      </c>
      <c r="P354" s="241">
        <f>FŐLAP!$C$10</f>
        <v>0</v>
      </c>
      <c r="Q354" s="243" t="s">
        <v>416</v>
      </c>
    </row>
    <row r="355" spans="1:17" ht="49.5" hidden="1" customHeight="1" x14ac:dyDescent="0.25">
      <c r="A355" s="87" t="s">
        <v>677</v>
      </c>
      <c r="B355" s="405"/>
      <c r="C355" s="403"/>
      <c r="D355" s="402"/>
      <c r="E355" s="402"/>
      <c r="F355" s="194"/>
      <c r="G355" s="194"/>
      <c r="H355" s="408"/>
      <c r="I355" s="407"/>
      <c r="J355" s="407"/>
      <c r="K355" s="317"/>
      <c r="L355" s="411"/>
      <c r="M355" s="412"/>
      <c r="N355" s="421" t="e">
        <f t="shared" si="7"/>
        <v>#DIV/0!</v>
      </c>
      <c r="O355" s="242">
        <f>FŐLAP!$G$8</f>
        <v>0</v>
      </c>
      <c r="P355" s="241">
        <f>FŐLAP!$C$10</f>
        <v>0</v>
      </c>
      <c r="Q355" s="243" t="s">
        <v>416</v>
      </c>
    </row>
    <row r="356" spans="1:17" ht="49.5" hidden="1" customHeight="1" x14ac:dyDescent="0.25">
      <c r="A356" s="88" t="s">
        <v>678</v>
      </c>
      <c r="B356" s="405"/>
      <c r="C356" s="403"/>
      <c r="D356" s="402"/>
      <c r="E356" s="402"/>
      <c r="F356" s="194"/>
      <c r="G356" s="194"/>
      <c r="H356" s="408"/>
      <c r="I356" s="407"/>
      <c r="J356" s="407"/>
      <c r="K356" s="317"/>
      <c r="L356" s="411"/>
      <c r="M356" s="412"/>
      <c r="N356" s="421" t="e">
        <f t="shared" si="7"/>
        <v>#DIV/0!</v>
      </c>
      <c r="O356" s="242">
        <f>FŐLAP!$G$8</f>
        <v>0</v>
      </c>
      <c r="P356" s="241">
        <f>FŐLAP!$C$10</f>
        <v>0</v>
      </c>
      <c r="Q356" s="243" t="s">
        <v>416</v>
      </c>
    </row>
    <row r="357" spans="1:17" ht="49.5" hidden="1" customHeight="1" x14ac:dyDescent="0.25">
      <c r="A357" s="88" t="s">
        <v>679</v>
      </c>
      <c r="B357" s="405"/>
      <c r="C357" s="403"/>
      <c r="D357" s="402"/>
      <c r="E357" s="402"/>
      <c r="F357" s="194"/>
      <c r="G357" s="194"/>
      <c r="H357" s="408"/>
      <c r="I357" s="407"/>
      <c r="J357" s="407"/>
      <c r="K357" s="317"/>
      <c r="L357" s="411"/>
      <c r="M357" s="412"/>
      <c r="N357" s="421" t="e">
        <f t="shared" si="7"/>
        <v>#DIV/0!</v>
      </c>
      <c r="O357" s="242">
        <f>FŐLAP!$G$8</f>
        <v>0</v>
      </c>
      <c r="P357" s="241">
        <f>FŐLAP!$C$10</f>
        <v>0</v>
      </c>
      <c r="Q357" s="243" t="s">
        <v>416</v>
      </c>
    </row>
    <row r="358" spans="1:17" ht="49.5" hidden="1" customHeight="1" x14ac:dyDescent="0.25">
      <c r="A358" s="87" t="s">
        <v>680</v>
      </c>
      <c r="B358" s="405"/>
      <c r="C358" s="403"/>
      <c r="D358" s="402"/>
      <c r="E358" s="402"/>
      <c r="F358" s="194"/>
      <c r="G358" s="194"/>
      <c r="H358" s="408"/>
      <c r="I358" s="407"/>
      <c r="J358" s="407"/>
      <c r="K358" s="317"/>
      <c r="L358" s="411"/>
      <c r="M358" s="412"/>
      <c r="N358" s="421" t="e">
        <f t="shared" si="7"/>
        <v>#DIV/0!</v>
      </c>
      <c r="O358" s="242">
        <f>FŐLAP!$G$8</f>
        <v>0</v>
      </c>
      <c r="P358" s="241">
        <f>FŐLAP!$C$10</f>
        <v>0</v>
      </c>
      <c r="Q358" s="243" t="s">
        <v>416</v>
      </c>
    </row>
    <row r="359" spans="1:17" ht="49.5" hidden="1" customHeight="1" x14ac:dyDescent="0.25">
      <c r="A359" s="87" t="s">
        <v>681</v>
      </c>
      <c r="B359" s="405"/>
      <c r="C359" s="403"/>
      <c r="D359" s="402"/>
      <c r="E359" s="402"/>
      <c r="F359" s="194"/>
      <c r="G359" s="194"/>
      <c r="H359" s="408"/>
      <c r="I359" s="407"/>
      <c r="J359" s="407"/>
      <c r="K359" s="317"/>
      <c r="L359" s="411"/>
      <c r="M359" s="412"/>
      <c r="N359" s="421" t="e">
        <f t="shared" si="7"/>
        <v>#DIV/0!</v>
      </c>
      <c r="O359" s="242">
        <f>FŐLAP!$G$8</f>
        <v>0</v>
      </c>
      <c r="P359" s="241">
        <f>FŐLAP!$C$10</f>
        <v>0</v>
      </c>
      <c r="Q359" s="243" t="s">
        <v>416</v>
      </c>
    </row>
    <row r="360" spans="1:17" ht="49.5" hidden="1" customHeight="1" x14ac:dyDescent="0.25">
      <c r="A360" s="88" t="s">
        <v>682</v>
      </c>
      <c r="B360" s="405"/>
      <c r="C360" s="403"/>
      <c r="D360" s="402"/>
      <c r="E360" s="402"/>
      <c r="F360" s="194"/>
      <c r="G360" s="194"/>
      <c r="H360" s="408"/>
      <c r="I360" s="407"/>
      <c r="J360" s="407"/>
      <c r="K360" s="317"/>
      <c r="L360" s="411"/>
      <c r="M360" s="412"/>
      <c r="N360" s="421" t="e">
        <f t="shared" si="7"/>
        <v>#DIV/0!</v>
      </c>
      <c r="O360" s="242">
        <f>FŐLAP!$G$8</f>
        <v>0</v>
      </c>
      <c r="P360" s="241">
        <f>FŐLAP!$C$10</f>
        <v>0</v>
      </c>
      <c r="Q360" s="243" t="s">
        <v>416</v>
      </c>
    </row>
    <row r="361" spans="1:17" ht="49.5" hidden="1" customHeight="1" x14ac:dyDescent="0.25">
      <c r="A361" s="88" t="s">
        <v>683</v>
      </c>
      <c r="B361" s="405"/>
      <c r="C361" s="403"/>
      <c r="D361" s="402"/>
      <c r="E361" s="402"/>
      <c r="F361" s="194"/>
      <c r="G361" s="194"/>
      <c r="H361" s="408"/>
      <c r="I361" s="407"/>
      <c r="J361" s="407"/>
      <c r="K361" s="317"/>
      <c r="L361" s="411"/>
      <c r="M361" s="412"/>
      <c r="N361" s="421" t="e">
        <f t="shared" si="7"/>
        <v>#DIV/0!</v>
      </c>
      <c r="O361" s="242">
        <f>FŐLAP!$G$8</f>
        <v>0</v>
      </c>
      <c r="P361" s="241">
        <f>FŐLAP!$C$10</f>
        <v>0</v>
      </c>
      <c r="Q361" s="243" t="s">
        <v>416</v>
      </c>
    </row>
    <row r="362" spans="1:17" ht="49.5" hidden="1" customHeight="1" x14ac:dyDescent="0.25">
      <c r="A362" s="87" t="s">
        <v>684</v>
      </c>
      <c r="B362" s="405"/>
      <c r="C362" s="403"/>
      <c r="D362" s="402"/>
      <c r="E362" s="402"/>
      <c r="F362" s="194"/>
      <c r="G362" s="194"/>
      <c r="H362" s="408"/>
      <c r="I362" s="407"/>
      <c r="J362" s="407"/>
      <c r="K362" s="317"/>
      <c r="L362" s="411"/>
      <c r="M362" s="412"/>
      <c r="N362" s="421" t="e">
        <f t="shared" si="7"/>
        <v>#DIV/0!</v>
      </c>
      <c r="O362" s="242">
        <f>FŐLAP!$G$8</f>
        <v>0</v>
      </c>
      <c r="P362" s="241">
        <f>FŐLAP!$C$10</f>
        <v>0</v>
      </c>
      <c r="Q362" s="243" t="s">
        <v>416</v>
      </c>
    </row>
    <row r="363" spans="1:17" ht="49.5" hidden="1" customHeight="1" x14ac:dyDescent="0.25">
      <c r="A363" s="87" t="s">
        <v>685</v>
      </c>
      <c r="B363" s="405"/>
      <c r="C363" s="403"/>
      <c r="D363" s="402"/>
      <c r="E363" s="402"/>
      <c r="F363" s="194"/>
      <c r="G363" s="194"/>
      <c r="H363" s="408"/>
      <c r="I363" s="407"/>
      <c r="J363" s="407"/>
      <c r="K363" s="317"/>
      <c r="L363" s="411"/>
      <c r="M363" s="412"/>
      <c r="N363" s="421" t="e">
        <f t="shared" si="7"/>
        <v>#DIV/0!</v>
      </c>
      <c r="O363" s="242">
        <f>FŐLAP!$G$8</f>
        <v>0</v>
      </c>
      <c r="P363" s="241">
        <f>FŐLAP!$C$10</f>
        <v>0</v>
      </c>
      <c r="Q363" s="243" t="s">
        <v>416</v>
      </c>
    </row>
    <row r="364" spans="1:17" ht="49.5" hidden="1" customHeight="1" x14ac:dyDescent="0.25">
      <c r="A364" s="88" t="s">
        <v>686</v>
      </c>
      <c r="B364" s="405"/>
      <c r="C364" s="403"/>
      <c r="D364" s="402"/>
      <c r="E364" s="402"/>
      <c r="F364" s="194"/>
      <c r="G364" s="194"/>
      <c r="H364" s="408"/>
      <c r="I364" s="407"/>
      <c r="J364" s="407"/>
      <c r="K364" s="317"/>
      <c r="L364" s="411"/>
      <c r="M364" s="412"/>
      <c r="N364" s="421" t="e">
        <f t="shared" si="7"/>
        <v>#DIV/0!</v>
      </c>
      <c r="O364" s="242">
        <f>FŐLAP!$G$8</f>
        <v>0</v>
      </c>
      <c r="P364" s="241">
        <f>FŐLAP!$C$10</f>
        <v>0</v>
      </c>
      <c r="Q364" s="243" t="s">
        <v>416</v>
      </c>
    </row>
    <row r="365" spans="1:17" ht="49.5" hidden="1" customHeight="1" x14ac:dyDescent="0.25">
      <c r="A365" s="88" t="s">
        <v>687</v>
      </c>
      <c r="B365" s="405"/>
      <c r="C365" s="403"/>
      <c r="D365" s="402"/>
      <c r="E365" s="402"/>
      <c r="F365" s="194"/>
      <c r="G365" s="194"/>
      <c r="H365" s="408"/>
      <c r="I365" s="407"/>
      <c r="J365" s="407"/>
      <c r="K365" s="317"/>
      <c r="L365" s="411"/>
      <c r="M365" s="412"/>
      <c r="N365" s="421" t="e">
        <f t="shared" si="7"/>
        <v>#DIV/0!</v>
      </c>
      <c r="O365" s="242">
        <f>FŐLAP!$G$8</f>
        <v>0</v>
      </c>
      <c r="P365" s="241">
        <f>FŐLAP!$C$10</f>
        <v>0</v>
      </c>
      <c r="Q365" s="243" t="s">
        <v>416</v>
      </c>
    </row>
    <row r="366" spans="1:17" ht="49.5" hidden="1" customHeight="1" x14ac:dyDescent="0.25">
      <c r="A366" s="87" t="s">
        <v>688</v>
      </c>
      <c r="B366" s="405"/>
      <c r="C366" s="403"/>
      <c r="D366" s="402"/>
      <c r="E366" s="402"/>
      <c r="F366" s="194"/>
      <c r="G366" s="194"/>
      <c r="H366" s="408"/>
      <c r="I366" s="407"/>
      <c r="J366" s="407"/>
      <c r="K366" s="317"/>
      <c r="L366" s="411"/>
      <c r="M366" s="412"/>
      <c r="N366" s="421" t="e">
        <f t="shared" si="7"/>
        <v>#DIV/0!</v>
      </c>
      <c r="O366" s="242">
        <f>FŐLAP!$G$8</f>
        <v>0</v>
      </c>
      <c r="P366" s="241">
        <f>FŐLAP!$C$10</f>
        <v>0</v>
      </c>
      <c r="Q366" s="243" t="s">
        <v>416</v>
      </c>
    </row>
    <row r="367" spans="1:17" ht="49.5" hidden="1" customHeight="1" x14ac:dyDescent="0.25">
      <c r="A367" s="87" t="s">
        <v>689</v>
      </c>
      <c r="B367" s="405"/>
      <c r="C367" s="403"/>
      <c r="D367" s="402"/>
      <c r="E367" s="402"/>
      <c r="F367" s="194"/>
      <c r="G367" s="194"/>
      <c r="H367" s="408"/>
      <c r="I367" s="407"/>
      <c r="J367" s="407"/>
      <c r="K367" s="317"/>
      <c r="L367" s="411"/>
      <c r="M367" s="412"/>
      <c r="N367" s="421" t="e">
        <f t="shared" si="7"/>
        <v>#DIV/0!</v>
      </c>
      <c r="O367" s="242">
        <f>FŐLAP!$G$8</f>
        <v>0</v>
      </c>
      <c r="P367" s="241">
        <f>FŐLAP!$C$10</f>
        <v>0</v>
      </c>
      <c r="Q367" s="243" t="s">
        <v>416</v>
      </c>
    </row>
    <row r="368" spans="1:17" ht="49.5" hidden="1" customHeight="1" x14ac:dyDescent="0.25">
      <c r="A368" s="88" t="s">
        <v>690</v>
      </c>
      <c r="B368" s="405"/>
      <c r="C368" s="403"/>
      <c r="D368" s="402"/>
      <c r="E368" s="402"/>
      <c r="F368" s="194"/>
      <c r="G368" s="194"/>
      <c r="H368" s="408"/>
      <c r="I368" s="407"/>
      <c r="J368" s="407"/>
      <c r="K368" s="317"/>
      <c r="L368" s="411"/>
      <c r="M368" s="412"/>
      <c r="N368" s="421" t="e">
        <f t="shared" si="7"/>
        <v>#DIV/0!</v>
      </c>
      <c r="O368" s="242">
        <f>FŐLAP!$G$8</f>
        <v>0</v>
      </c>
      <c r="P368" s="241">
        <f>FŐLAP!$C$10</f>
        <v>0</v>
      </c>
      <c r="Q368" s="243" t="s">
        <v>416</v>
      </c>
    </row>
    <row r="369" spans="1:17" ht="49.5" hidden="1" customHeight="1" x14ac:dyDescent="0.25">
      <c r="A369" s="88" t="s">
        <v>691</v>
      </c>
      <c r="B369" s="405"/>
      <c r="C369" s="403"/>
      <c r="D369" s="402"/>
      <c r="E369" s="402"/>
      <c r="F369" s="194"/>
      <c r="G369" s="194"/>
      <c r="H369" s="408"/>
      <c r="I369" s="407"/>
      <c r="J369" s="407"/>
      <c r="K369" s="317"/>
      <c r="L369" s="411"/>
      <c r="M369" s="412"/>
      <c r="N369" s="421" t="e">
        <f t="shared" si="7"/>
        <v>#DIV/0!</v>
      </c>
      <c r="O369" s="242">
        <f>FŐLAP!$G$8</f>
        <v>0</v>
      </c>
      <c r="P369" s="241">
        <f>FŐLAP!$C$10</f>
        <v>0</v>
      </c>
      <c r="Q369" s="243" t="s">
        <v>416</v>
      </c>
    </row>
    <row r="370" spans="1:17" ht="49.5" hidden="1" customHeight="1" x14ac:dyDescent="0.25">
      <c r="A370" s="87" t="s">
        <v>692</v>
      </c>
      <c r="B370" s="405"/>
      <c r="C370" s="403"/>
      <c r="D370" s="402"/>
      <c r="E370" s="402"/>
      <c r="F370" s="194"/>
      <c r="G370" s="194"/>
      <c r="H370" s="408"/>
      <c r="I370" s="407"/>
      <c r="J370" s="407"/>
      <c r="K370" s="317"/>
      <c r="L370" s="411"/>
      <c r="M370" s="412"/>
      <c r="N370" s="421" t="e">
        <f t="shared" si="7"/>
        <v>#DIV/0!</v>
      </c>
      <c r="O370" s="242">
        <f>FŐLAP!$G$8</f>
        <v>0</v>
      </c>
      <c r="P370" s="241">
        <f>FŐLAP!$C$10</f>
        <v>0</v>
      </c>
      <c r="Q370" s="243" t="s">
        <v>416</v>
      </c>
    </row>
    <row r="371" spans="1:17" ht="49.5" hidden="1" customHeight="1" x14ac:dyDescent="0.25">
      <c r="A371" s="87" t="s">
        <v>693</v>
      </c>
      <c r="B371" s="405"/>
      <c r="C371" s="403"/>
      <c r="D371" s="402"/>
      <c r="E371" s="402"/>
      <c r="F371" s="194"/>
      <c r="G371" s="194"/>
      <c r="H371" s="408"/>
      <c r="I371" s="407"/>
      <c r="J371" s="407"/>
      <c r="K371" s="317"/>
      <c r="L371" s="411"/>
      <c r="M371" s="412"/>
      <c r="N371" s="421" t="e">
        <f t="shared" si="7"/>
        <v>#DIV/0!</v>
      </c>
      <c r="O371" s="242">
        <f>FŐLAP!$G$8</f>
        <v>0</v>
      </c>
      <c r="P371" s="241">
        <f>FŐLAP!$C$10</f>
        <v>0</v>
      </c>
      <c r="Q371" s="243" t="s">
        <v>416</v>
      </c>
    </row>
    <row r="372" spans="1:17" ht="49.5" hidden="1" customHeight="1" x14ac:dyDescent="0.25">
      <c r="A372" s="88" t="s">
        <v>694</v>
      </c>
      <c r="B372" s="405"/>
      <c r="C372" s="403"/>
      <c r="D372" s="402"/>
      <c r="E372" s="402"/>
      <c r="F372" s="194"/>
      <c r="G372" s="194"/>
      <c r="H372" s="408"/>
      <c r="I372" s="407"/>
      <c r="J372" s="407"/>
      <c r="K372" s="317"/>
      <c r="L372" s="411"/>
      <c r="M372" s="412"/>
      <c r="N372" s="421" t="e">
        <f t="shared" si="7"/>
        <v>#DIV/0!</v>
      </c>
      <c r="O372" s="242">
        <f>FŐLAP!$G$8</f>
        <v>0</v>
      </c>
      <c r="P372" s="241">
        <f>FŐLAP!$C$10</f>
        <v>0</v>
      </c>
      <c r="Q372" s="243" t="s">
        <v>416</v>
      </c>
    </row>
    <row r="373" spans="1:17" ht="49.5" hidden="1" customHeight="1" x14ac:dyDescent="0.25">
      <c r="A373" s="88" t="s">
        <v>695</v>
      </c>
      <c r="B373" s="405"/>
      <c r="C373" s="403"/>
      <c r="D373" s="402"/>
      <c r="E373" s="402"/>
      <c r="F373" s="194"/>
      <c r="G373" s="194"/>
      <c r="H373" s="408"/>
      <c r="I373" s="407"/>
      <c r="J373" s="407"/>
      <c r="K373" s="317"/>
      <c r="L373" s="411"/>
      <c r="M373" s="412"/>
      <c r="N373" s="421" t="e">
        <f t="shared" si="7"/>
        <v>#DIV/0!</v>
      </c>
      <c r="O373" s="242">
        <f>FŐLAP!$G$8</f>
        <v>0</v>
      </c>
      <c r="P373" s="241">
        <f>FŐLAP!$C$10</f>
        <v>0</v>
      </c>
      <c r="Q373" s="243" t="s">
        <v>416</v>
      </c>
    </row>
    <row r="374" spans="1:17" ht="49.5" hidden="1" customHeight="1" x14ac:dyDescent="0.25">
      <c r="A374" s="87" t="s">
        <v>696</v>
      </c>
      <c r="B374" s="405"/>
      <c r="C374" s="403"/>
      <c r="D374" s="402"/>
      <c r="E374" s="402"/>
      <c r="F374" s="194"/>
      <c r="G374" s="194"/>
      <c r="H374" s="408"/>
      <c r="I374" s="407"/>
      <c r="J374" s="407"/>
      <c r="K374" s="317"/>
      <c r="L374" s="411"/>
      <c r="M374" s="412"/>
      <c r="N374" s="421" t="e">
        <f t="shared" si="7"/>
        <v>#DIV/0!</v>
      </c>
      <c r="O374" s="242">
        <f>FŐLAP!$G$8</f>
        <v>0</v>
      </c>
      <c r="P374" s="241">
        <f>FŐLAP!$C$10</f>
        <v>0</v>
      </c>
      <c r="Q374" s="243" t="s">
        <v>416</v>
      </c>
    </row>
    <row r="375" spans="1:17" ht="49.5" hidden="1" customHeight="1" x14ac:dyDescent="0.25">
      <c r="A375" s="87" t="s">
        <v>697</v>
      </c>
      <c r="B375" s="405"/>
      <c r="C375" s="403"/>
      <c r="D375" s="402"/>
      <c r="E375" s="402"/>
      <c r="F375" s="194"/>
      <c r="G375" s="194"/>
      <c r="H375" s="408"/>
      <c r="I375" s="407"/>
      <c r="J375" s="407"/>
      <c r="K375" s="317"/>
      <c r="L375" s="411"/>
      <c r="M375" s="412"/>
      <c r="N375" s="421" t="e">
        <f t="shared" si="7"/>
        <v>#DIV/0!</v>
      </c>
      <c r="O375" s="242">
        <f>FŐLAP!$G$8</f>
        <v>0</v>
      </c>
      <c r="P375" s="241">
        <f>FŐLAP!$C$10</f>
        <v>0</v>
      </c>
      <c r="Q375" s="243" t="s">
        <v>416</v>
      </c>
    </row>
    <row r="376" spans="1:17" ht="49.5" hidden="1" customHeight="1" x14ac:dyDescent="0.25">
      <c r="A376" s="88" t="s">
        <v>698</v>
      </c>
      <c r="B376" s="405"/>
      <c r="C376" s="403"/>
      <c r="D376" s="402"/>
      <c r="E376" s="402"/>
      <c r="F376" s="194"/>
      <c r="G376" s="194"/>
      <c r="H376" s="408"/>
      <c r="I376" s="407"/>
      <c r="J376" s="407"/>
      <c r="K376" s="317"/>
      <c r="L376" s="411"/>
      <c r="M376" s="412"/>
      <c r="N376" s="421" t="e">
        <f t="shared" si="7"/>
        <v>#DIV/0!</v>
      </c>
      <c r="O376" s="242">
        <f>FŐLAP!$G$8</f>
        <v>0</v>
      </c>
      <c r="P376" s="241">
        <f>FŐLAP!$C$10</f>
        <v>0</v>
      </c>
      <c r="Q376" s="243" t="s">
        <v>416</v>
      </c>
    </row>
    <row r="377" spans="1:17" ht="49.5" hidden="1" customHeight="1" x14ac:dyDescent="0.25">
      <c r="A377" s="88" t="s">
        <v>699</v>
      </c>
      <c r="B377" s="405"/>
      <c r="C377" s="403"/>
      <c r="D377" s="402"/>
      <c r="E377" s="402"/>
      <c r="F377" s="194"/>
      <c r="G377" s="194"/>
      <c r="H377" s="408"/>
      <c r="I377" s="407"/>
      <c r="J377" s="407"/>
      <c r="K377" s="317"/>
      <c r="L377" s="411"/>
      <c r="M377" s="412"/>
      <c r="N377" s="421" t="e">
        <f t="shared" si="7"/>
        <v>#DIV/0!</v>
      </c>
      <c r="O377" s="242">
        <f>FŐLAP!$G$8</f>
        <v>0</v>
      </c>
      <c r="P377" s="241">
        <f>FŐLAP!$C$10</f>
        <v>0</v>
      </c>
      <c r="Q377" s="243" t="s">
        <v>416</v>
      </c>
    </row>
    <row r="378" spans="1:17" ht="49.5" hidden="1" customHeight="1" x14ac:dyDescent="0.25">
      <c r="A378" s="87" t="s">
        <v>700</v>
      </c>
      <c r="B378" s="405"/>
      <c r="C378" s="403"/>
      <c r="D378" s="402"/>
      <c r="E378" s="402"/>
      <c r="F378" s="194"/>
      <c r="G378" s="194"/>
      <c r="H378" s="408"/>
      <c r="I378" s="407"/>
      <c r="J378" s="407"/>
      <c r="K378" s="317"/>
      <c r="L378" s="411"/>
      <c r="M378" s="412"/>
      <c r="N378" s="421" t="e">
        <f t="shared" si="7"/>
        <v>#DIV/0!</v>
      </c>
      <c r="O378" s="242">
        <f>FŐLAP!$G$8</f>
        <v>0</v>
      </c>
      <c r="P378" s="241">
        <f>FŐLAP!$C$10</f>
        <v>0</v>
      </c>
      <c r="Q378" s="243" t="s">
        <v>416</v>
      </c>
    </row>
    <row r="379" spans="1:17" ht="49.5" hidden="1" customHeight="1" x14ac:dyDescent="0.25">
      <c r="A379" s="87" t="s">
        <v>701</v>
      </c>
      <c r="B379" s="405"/>
      <c r="C379" s="403"/>
      <c r="D379" s="402"/>
      <c r="E379" s="402"/>
      <c r="F379" s="194"/>
      <c r="G379" s="194"/>
      <c r="H379" s="408"/>
      <c r="I379" s="407"/>
      <c r="J379" s="407"/>
      <c r="K379" s="317"/>
      <c r="L379" s="411"/>
      <c r="M379" s="412"/>
      <c r="N379" s="421" t="e">
        <f t="shared" si="7"/>
        <v>#DIV/0!</v>
      </c>
      <c r="O379" s="242">
        <f>FŐLAP!$G$8</f>
        <v>0</v>
      </c>
      <c r="P379" s="241">
        <f>FŐLAP!$C$10</f>
        <v>0</v>
      </c>
      <c r="Q379" s="243" t="s">
        <v>416</v>
      </c>
    </row>
    <row r="380" spans="1:17" ht="49.5" hidden="1" customHeight="1" x14ac:dyDescent="0.25">
      <c r="A380" s="88" t="s">
        <v>702</v>
      </c>
      <c r="B380" s="405"/>
      <c r="C380" s="403"/>
      <c r="D380" s="402"/>
      <c r="E380" s="402"/>
      <c r="F380" s="194"/>
      <c r="G380" s="194"/>
      <c r="H380" s="408"/>
      <c r="I380" s="407"/>
      <c r="J380" s="407"/>
      <c r="K380" s="317"/>
      <c r="L380" s="411"/>
      <c r="M380" s="412"/>
      <c r="N380" s="421" t="e">
        <f t="shared" si="7"/>
        <v>#DIV/0!</v>
      </c>
      <c r="O380" s="242">
        <f>FŐLAP!$G$8</f>
        <v>0</v>
      </c>
      <c r="P380" s="241">
        <f>FŐLAP!$C$10</f>
        <v>0</v>
      </c>
      <c r="Q380" s="243" t="s">
        <v>416</v>
      </c>
    </row>
    <row r="381" spans="1:17" ht="49.5" hidden="1" customHeight="1" x14ac:dyDescent="0.25">
      <c r="A381" s="88" t="s">
        <v>703</v>
      </c>
      <c r="B381" s="405"/>
      <c r="C381" s="403"/>
      <c r="D381" s="402"/>
      <c r="E381" s="402"/>
      <c r="F381" s="194"/>
      <c r="G381" s="194"/>
      <c r="H381" s="408"/>
      <c r="I381" s="407"/>
      <c r="J381" s="407"/>
      <c r="K381" s="317"/>
      <c r="L381" s="411"/>
      <c r="M381" s="412"/>
      <c r="N381" s="421" t="e">
        <f t="shared" si="7"/>
        <v>#DIV/0!</v>
      </c>
      <c r="O381" s="242">
        <f>FŐLAP!$G$8</f>
        <v>0</v>
      </c>
      <c r="P381" s="241">
        <f>FŐLAP!$C$10</f>
        <v>0</v>
      </c>
      <c r="Q381" s="243" t="s">
        <v>416</v>
      </c>
    </row>
    <row r="382" spans="1:17" ht="49.5" hidden="1" customHeight="1" x14ac:dyDescent="0.25">
      <c r="A382" s="87" t="s">
        <v>704</v>
      </c>
      <c r="B382" s="405"/>
      <c r="C382" s="403"/>
      <c r="D382" s="402"/>
      <c r="E382" s="402"/>
      <c r="F382" s="194"/>
      <c r="G382" s="194"/>
      <c r="H382" s="408"/>
      <c r="I382" s="407"/>
      <c r="J382" s="407"/>
      <c r="K382" s="317"/>
      <c r="L382" s="411"/>
      <c r="M382" s="412"/>
      <c r="N382" s="421" t="e">
        <f t="shared" si="7"/>
        <v>#DIV/0!</v>
      </c>
      <c r="O382" s="242">
        <f>FŐLAP!$G$8</f>
        <v>0</v>
      </c>
      <c r="P382" s="241">
        <f>FŐLAP!$C$10</f>
        <v>0</v>
      </c>
      <c r="Q382" s="243" t="s">
        <v>416</v>
      </c>
    </row>
    <row r="383" spans="1:17" ht="49.5" hidden="1" customHeight="1" x14ac:dyDescent="0.25">
      <c r="A383" s="87" t="s">
        <v>705</v>
      </c>
      <c r="B383" s="405"/>
      <c r="C383" s="403"/>
      <c r="D383" s="402"/>
      <c r="E383" s="402"/>
      <c r="F383" s="194"/>
      <c r="G383" s="194"/>
      <c r="H383" s="408"/>
      <c r="I383" s="407"/>
      <c r="J383" s="407"/>
      <c r="K383" s="317"/>
      <c r="L383" s="411"/>
      <c r="M383" s="412"/>
      <c r="N383" s="421" t="e">
        <f t="shared" si="7"/>
        <v>#DIV/0!</v>
      </c>
      <c r="O383" s="242">
        <f>FŐLAP!$G$8</f>
        <v>0</v>
      </c>
      <c r="P383" s="241">
        <f>FŐLAP!$C$10</f>
        <v>0</v>
      </c>
      <c r="Q383" s="243" t="s">
        <v>416</v>
      </c>
    </row>
    <row r="384" spans="1:17" ht="49.5" hidden="1" customHeight="1" x14ac:dyDescent="0.25">
      <c r="A384" s="88" t="s">
        <v>706</v>
      </c>
      <c r="B384" s="405"/>
      <c r="C384" s="403"/>
      <c r="D384" s="402"/>
      <c r="E384" s="402"/>
      <c r="F384" s="194"/>
      <c r="G384" s="194"/>
      <c r="H384" s="408"/>
      <c r="I384" s="407"/>
      <c r="J384" s="407"/>
      <c r="K384" s="317"/>
      <c r="L384" s="411"/>
      <c r="M384" s="412"/>
      <c r="N384" s="421" t="e">
        <f t="shared" si="7"/>
        <v>#DIV/0!</v>
      </c>
      <c r="O384" s="242">
        <f>FŐLAP!$G$8</f>
        <v>0</v>
      </c>
      <c r="P384" s="241">
        <f>FŐLAP!$C$10</f>
        <v>0</v>
      </c>
      <c r="Q384" s="243" t="s">
        <v>416</v>
      </c>
    </row>
    <row r="385" spans="1:17" ht="49.5" hidden="1" customHeight="1" x14ac:dyDescent="0.25">
      <c r="A385" s="88" t="s">
        <v>707</v>
      </c>
      <c r="B385" s="405"/>
      <c r="C385" s="403"/>
      <c r="D385" s="402"/>
      <c r="E385" s="402"/>
      <c r="F385" s="194"/>
      <c r="G385" s="194"/>
      <c r="H385" s="408"/>
      <c r="I385" s="407"/>
      <c r="J385" s="407"/>
      <c r="K385" s="317"/>
      <c r="L385" s="411"/>
      <c r="M385" s="412"/>
      <c r="N385" s="421" t="e">
        <f t="shared" si="7"/>
        <v>#DIV/0!</v>
      </c>
      <c r="O385" s="242">
        <f>FŐLAP!$G$8</f>
        <v>0</v>
      </c>
      <c r="P385" s="241">
        <f>FŐLAP!$C$10</f>
        <v>0</v>
      </c>
      <c r="Q385" s="243" t="s">
        <v>416</v>
      </c>
    </row>
    <row r="386" spans="1:17" ht="49.5" hidden="1" customHeight="1" x14ac:dyDescent="0.25">
      <c r="A386" s="87" t="s">
        <v>708</v>
      </c>
      <c r="B386" s="405"/>
      <c r="C386" s="403"/>
      <c r="D386" s="402"/>
      <c r="E386" s="402"/>
      <c r="F386" s="194"/>
      <c r="G386" s="194"/>
      <c r="H386" s="408"/>
      <c r="I386" s="407"/>
      <c r="J386" s="407"/>
      <c r="K386" s="317"/>
      <c r="L386" s="411"/>
      <c r="M386" s="412"/>
      <c r="N386" s="421" t="e">
        <f t="shared" si="7"/>
        <v>#DIV/0!</v>
      </c>
      <c r="O386" s="242">
        <f>FŐLAP!$G$8</f>
        <v>0</v>
      </c>
      <c r="P386" s="241">
        <f>FŐLAP!$C$10</f>
        <v>0</v>
      </c>
      <c r="Q386" s="243" t="s">
        <v>416</v>
      </c>
    </row>
    <row r="387" spans="1:17" ht="49.5" hidden="1" customHeight="1" x14ac:dyDescent="0.25">
      <c r="A387" s="87" t="s">
        <v>709</v>
      </c>
      <c r="B387" s="405"/>
      <c r="C387" s="403"/>
      <c r="D387" s="402"/>
      <c r="E387" s="402"/>
      <c r="F387" s="194"/>
      <c r="G387" s="194"/>
      <c r="H387" s="408"/>
      <c r="I387" s="407"/>
      <c r="J387" s="407"/>
      <c r="K387" s="317"/>
      <c r="L387" s="411"/>
      <c r="M387" s="412"/>
      <c r="N387" s="421" t="e">
        <f t="shared" si="7"/>
        <v>#DIV/0!</v>
      </c>
      <c r="O387" s="242">
        <f>FŐLAP!$G$8</f>
        <v>0</v>
      </c>
      <c r="P387" s="241">
        <f>FŐLAP!$C$10</f>
        <v>0</v>
      </c>
      <c r="Q387" s="243" t="s">
        <v>416</v>
      </c>
    </row>
    <row r="388" spans="1:17" ht="49.5" hidden="1" customHeight="1" x14ac:dyDescent="0.25">
      <c r="A388" s="88" t="s">
        <v>710</v>
      </c>
      <c r="B388" s="405"/>
      <c r="C388" s="403"/>
      <c r="D388" s="402"/>
      <c r="E388" s="402"/>
      <c r="F388" s="194"/>
      <c r="G388" s="194"/>
      <c r="H388" s="408"/>
      <c r="I388" s="407"/>
      <c r="J388" s="407"/>
      <c r="K388" s="317"/>
      <c r="L388" s="411"/>
      <c r="M388" s="412"/>
      <c r="N388" s="421" t="e">
        <f t="shared" si="7"/>
        <v>#DIV/0!</v>
      </c>
      <c r="O388" s="242">
        <f>FŐLAP!$G$8</f>
        <v>0</v>
      </c>
      <c r="P388" s="241">
        <f>FŐLAP!$C$10</f>
        <v>0</v>
      </c>
      <c r="Q388" s="243" t="s">
        <v>416</v>
      </c>
    </row>
    <row r="389" spans="1:17" ht="49.5" hidden="1" customHeight="1" x14ac:dyDescent="0.25">
      <c r="A389" s="88" t="s">
        <v>711</v>
      </c>
      <c r="B389" s="405"/>
      <c r="C389" s="403"/>
      <c r="D389" s="402"/>
      <c r="E389" s="402"/>
      <c r="F389" s="194"/>
      <c r="G389" s="194"/>
      <c r="H389" s="408"/>
      <c r="I389" s="407"/>
      <c r="J389" s="407"/>
      <c r="K389" s="317"/>
      <c r="L389" s="411"/>
      <c r="M389" s="412"/>
      <c r="N389" s="421" t="e">
        <f t="shared" si="7"/>
        <v>#DIV/0!</v>
      </c>
      <c r="O389" s="242">
        <f>FŐLAP!$G$8</f>
        <v>0</v>
      </c>
      <c r="P389" s="241">
        <f>FŐLAP!$C$10</f>
        <v>0</v>
      </c>
      <c r="Q389" s="243" t="s">
        <v>416</v>
      </c>
    </row>
    <row r="390" spans="1:17" ht="49.5" hidden="1" customHeight="1" x14ac:dyDescent="0.25">
      <c r="A390" s="87" t="s">
        <v>712</v>
      </c>
      <c r="B390" s="405"/>
      <c r="C390" s="403"/>
      <c r="D390" s="402"/>
      <c r="E390" s="402"/>
      <c r="F390" s="194"/>
      <c r="G390" s="194"/>
      <c r="H390" s="408"/>
      <c r="I390" s="407"/>
      <c r="J390" s="407"/>
      <c r="K390" s="317"/>
      <c r="L390" s="411"/>
      <c r="M390" s="412"/>
      <c r="N390" s="421" t="e">
        <f t="shared" si="7"/>
        <v>#DIV/0!</v>
      </c>
      <c r="O390" s="242">
        <f>FŐLAP!$G$8</f>
        <v>0</v>
      </c>
      <c r="P390" s="241">
        <f>FŐLAP!$C$10</f>
        <v>0</v>
      </c>
      <c r="Q390" s="243" t="s">
        <v>416</v>
      </c>
    </row>
    <row r="391" spans="1:17" ht="49.5" hidden="1" customHeight="1" x14ac:dyDescent="0.25">
      <c r="A391" s="87" t="s">
        <v>713</v>
      </c>
      <c r="B391" s="405"/>
      <c r="C391" s="403"/>
      <c r="D391" s="402"/>
      <c r="E391" s="402"/>
      <c r="F391" s="194"/>
      <c r="G391" s="194"/>
      <c r="H391" s="408"/>
      <c r="I391" s="407"/>
      <c r="J391" s="407"/>
      <c r="K391" s="317"/>
      <c r="L391" s="411"/>
      <c r="M391" s="412"/>
      <c r="N391" s="421" t="e">
        <f t="shared" si="7"/>
        <v>#DIV/0!</v>
      </c>
      <c r="O391" s="242">
        <f>FŐLAP!$G$8</f>
        <v>0</v>
      </c>
      <c r="P391" s="241">
        <f>FŐLAP!$C$10</f>
        <v>0</v>
      </c>
      <c r="Q391" s="243" t="s">
        <v>416</v>
      </c>
    </row>
    <row r="392" spans="1:17" ht="49.5" hidden="1" customHeight="1" x14ac:dyDescent="0.25">
      <c r="A392" s="88" t="s">
        <v>714</v>
      </c>
      <c r="B392" s="405"/>
      <c r="C392" s="403"/>
      <c r="D392" s="402"/>
      <c r="E392" s="402"/>
      <c r="F392" s="194"/>
      <c r="G392" s="194"/>
      <c r="H392" s="408"/>
      <c r="I392" s="407"/>
      <c r="J392" s="407"/>
      <c r="K392" s="317"/>
      <c r="L392" s="411"/>
      <c r="M392" s="412"/>
      <c r="N392" s="421" t="e">
        <f t="shared" si="7"/>
        <v>#DIV/0!</v>
      </c>
      <c r="O392" s="242">
        <f>FŐLAP!$G$8</f>
        <v>0</v>
      </c>
      <c r="P392" s="241">
        <f>FŐLAP!$C$10</f>
        <v>0</v>
      </c>
      <c r="Q392" s="243" t="s">
        <v>416</v>
      </c>
    </row>
    <row r="393" spans="1:17" ht="49.5" hidden="1" customHeight="1" x14ac:dyDescent="0.25">
      <c r="A393" s="88" t="s">
        <v>715</v>
      </c>
      <c r="B393" s="405"/>
      <c r="C393" s="403"/>
      <c r="D393" s="402"/>
      <c r="E393" s="402"/>
      <c r="F393" s="194"/>
      <c r="G393" s="194"/>
      <c r="H393" s="408"/>
      <c r="I393" s="407"/>
      <c r="J393" s="407"/>
      <c r="K393" s="317"/>
      <c r="L393" s="411"/>
      <c r="M393" s="412"/>
      <c r="N393" s="421" t="e">
        <f t="shared" si="7"/>
        <v>#DIV/0!</v>
      </c>
      <c r="O393" s="242">
        <f>FŐLAP!$G$8</f>
        <v>0</v>
      </c>
      <c r="P393" s="241">
        <f>FŐLAP!$C$10</f>
        <v>0</v>
      </c>
      <c r="Q393" s="243" t="s">
        <v>416</v>
      </c>
    </row>
    <row r="394" spans="1:17" ht="49.5" hidden="1" customHeight="1" x14ac:dyDescent="0.25">
      <c r="A394" s="87" t="s">
        <v>716</v>
      </c>
      <c r="B394" s="405"/>
      <c r="C394" s="403"/>
      <c r="D394" s="402"/>
      <c r="E394" s="402"/>
      <c r="F394" s="194"/>
      <c r="G394" s="194"/>
      <c r="H394" s="408"/>
      <c r="I394" s="407"/>
      <c r="J394" s="407"/>
      <c r="K394" s="317"/>
      <c r="L394" s="411"/>
      <c r="M394" s="412"/>
      <c r="N394" s="421" t="e">
        <f t="shared" si="7"/>
        <v>#DIV/0!</v>
      </c>
      <c r="O394" s="242">
        <f>FŐLAP!$G$8</f>
        <v>0</v>
      </c>
      <c r="P394" s="241">
        <f>FŐLAP!$C$10</f>
        <v>0</v>
      </c>
      <c r="Q394" s="243" t="s">
        <v>416</v>
      </c>
    </row>
    <row r="395" spans="1:17" ht="49.5" hidden="1" customHeight="1" x14ac:dyDescent="0.25">
      <c r="A395" s="87" t="s">
        <v>717</v>
      </c>
      <c r="B395" s="405"/>
      <c r="C395" s="403"/>
      <c r="D395" s="402"/>
      <c r="E395" s="402"/>
      <c r="F395" s="194"/>
      <c r="G395" s="194"/>
      <c r="H395" s="408"/>
      <c r="I395" s="407"/>
      <c r="J395" s="407"/>
      <c r="K395" s="317"/>
      <c r="L395" s="411"/>
      <c r="M395" s="412"/>
      <c r="N395" s="421" t="e">
        <f t="shared" si="7"/>
        <v>#DIV/0!</v>
      </c>
      <c r="O395" s="242">
        <f>FŐLAP!$G$8</f>
        <v>0</v>
      </c>
      <c r="P395" s="241">
        <f>FŐLAP!$C$10</f>
        <v>0</v>
      </c>
      <c r="Q395" s="243" t="s">
        <v>416</v>
      </c>
    </row>
    <row r="396" spans="1:17" ht="49.5" hidden="1" customHeight="1" x14ac:dyDescent="0.25">
      <c r="A396" s="88" t="s">
        <v>718</v>
      </c>
      <c r="B396" s="405"/>
      <c r="C396" s="403"/>
      <c r="D396" s="402"/>
      <c r="E396" s="402"/>
      <c r="F396" s="194"/>
      <c r="G396" s="194"/>
      <c r="H396" s="408"/>
      <c r="I396" s="407"/>
      <c r="J396" s="407"/>
      <c r="K396" s="317"/>
      <c r="L396" s="411"/>
      <c r="M396" s="412"/>
      <c r="N396" s="421" t="e">
        <f t="shared" si="7"/>
        <v>#DIV/0!</v>
      </c>
      <c r="O396" s="242">
        <f>FŐLAP!$G$8</f>
        <v>0</v>
      </c>
      <c r="P396" s="241">
        <f>FŐLAP!$C$10</f>
        <v>0</v>
      </c>
      <c r="Q396" s="243" t="s">
        <v>416</v>
      </c>
    </row>
    <row r="397" spans="1:17" ht="49.5" hidden="1" customHeight="1" x14ac:dyDescent="0.25">
      <c r="A397" s="88" t="s">
        <v>719</v>
      </c>
      <c r="B397" s="405"/>
      <c r="C397" s="403"/>
      <c r="D397" s="402"/>
      <c r="E397" s="402"/>
      <c r="F397" s="194"/>
      <c r="G397" s="194"/>
      <c r="H397" s="408"/>
      <c r="I397" s="407"/>
      <c r="J397" s="407"/>
      <c r="K397" s="317"/>
      <c r="L397" s="411"/>
      <c r="M397" s="412"/>
      <c r="N397" s="421" t="e">
        <f t="shared" si="7"/>
        <v>#DIV/0!</v>
      </c>
      <c r="O397" s="242">
        <f>FŐLAP!$G$8</f>
        <v>0</v>
      </c>
      <c r="P397" s="241">
        <f>FŐLAP!$C$10</f>
        <v>0</v>
      </c>
      <c r="Q397" s="243" t="s">
        <v>416</v>
      </c>
    </row>
    <row r="398" spans="1:17" ht="49.5" hidden="1" customHeight="1" x14ac:dyDescent="0.25">
      <c r="A398" s="87" t="s">
        <v>720</v>
      </c>
      <c r="B398" s="405"/>
      <c r="C398" s="403"/>
      <c r="D398" s="402"/>
      <c r="E398" s="402"/>
      <c r="F398" s="194"/>
      <c r="G398" s="194"/>
      <c r="H398" s="408"/>
      <c r="I398" s="407"/>
      <c r="J398" s="407"/>
      <c r="K398" s="317"/>
      <c r="L398" s="411"/>
      <c r="M398" s="412"/>
      <c r="N398" s="421" t="e">
        <f t="shared" si="7"/>
        <v>#DIV/0!</v>
      </c>
      <c r="O398" s="242">
        <f>FŐLAP!$G$8</f>
        <v>0</v>
      </c>
      <c r="P398" s="241">
        <f>FŐLAP!$C$10</f>
        <v>0</v>
      </c>
      <c r="Q398" s="243" t="s">
        <v>416</v>
      </c>
    </row>
    <row r="399" spans="1:17" ht="49.5" hidden="1" customHeight="1" x14ac:dyDescent="0.25">
      <c r="A399" s="87" t="s">
        <v>721</v>
      </c>
      <c r="B399" s="405"/>
      <c r="C399" s="403"/>
      <c r="D399" s="402"/>
      <c r="E399" s="402"/>
      <c r="F399" s="194"/>
      <c r="G399" s="194"/>
      <c r="H399" s="408"/>
      <c r="I399" s="407"/>
      <c r="J399" s="407"/>
      <c r="K399" s="317"/>
      <c r="L399" s="411"/>
      <c r="M399" s="412"/>
      <c r="N399" s="421" t="e">
        <f t="shared" si="7"/>
        <v>#DIV/0!</v>
      </c>
      <c r="O399" s="242">
        <f>FŐLAP!$G$8</f>
        <v>0</v>
      </c>
      <c r="P399" s="241">
        <f>FŐLAP!$C$10</f>
        <v>0</v>
      </c>
      <c r="Q399" s="243" t="s">
        <v>416</v>
      </c>
    </row>
    <row r="400" spans="1:17" ht="49.5" hidden="1" customHeight="1" x14ac:dyDescent="0.25">
      <c r="A400" s="88" t="s">
        <v>722</v>
      </c>
      <c r="B400" s="405"/>
      <c r="C400" s="403"/>
      <c r="D400" s="402"/>
      <c r="E400" s="402"/>
      <c r="F400" s="194"/>
      <c r="G400" s="194"/>
      <c r="H400" s="408"/>
      <c r="I400" s="407"/>
      <c r="J400" s="407"/>
      <c r="K400" s="317"/>
      <c r="L400" s="411"/>
      <c r="M400" s="412"/>
      <c r="N400" s="421" t="e">
        <f t="shared" si="7"/>
        <v>#DIV/0!</v>
      </c>
      <c r="O400" s="242">
        <f>FŐLAP!$G$8</f>
        <v>0</v>
      </c>
      <c r="P400" s="241">
        <f>FŐLAP!$C$10</f>
        <v>0</v>
      </c>
      <c r="Q400" s="243" t="s">
        <v>416</v>
      </c>
    </row>
    <row r="401" spans="1:17" ht="49.5" hidden="1" customHeight="1" x14ac:dyDescent="0.25">
      <c r="A401" s="88" t="s">
        <v>723</v>
      </c>
      <c r="B401" s="405"/>
      <c r="C401" s="403"/>
      <c r="D401" s="402"/>
      <c r="E401" s="402"/>
      <c r="F401" s="194"/>
      <c r="G401" s="194"/>
      <c r="H401" s="408"/>
      <c r="I401" s="407"/>
      <c r="J401" s="407"/>
      <c r="K401" s="317"/>
      <c r="L401" s="411"/>
      <c r="M401" s="412"/>
      <c r="N401" s="421" t="e">
        <f t="shared" si="7"/>
        <v>#DIV/0!</v>
      </c>
      <c r="O401" s="242">
        <f>FŐLAP!$G$8</f>
        <v>0</v>
      </c>
      <c r="P401" s="241">
        <f>FŐLAP!$C$10</f>
        <v>0</v>
      </c>
      <c r="Q401" s="243" t="s">
        <v>416</v>
      </c>
    </row>
    <row r="402" spans="1:17" ht="49.5" hidden="1" customHeight="1" x14ac:dyDescent="0.25">
      <c r="A402" s="87" t="s">
        <v>724</v>
      </c>
      <c r="B402" s="405"/>
      <c r="C402" s="403"/>
      <c r="D402" s="402"/>
      <c r="E402" s="402"/>
      <c r="F402" s="194"/>
      <c r="G402" s="194"/>
      <c r="H402" s="408"/>
      <c r="I402" s="407"/>
      <c r="J402" s="407"/>
      <c r="K402" s="317"/>
      <c r="L402" s="411"/>
      <c r="M402" s="412"/>
      <c r="N402" s="421" t="e">
        <f t="shared" si="7"/>
        <v>#DIV/0!</v>
      </c>
      <c r="O402" s="242">
        <f>FŐLAP!$G$8</f>
        <v>0</v>
      </c>
      <c r="P402" s="241">
        <f>FŐLAP!$C$10</f>
        <v>0</v>
      </c>
      <c r="Q402" s="243" t="s">
        <v>416</v>
      </c>
    </row>
    <row r="403" spans="1:17" ht="49.5" hidden="1" customHeight="1" x14ac:dyDescent="0.25">
      <c r="A403" s="87" t="s">
        <v>725</v>
      </c>
      <c r="B403" s="405"/>
      <c r="C403" s="403"/>
      <c r="D403" s="402"/>
      <c r="E403" s="402"/>
      <c r="F403" s="194"/>
      <c r="G403" s="194"/>
      <c r="H403" s="408"/>
      <c r="I403" s="407"/>
      <c r="J403" s="407"/>
      <c r="K403" s="317"/>
      <c r="L403" s="411"/>
      <c r="M403" s="412"/>
      <c r="N403" s="421" t="e">
        <f t="shared" si="7"/>
        <v>#DIV/0!</v>
      </c>
      <c r="O403" s="242">
        <f>FŐLAP!$G$8</f>
        <v>0</v>
      </c>
      <c r="P403" s="241">
        <f>FŐLAP!$C$10</f>
        <v>0</v>
      </c>
      <c r="Q403" s="243" t="s">
        <v>416</v>
      </c>
    </row>
    <row r="404" spans="1:17" ht="49.5" hidden="1" customHeight="1" x14ac:dyDescent="0.25">
      <c r="A404" s="88" t="s">
        <v>726</v>
      </c>
      <c r="B404" s="405"/>
      <c r="C404" s="403"/>
      <c r="D404" s="402"/>
      <c r="E404" s="402"/>
      <c r="F404" s="194"/>
      <c r="G404" s="194"/>
      <c r="H404" s="408"/>
      <c r="I404" s="407"/>
      <c r="J404" s="407"/>
      <c r="K404" s="317"/>
      <c r="L404" s="411"/>
      <c r="M404" s="412"/>
      <c r="N404" s="421" t="e">
        <f t="shared" si="7"/>
        <v>#DIV/0!</v>
      </c>
      <c r="O404" s="242">
        <f>FŐLAP!$G$8</f>
        <v>0</v>
      </c>
      <c r="P404" s="241">
        <f>FŐLAP!$C$10</f>
        <v>0</v>
      </c>
      <c r="Q404" s="243" t="s">
        <v>416</v>
      </c>
    </row>
    <row r="405" spans="1:17" ht="49.5" hidden="1" customHeight="1" x14ac:dyDescent="0.25">
      <c r="A405" s="88" t="s">
        <v>727</v>
      </c>
      <c r="B405" s="405"/>
      <c r="C405" s="403"/>
      <c r="D405" s="402"/>
      <c r="E405" s="402"/>
      <c r="F405" s="194"/>
      <c r="G405" s="194"/>
      <c r="H405" s="408"/>
      <c r="I405" s="407"/>
      <c r="J405" s="407"/>
      <c r="K405" s="317"/>
      <c r="L405" s="411"/>
      <c r="M405" s="412"/>
      <c r="N405" s="421" t="e">
        <f t="shared" ref="N405:N468" si="8">IF(M405&lt;0,0,1-(M405/L405))</f>
        <v>#DIV/0!</v>
      </c>
      <c r="O405" s="242">
        <f>FŐLAP!$G$8</f>
        <v>0</v>
      </c>
      <c r="P405" s="241">
        <f>FŐLAP!$C$10</f>
        <v>0</v>
      </c>
      <c r="Q405" s="243" t="s">
        <v>416</v>
      </c>
    </row>
    <row r="406" spans="1:17" ht="49.5" hidden="1" customHeight="1" x14ac:dyDescent="0.25">
      <c r="A406" s="87" t="s">
        <v>728</v>
      </c>
      <c r="B406" s="405"/>
      <c r="C406" s="403"/>
      <c r="D406" s="402"/>
      <c r="E406" s="402"/>
      <c r="F406" s="194"/>
      <c r="G406" s="194"/>
      <c r="H406" s="408"/>
      <c r="I406" s="407"/>
      <c r="J406" s="407"/>
      <c r="K406" s="317"/>
      <c r="L406" s="411"/>
      <c r="M406" s="412"/>
      <c r="N406" s="421" t="e">
        <f t="shared" si="8"/>
        <v>#DIV/0!</v>
      </c>
      <c r="O406" s="242">
        <f>FŐLAP!$G$8</f>
        <v>0</v>
      </c>
      <c r="P406" s="241">
        <f>FŐLAP!$C$10</f>
        <v>0</v>
      </c>
      <c r="Q406" s="243" t="s">
        <v>416</v>
      </c>
    </row>
    <row r="407" spans="1:17" ht="49.5" hidden="1" customHeight="1" x14ac:dyDescent="0.25">
      <c r="A407" s="87" t="s">
        <v>729</v>
      </c>
      <c r="B407" s="405"/>
      <c r="C407" s="403"/>
      <c r="D407" s="402"/>
      <c r="E407" s="402"/>
      <c r="F407" s="194"/>
      <c r="G407" s="194"/>
      <c r="H407" s="408"/>
      <c r="I407" s="407"/>
      <c r="J407" s="407"/>
      <c r="K407" s="317"/>
      <c r="L407" s="411"/>
      <c r="M407" s="412"/>
      <c r="N407" s="421" t="e">
        <f t="shared" si="8"/>
        <v>#DIV/0!</v>
      </c>
      <c r="O407" s="242">
        <f>FŐLAP!$G$8</f>
        <v>0</v>
      </c>
      <c r="P407" s="241">
        <f>FŐLAP!$C$10</f>
        <v>0</v>
      </c>
      <c r="Q407" s="243" t="s">
        <v>416</v>
      </c>
    </row>
    <row r="408" spans="1:17" ht="49.5" hidden="1" customHeight="1" x14ac:dyDescent="0.25">
      <c r="A408" s="88" t="s">
        <v>730</v>
      </c>
      <c r="B408" s="405"/>
      <c r="C408" s="403"/>
      <c r="D408" s="402"/>
      <c r="E408" s="402"/>
      <c r="F408" s="194"/>
      <c r="G408" s="194"/>
      <c r="H408" s="408"/>
      <c r="I408" s="407"/>
      <c r="J408" s="407"/>
      <c r="K408" s="317"/>
      <c r="L408" s="411"/>
      <c r="M408" s="412"/>
      <c r="N408" s="421" t="e">
        <f t="shared" si="8"/>
        <v>#DIV/0!</v>
      </c>
      <c r="O408" s="242">
        <f>FŐLAP!$G$8</f>
        <v>0</v>
      </c>
      <c r="P408" s="241">
        <f>FŐLAP!$C$10</f>
        <v>0</v>
      </c>
      <c r="Q408" s="243" t="s">
        <v>416</v>
      </c>
    </row>
    <row r="409" spans="1:17" ht="49.5" hidden="1" customHeight="1" x14ac:dyDescent="0.25">
      <c r="A409" s="88" t="s">
        <v>731</v>
      </c>
      <c r="B409" s="405"/>
      <c r="C409" s="403"/>
      <c r="D409" s="402"/>
      <c r="E409" s="402"/>
      <c r="F409" s="194"/>
      <c r="G409" s="194"/>
      <c r="H409" s="408"/>
      <c r="I409" s="407"/>
      <c r="J409" s="407"/>
      <c r="K409" s="317"/>
      <c r="L409" s="411"/>
      <c r="M409" s="412"/>
      <c r="N409" s="421" t="e">
        <f t="shared" si="8"/>
        <v>#DIV/0!</v>
      </c>
      <c r="O409" s="242">
        <f>FŐLAP!$G$8</f>
        <v>0</v>
      </c>
      <c r="P409" s="241">
        <f>FŐLAP!$C$10</f>
        <v>0</v>
      </c>
      <c r="Q409" s="243" t="s">
        <v>416</v>
      </c>
    </row>
    <row r="410" spans="1:17" ht="49.5" hidden="1" customHeight="1" x14ac:dyDescent="0.25">
      <c r="A410" s="87" t="s">
        <v>732</v>
      </c>
      <c r="B410" s="405"/>
      <c r="C410" s="403"/>
      <c r="D410" s="402"/>
      <c r="E410" s="402"/>
      <c r="F410" s="194"/>
      <c r="G410" s="194"/>
      <c r="H410" s="408"/>
      <c r="I410" s="407"/>
      <c r="J410" s="407"/>
      <c r="K410" s="317"/>
      <c r="L410" s="411"/>
      <c r="M410" s="412"/>
      <c r="N410" s="421" t="e">
        <f t="shared" si="8"/>
        <v>#DIV/0!</v>
      </c>
      <c r="O410" s="242">
        <f>FŐLAP!$G$8</f>
        <v>0</v>
      </c>
      <c r="P410" s="241">
        <f>FŐLAP!$C$10</f>
        <v>0</v>
      </c>
      <c r="Q410" s="243" t="s">
        <v>416</v>
      </c>
    </row>
    <row r="411" spans="1:17" ht="49.5" hidden="1" customHeight="1" x14ac:dyDescent="0.25">
      <c r="A411" s="87" t="s">
        <v>733</v>
      </c>
      <c r="B411" s="405"/>
      <c r="C411" s="403"/>
      <c r="D411" s="402"/>
      <c r="E411" s="402"/>
      <c r="F411" s="194"/>
      <c r="G411" s="194"/>
      <c r="H411" s="408"/>
      <c r="I411" s="407"/>
      <c r="J411" s="407"/>
      <c r="K411" s="317"/>
      <c r="L411" s="411"/>
      <c r="M411" s="412"/>
      <c r="N411" s="421" t="e">
        <f t="shared" si="8"/>
        <v>#DIV/0!</v>
      </c>
      <c r="O411" s="242">
        <f>FŐLAP!$G$8</f>
        <v>0</v>
      </c>
      <c r="P411" s="241">
        <f>FŐLAP!$C$10</f>
        <v>0</v>
      </c>
      <c r="Q411" s="243" t="s">
        <v>416</v>
      </c>
    </row>
    <row r="412" spans="1:17" ht="49.5" hidden="1" customHeight="1" x14ac:dyDescent="0.25">
      <c r="A412" s="88" t="s">
        <v>734</v>
      </c>
      <c r="B412" s="405"/>
      <c r="C412" s="403"/>
      <c r="D412" s="402"/>
      <c r="E412" s="402"/>
      <c r="F412" s="194"/>
      <c r="G412" s="194"/>
      <c r="H412" s="408"/>
      <c r="I412" s="407"/>
      <c r="J412" s="407"/>
      <c r="K412" s="317"/>
      <c r="L412" s="411"/>
      <c r="M412" s="412"/>
      <c r="N412" s="421" t="e">
        <f t="shared" si="8"/>
        <v>#DIV/0!</v>
      </c>
      <c r="O412" s="242">
        <f>FŐLAP!$G$8</f>
        <v>0</v>
      </c>
      <c r="P412" s="241">
        <f>FŐLAP!$C$10</f>
        <v>0</v>
      </c>
      <c r="Q412" s="243" t="s">
        <v>416</v>
      </c>
    </row>
    <row r="413" spans="1:17" ht="49.5" hidden="1" customHeight="1" x14ac:dyDescent="0.25">
      <c r="A413" s="88" t="s">
        <v>735</v>
      </c>
      <c r="B413" s="405"/>
      <c r="C413" s="403"/>
      <c r="D413" s="402"/>
      <c r="E413" s="402"/>
      <c r="F413" s="194"/>
      <c r="G413" s="194"/>
      <c r="H413" s="408"/>
      <c r="I413" s="407"/>
      <c r="J413" s="407"/>
      <c r="K413" s="317"/>
      <c r="L413" s="411"/>
      <c r="M413" s="412"/>
      <c r="N413" s="421" t="e">
        <f t="shared" si="8"/>
        <v>#DIV/0!</v>
      </c>
      <c r="O413" s="242">
        <f>FŐLAP!$G$8</f>
        <v>0</v>
      </c>
      <c r="P413" s="241">
        <f>FŐLAP!$C$10</f>
        <v>0</v>
      </c>
      <c r="Q413" s="243" t="s">
        <v>416</v>
      </c>
    </row>
    <row r="414" spans="1:17" ht="49.5" hidden="1" customHeight="1" x14ac:dyDescent="0.25">
      <c r="A414" s="87" t="s">
        <v>736</v>
      </c>
      <c r="B414" s="405"/>
      <c r="C414" s="403"/>
      <c r="D414" s="402"/>
      <c r="E414" s="402"/>
      <c r="F414" s="194"/>
      <c r="G414" s="194"/>
      <c r="H414" s="408"/>
      <c r="I414" s="407"/>
      <c r="J414" s="407"/>
      <c r="K414" s="317"/>
      <c r="L414" s="411"/>
      <c r="M414" s="412"/>
      <c r="N414" s="421" t="e">
        <f t="shared" si="8"/>
        <v>#DIV/0!</v>
      </c>
      <c r="O414" s="242">
        <f>FŐLAP!$G$8</f>
        <v>0</v>
      </c>
      <c r="P414" s="241">
        <f>FŐLAP!$C$10</f>
        <v>0</v>
      </c>
      <c r="Q414" s="243" t="s">
        <v>416</v>
      </c>
    </row>
    <row r="415" spans="1:17" ht="49.5" hidden="1" customHeight="1" x14ac:dyDescent="0.25">
      <c r="A415" s="87" t="s">
        <v>737</v>
      </c>
      <c r="B415" s="405"/>
      <c r="C415" s="403"/>
      <c r="D415" s="402"/>
      <c r="E415" s="402"/>
      <c r="F415" s="194"/>
      <c r="G415" s="194"/>
      <c r="H415" s="408"/>
      <c r="I415" s="407"/>
      <c r="J415" s="407"/>
      <c r="K415" s="317"/>
      <c r="L415" s="411"/>
      <c r="M415" s="412"/>
      <c r="N415" s="421" t="e">
        <f t="shared" si="8"/>
        <v>#DIV/0!</v>
      </c>
      <c r="O415" s="242">
        <f>FŐLAP!$G$8</f>
        <v>0</v>
      </c>
      <c r="P415" s="241">
        <f>FŐLAP!$C$10</f>
        <v>0</v>
      </c>
      <c r="Q415" s="243" t="s">
        <v>416</v>
      </c>
    </row>
    <row r="416" spans="1:17" ht="49.5" hidden="1" customHeight="1" x14ac:dyDescent="0.25">
      <c r="A416" s="88" t="s">
        <v>738</v>
      </c>
      <c r="B416" s="405"/>
      <c r="C416" s="403"/>
      <c r="D416" s="402"/>
      <c r="E416" s="402"/>
      <c r="F416" s="194"/>
      <c r="G416" s="194"/>
      <c r="H416" s="408"/>
      <c r="I416" s="407"/>
      <c r="J416" s="407"/>
      <c r="K416" s="317"/>
      <c r="L416" s="411"/>
      <c r="M416" s="412"/>
      <c r="N416" s="421" t="e">
        <f t="shared" si="8"/>
        <v>#DIV/0!</v>
      </c>
      <c r="O416" s="242">
        <f>FŐLAP!$G$8</f>
        <v>0</v>
      </c>
      <c r="P416" s="241">
        <f>FŐLAP!$C$10</f>
        <v>0</v>
      </c>
      <c r="Q416" s="243" t="s">
        <v>416</v>
      </c>
    </row>
    <row r="417" spans="1:17" ht="49.5" hidden="1" customHeight="1" x14ac:dyDescent="0.25">
      <c r="A417" s="88" t="s">
        <v>739</v>
      </c>
      <c r="B417" s="405"/>
      <c r="C417" s="403"/>
      <c r="D417" s="402"/>
      <c r="E417" s="402"/>
      <c r="F417" s="194"/>
      <c r="G417" s="194"/>
      <c r="H417" s="408"/>
      <c r="I417" s="407"/>
      <c r="J417" s="407"/>
      <c r="K417" s="317"/>
      <c r="L417" s="411"/>
      <c r="M417" s="412"/>
      <c r="N417" s="421" t="e">
        <f t="shared" si="8"/>
        <v>#DIV/0!</v>
      </c>
      <c r="O417" s="242">
        <f>FŐLAP!$G$8</f>
        <v>0</v>
      </c>
      <c r="P417" s="241">
        <f>FŐLAP!$C$10</f>
        <v>0</v>
      </c>
      <c r="Q417" s="243" t="s">
        <v>416</v>
      </c>
    </row>
    <row r="418" spans="1:17" ht="49.5" hidden="1" customHeight="1" x14ac:dyDescent="0.25">
      <c r="A418" s="87" t="s">
        <v>740</v>
      </c>
      <c r="B418" s="405"/>
      <c r="C418" s="403"/>
      <c r="D418" s="402"/>
      <c r="E418" s="402"/>
      <c r="F418" s="194"/>
      <c r="G418" s="194"/>
      <c r="H418" s="408"/>
      <c r="I418" s="407"/>
      <c r="J418" s="407"/>
      <c r="K418" s="317"/>
      <c r="L418" s="411"/>
      <c r="M418" s="412"/>
      <c r="N418" s="421" t="e">
        <f t="shared" si="8"/>
        <v>#DIV/0!</v>
      </c>
      <c r="O418" s="242">
        <f>FŐLAP!$G$8</f>
        <v>0</v>
      </c>
      <c r="P418" s="241">
        <f>FŐLAP!$C$10</f>
        <v>0</v>
      </c>
      <c r="Q418" s="243" t="s">
        <v>416</v>
      </c>
    </row>
    <row r="419" spans="1:17" ht="49.5" hidden="1" customHeight="1" x14ac:dyDescent="0.25">
      <c r="A419" s="87" t="s">
        <v>741</v>
      </c>
      <c r="B419" s="405"/>
      <c r="C419" s="403"/>
      <c r="D419" s="402"/>
      <c r="E419" s="402"/>
      <c r="F419" s="194"/>
      <c r="G419" s="194"/>
      <c r="H419" s="408"/>
      <c r="I419" s="407"/>
      <c r="J419" s="407"/>
      <c r="K419" s="317"/>
      <c r="L419" s="411"/>
      <c r="M419" s="412"/>
      <c r="N419" s="421" t="e">
        <f t="shared" si="8"/>
        <v>#DIV/0!</v>
      </c>
      <c r="O419" s="242">
        <f>FŐLAP!$G$8</f>
        <v>0</v>
      </c>
      <c r="P419" s="241">
        <f>FŐLAP!$C$10</f>
        <v>0</v>
      </c>
      <c r="Q419" s="243" t="s">
        <v>416</v>
      </c>
    </row>
    <row r="420" spans="1:17" ht="49.5" hidden="1" customHeight="1" x14ac:dyDescent="0.25">
      <c r="A420" s="88" t="s">
        <v>742</v>
      </c>
      <c r="B420" s="405"/>
      <c r="C420" s="403"/>
      <c r="D420" s="402"/>
      <c r="E420" s="402"/>
      <c r="F420" s="194"/>
      <c r="G420" s="194"/>
      <c r="H420" s="408"/>
      <c r="I420" s="407"/>
      <c r="J420" s="407"/>
      <c r="K420" s="317"/>
      <c r="L420" s="411"/>
      <c r="M420" s="412"/>
      <c r="N420" s="421" t="e">
        <f t="shared" si="8"/>
        <v>#DIV/0!</v>
      </c>
      <c r="O420" s="242">
        <f>FŐLAP!$G$8</f>
        <v>0</v>
      </c>
      <c r="P420" s="241">
        <f>FŐLAP!$C$10</f>
        <v>0</v>
      </c>
      <c r="Q420" s="243" t="s">
        <v>416</v>
      </c>
    </row>
    <row r="421" spans="1:17" ht="49.5" hidden="1" customHeight="1" x14ac:dyDescent="0.25">
      <c r="A421" s="88" t="s">
        <v>743</v>
      </c>
      <c r="B421" s="405"/>
      <c r="C421" s="403"/>
      <c r="D421" s="402"/>
      <c r="E421" s="402"/>
      <c r="F421" s="194"/>
      <c r="G421" s="194"/>
      <c r="H421" s="408"/>
      <c r="I421" s="407"/>
      <c r="J421" s="407"/>
      <c r="K421" s="317"/>
      <c r="L421" s="411"/>
      <c r="M421" s="412"/>
      <c r="N421" s="421" t="e">
        <f t="shared" si="8"/>
        <v>#DIV/0!</v>
      </c>
      <c r="O421" s="242">
        <f>FŐLAP!$G$8</f>
        <v>0</v>
      </c>
      <c r="P421" s="241">
        <f>FŐLAP!$C$10</f>
        <v>0</v>
      </c>
      <c r="Q421" s="243" t="s">
        <v>416</v>
      </c>
    </row>
    <row r="422" spans="1:17" ht="49.5" hidden="1" customHeight="1" x14ac:dyDescent="0.25">
      <c r="A422" s="87" t="s">
        <v>744</v>
      </c>
      <c r="B422" s="405"/>
      <c r="C422" s="403"/>
      <c r="D422" s="402"/>
      <c r="E422" s="402"/>
      <c r="F422" s="194"/>
      <c r="G422" s="194"/>
      <c r="H422" s="408"/>
      <c r="I422" s="407"/>
      <c r="J422" s="407"/>
      <c r="K422" s="317"/>
      <c r="L422" s="411"/>
      <c r="M422" s="412"/>
      <c r="N422" s="421" t="e">
        <f t="shared" si="8"/>
        <v>#DIV/0!</v>
      </c>
      <c r="O422" s="242">
        <f>FŐLAP!$G$8</f>
        <v>0</v>
      </c>
      <c r="P422" s="241">
        <f>FŐLAP!$C$10</f>
        <v>0</v>
      </c>
      <c r="Q422" s="243" t="s">
        <v>416</v>
      </c>
    </row>
    <row r="423" spans="1:17" ht="49.5" hidden="1" customHeight="1" x14ac:dyDescent="0.25">
      <c r="A423" s="87" t="s">
        <v>745</v>
      </c>
      <c r="B423" s="405"/>
      <c r="C423" s="403"/>
      <c r="D423" s="402"/>
      <c r="E423" s="402"/>
      <c r="F423" s="194"/>
      <c r="G423" s="194"/>
      <c r="H423" s="408"/>
      <c r="I423" s="407"/>
      <c r="J423" s="407"/>
      <c r="K423" s="317"/>
      <c r="L423" s="411"/>
      <c r="M423" s="412"/>
      <c r="N423" s="421" t="e">
        <f t="shared" si="8"/>
        <v>#DIV/0!</v>
      </c>
      <c r="O423" s="242">
        <f>FŐLAP!$G$8</f>
        <v>0</v>
      </c>
      <c r="P423" s="241">
        <f>FŐLAP!$C$10</f>
        <v>0</v>
      </c>
      <c r="Q423" s="243" t="s">
        <v>416</v>
      </c>
    </row>
    <row r="424" spans="1:17" ht="49.5" hidden="1" customHeight="1" x14ac:dyDescent="0.25">
      <c r="A424" s="88" t="s">
        <v>746</v>
      </c>
      <c r="B424" s="405"/>
      <c r="C424" s="403"/>
      <c r="D424" s="402"/>
      <c r="E424" s="402"/>
      <c r="F424" s="194"/>
      <c r="G424" s="194"/>
      <c r="H424" s="408"/>
      <c r="I424" s="407"/>
      <c r="J424" s="407"/>
      <c r="K424" s="317"/>
      <c r="L424" s="411"/>
      <c r="M424" s="412"/>
      <c r="N424" s="421" t="e">
        <f t="shared" si="8"/>
        <v>#DIV/0!</v>
      </c>
      <c r="O424" s="242">
        <f>FŐLAP!$G$8</f>
        <v>0</v>
      </c>
      <c r="P424" s="241">
        <f>FŐLAP!$C$10</f>
        <v>0</v>
      </c>
      <c r="Q424" s="243" t="s">
        <v>416</v>
      </c>
    </row>
    <row r="425" spans="1:17" ht="49.5" hidden="1" customHeight="1" x14ac:dyDescent="0.25">
      <c r="A425" s="88" t="s">
        <v>747</v>
      </c>
      <c r="B425" s="405"/>
      <c r="C425" s="403"/>
      <c r="D425" s="402"/>
      <c r="E425" s="402"/>
      <c r="F425" s="194"/>
      <c r="G425" s="194"/>
      <c r="H425" s="408"/>
      <c r="I425" s="407"/>
      <c r="J425" s="407"/>
      <c r="K425" s="317"/>
      <c r="L425" s="411"/>
      <c r="M425" s="412"/>
      <c r="N425" s="421" t="e">
        <f t="shared" si="8"/>
        <v>#DIV/0!</v>
      </c>
      <c r="O425" s="242">
        <f>FŐLAP!$G$8</f>
        <v>0</v>
      </c>
      <c r="P425" s="241">
        <f>FŐLAP!$C$10</f>
        <v>0</v>
      </c>
      <c r="Q425" s="243" t="s">
        <v>416</v>
      </c>
    </row>
    <row r="426" spans="1:17" ht="49.5" hidden="1" customHeight="1" x14ac:dyDescent="0.25">
      <c r="A426" s="87" t="s">
        <v>748</v>
      </c>
      <c r="B426" s="405"/>
      <c r="C426" s="403"/>
      <c r="D426" s="402"/>
      <c r="E426" s="402"/>
      <c r="F426" s="194"/>
      <c r="G426" s="194"/>
      <c r="H426" s="408"/>
      <c r="I426" s="407"/>
      <c r="J426" s="407"/>
      <c r="K426" s="317"/>
      <c r="L426" s="411"/>
      <c r="M426" s="412"/>
      <c r="N426" s="421" t="e">
        <f t="shared" si="8"/>
        <v>#DIV/0!</v>
      </c>
      <c r="O426" s="242">
        <f>FŐLAP!$G$8</f>
        <v>0</v>
      </c>
      <c r="P426" s="241">
        <f>FŐLAP!$C$10</f>
        <v>0</v>
      </c>
      <c r="Q426" s="243" t="s">
        <v>416</v>
      </c>
    </row>
    <row r="427" spans="1:17" ht="49.5" hidden="1" customHeight="1" x14ac:dyDescent="0.25">
      <c r="A427" s="87" t="s">
        <v>749</v>
      </c>
      <c r="B427" s="405"/>
      <c r="C427" s="403"/>
      <c r="D427" s="402"/>
      <c r="E427" s="402"/>
      <c r="F427" s="194"/>
      <c r="G427" s="194"/>
      <c r="H427" s="408"/>
      <c r="I427" s="407"/>
      <c r="J427" s="407"/>
      <c r="K427" s="317"/>
      <c r="L427" s="411"/>
      <c r="M427" s="412"/>
      <c r="N427" s="421" t="e">
        <f t="shared" si="8"/>
        <v>#DIV/0!</v>
      </c>
      <c r="O427" s="242">
        <f>FŐLAP!$G$8</f>
        <v>0</v>
      </c>
      <c r="P427" s="241">
        <f>FŐLAP!$C$10</f>
        <v>0</v>
      </c>
      <c r="Q427" s="243" t="s">
        <v>416</v>
      </c>
    </row>
    <row r="428" spans="1:17" ht="49.5" hidden="1" customHeight="1" x14ac:dyDescent="0.25">
      <c r="A428" s="88" t="s">
        <v>750</v>
      </c>
      <c r="B428" s="405"/>
      <c r="C428" s="403"/>
      <c r="D428" s="402"/>
      <c r="E428" s="402"/>
      <c r="F428" s="194"/>
      <c r="G428" s="194"/>
      <c r="H428" s="408"/>
      <c r="I428" s="407"/>
      <c r="J428" s="407"/>
      <c r="K428" s="317"/>
      <c r="L428" s="411"/>
      <c r="M428" s="412"/>
      <c r="N428" s="421" t="e">
        <f t="shared" si="8"/>
        <v>#DIV/0!</v>
      </c>
      <c r="O428" s="242">
        <f>FŐLAP!$G$8</f>
        <v>0</v>
      </c>
      <c r="P428" s="241">
        <f>FŐLAP!$C$10</f>
        <v>0</v>
      </c>
      <c r="Q428" s="243" t="s">
        <v>416</v>
      </c>
    </row>
    <row r="429" spans="1:17" ht="49.5" hidden="1" customHeight="1" x14ac:dyDescent="0.25">
      <c r="A429" s="88" t="s">
        <v>751</v>
      </c>
      <c r="B429" s="405"/>
      <c r="C429" s="403"/>
      <c r="D429" s="402"/>
      <c r="E429" s="402"/>
      <c r="F429" s="194"/>
      <c r="G429" s="194"/>
      <c r="H429" s="408"/>
      <c r="I429" s="407"/>
      <c r="J429" s="407"/>
      <c r="K429" s="317"/>
      <c r="L429" s="411"/>
      <c r="M429" s="412"/>
      <c r="N429" s="421" t="e">
        <f t="shared" si="8"/>
        <v>#DIV/0!</v>
      </c>
      <c r="O429" s="242">
        <f>FŐLAP!$G$8</f>
        <v>0</v>
      </c>
      <c r="P429" s="241">
        <f>FŐLAP!$C$10</f>
        <v>0</v>
      </c>
      <c r="Q429" s="243" t="s">
        <v>416</v>
      </c>
    </row>
    <row r="430" spans="1:17" ht="49.5" hidden="1" customHeight="1" x14ac:dyDescent="0.25">
      <c r="A430" s="87" t="s">
        <v>752</v>
      </c>
      <c r="B430" s="405"/>
      <c r="C430" s="403"/>
      <c r="D430" s="402"/>
      <c r="E430" s="402"/>
      <c r="F430" s="194"/>
      <c r="G430" s="194"/>
      <c r="H430" s="408"/>
      <c r="I430" s="407"/>
      <c r="J430" s="407"/>
      <c r="K430" s="317"/>
      <c r="L430" s="411"/>
      <c r="M430" s="412"/>
      <c r="N430" s="421" t="e">
        <f t="shared" si="8"/>
        <v>#DIV/0!</v>
      </c>
      <c r="O430" s="242">
        <f>FŐLAP!$G$8</f>
        <v>0</v>
      </c>
      <c r="P430" s="241">
        <f>FŐLAP!$C$10</f>
        <v>0</v>
      </c>
      <c r="Q430" s="243" t="s">
        <v>416</v>
      </c>
    </row>
    <row r="431" spans="1:17" ht="49.5" hidden="1" customHeight="1" x14ac:dyDescent="0.25">
      <c r="A431" s="87" t="s">
        <v>753</v>
      </c>
      <c r="B431" s="405"/>
      <c r="C431" s="403"/>
      <c r="D431" s="402"/>
      <c r="E431" s="402"/>
      <c r="F431" s="194"/>
      <c r="G431" s="194"/>
      <c r="H431" s="408"/>
      <c r="I431" s="407"/>
      <c r="J431" s="407"/>
      <c r="K431" s="317"/>
      <c r="L431" s="411"/>
      <c r="M431" s="412"/>
      <c r="N431" s="421" t="e">
        <f t="shared" si="8"/>
        <v>#DIV/0!</v>
      </c>
      <c r="O431" s="242">
        <f>FŐLAP!$G$8</f>
        <v>0</v>
      </c>
      <c r="P431" s="241">
        <f>FŐLAP!$C$10</f>
        <v>0</v>
      </c>
      <c r="Q431" s="243" t="s">
        <v>416</v>
      </c>
    </row>
    <row r="432" spans="1:17" ht="49.5" hidden="1" customHeight="1" x14ac:dyDescent="0.25">
      <c r="A432" s="88" t="s">
        <v>754</v>
      </c>
      <c r="B432" s="405"/>
      <c r="C432" s="403"/>
      <c r="D432" s="402"/>
      <c r="E432" s="402"/>
      <c r="F432" s="194"/>
      <c r="G432" s="194"/>
      <c r="H432" s="408"/>
      <c r="I432" s="407"/>
      <c r="J432" s="407"/>
      <c r="K432" s="317"/>
      <c r="L432" s="411"/>
      <c r="M432" s="412"/>
      <c r="N432" s="421" t="e">
        <f t="shared" si="8"/>
        <v>#DIV/0!</v>
      </c>
      <c r="O432" s="242">
        <f>FŐLAP!$G$8</f>
        <v>0</v>
      </c>
      <c r="P432" s="241">
        <f>FŐLAP!$C$10</f>
        <v>0</v>
      </c>
      <c r="Q432" s="243" t="s">
        <v>416</v>
      </c>
    </row>
    <row r="433" spans="1:17" ht="49.5" hidden="1" customHeight="1" x14ac:dyDescent="0.25">
      <c r="A433" s="88" t="s">
        <v>755</v>
      </c>
      <c r="B433" s="405"/>
      <c r="C433" s="403"/>
      <c r="D433" s="402"/>
      <c r="E433" s="402"/>
      <c r="F433" s="194"/>
      <c r="G433" s="194"/>
      <c r="H433" s="408"/>
      <c r="I433" s="407"/>
      <c r="J433" s="407"/>
      <c r="K433" s="317"/>
      <c r="L433" s="411"/>
      <c r="M433" s="412"/>
      <c r="N433" s="421" t="e">
        <f t="shared" si="8"/>
        <v>#DIV/0!</v>
      </c>
      <c r="O433" s="242">
        <f>FŐLAP!$G$8</f>
        <v>0</v>
      </c>
      <c r="P433" s="241">
        <f>FŐLAP!$C$10</f>
        <v>0</v>
      </c>
      <c r="Q433" s="243" t="s">
        <v>416</v>
      </c>
    </row>
    <row r="434" spans="1:17" ht="49.5" hidden="1" customHeight="1" x14ac:dyDescent="0.25">
      <c r="A434" s="87" t="s">
        <v>756</v>
      </c>
      <c r="B434" s="405"/>
      <c r="C434" s="403"/>
      <c r="D434" s="402"/>
      <c r="E434" s="402"/>
      <c r="F434" s="194"/>
      <c r="G434" s="194"/>
      <c r="H434" s="408"/>
      <c r="I434" s="407"/>
      <c r="J434" s="407"/>
      <c r="K434" s="317"/>
      <c r="L434" s="411"/>
      <c r="M434" s="412"/>
      <c r="N434" s="421" t="e">
        <f t="shared" si="8"/>
        <v>#DIV/0!</v>
      </c>
      <c r="O434" s="242">
        <f>FŐLAP!$G$8</f>
        <v>0</v>
      </c>
      <c r="P434" s="241">
        <f>FŐLAP!$C$10</f>
        <v>0</v>
      </c>
      <c r="Q434" s="243" t="s">
        <v>416</v>
      </c>
    </row>
    <row r="435" spans="1:17" ht="49.5" hidden="1" customHeight="1" x14ac:dyDescent="0.25">
      <c r="A435" s="87" t="s">
        <v>757</v>
      </c>
      <c r="B435" s="405"/>
      <c r="C435" s="403"/>
      <c r="D435" s="402"/>
      <c r="E435" s="402"/>
      <c r="F435" s="194"/>
      <c r="G435" s="194"/>
      <c r="H435" s="408"/>
      <c r="I435" s="407"/>
      <c r="J435" s="407"/>
      <c r="K435" s="317"/>
      <c r="L435" s="411"/>
      <c r="M435" s="412"/>
      <c r="N435" s="421" t="e">
        <f t="shared" si="8"/>
        <v>#DIV/0!</v>
      </c>
      <c r="O435" s="242">
        <f>FŐLAP!$G$8</f>
        <v>0</v>
      </c>
      <c r="P435" s="241">
        <f>FŐLAP!$C$10</f>
        <v>0</v>
      </c>
      <c r="Q435" s="243" t="s">
        <v>416</v>
      </c>
    </row>
    <row r="436" spans="1:17" ht="49.5" hidden="1" customHeight="1" x14ac:dyDescent="0.25">
      <c r="A436" s="88" t="s">
        <v>758</v>
      </c>
      <c r="B436" s="405"/>
      <c r="C436" s="403"/>
      <c r="D436" s="402"/>
      <c r="E436" s="402"/>
      <c r="F436" s="194"/>
      <c r="G436" s="194"/>
      <c r="H436" s="408"/>
      <c r="I436" s="407"/>
      <c r="J436" s="407"/>
      <c r="K436" s="317"/>
      <c r="L436" s="411"/>
      <c r="M436" s="412"/>
      <c r="N436" s="421" t="e">
        <f t="shared" si="8"/>
        <v>#DIV/0!</v>
      </c>
      <c r="O436" s="242">
        <f>FŐLAP!$G$8</f>
        <v>0</v>
      </c>
      <c r="P436" s="241">
        <f>FŐLAP!$C$10</f>
        <v>0</v>
      </c>
      <c r="Q436" s="243" t="s">
        <v>416</v>
      </c>
    </row>
    <row r="437" spans="1:17" ht="49.5" hidden="1" customHeight="1" x14ac:dyDescent="0.25">
      <c r="A437" s="88" t="s">
        <v>759</v>
      </c>
      <c r="B437" s="405"/>
      <c r="C437" s="403"/>
      <c r="D437" s="402"/>
      <c r="E437" s="402"/>
      <c r="F437" s="194"/>
      <c r="G437" s="194"/>
      <c r="H437" s="408"/>
      <c r="I437" s="407"/>
      <c r="J437" s="407"/>
      <c r="K437" s="317"/>
      <c r="L437" s="411"/>
      <c r="M437" s="412"/>
      <c r="N437" s="421" t="e">
        <f t="shared" si="8"/>
        <v>#DIV/0!</v>
      </c>
      <c r="O437" s="242">
        <f>FŐLAP!$G$8</f>
        <v>0</v>
      </c>
      <c r="P437" s="241">
        <f>FŐLAP!$C$10</f>
        <v>0</v>
      </c>
      <c r="Q437" s="243" t="s">
        <v>416</v>
      </c>
    </row>
    <row r="438" spans="1:17" ht="49.5" hidden="1" customHeight="1" x14ac:dyDescent="0.25">
      <c r="A438" s="87" t="s">
        <v>760</v>
      </c>
      <c r="B438" s="405"/>
      <c r="C438" s="403"/>
      <c r="D438" s="402"/>
      <c r="E438" s="402"/>
      <c r="F438" s="194"/>
      <c r="G438" s="194"/>
      <c r="H438" s="408"/>
      <c r="I438" s="407"/>
      <c r="J438" s="407"/>
      <c r="K438" s="317"/>
      <c r="L438" s="411"/>
      <c r="M438" s="412"/>
      <c r="N438" s="421" t="e">
        <f t="shared" si="8"/>
        <v>#DIV/0!</v>
      </c>
      <c r="O438" s="242">
        <f>FŐLAP!$G$8</f>
        <v>0</v>
      </c>
      <c r="P438" s="241">
        <f>FŐLAP!$C$10</f>
        <v>0</v>
      </c>
      <c r="Q438" s="243" t="s">
        <v>416</v>
      </c>
    </row>
    <row r="439" spans="1:17" ht="49.5" hidden="1" customHeight="1" x14ac:dyDescent="0.25">
      <c r="A439" s="87" t="s">
        <v>761</v>
      </c>
      <c r="B439" s="405"/>
      <c r="C439" s="403"/>
      <c r="D439" s="402"/>
      <c r="E439" s="402"/>
      <c r="F439" s="194"/>
      <c r="G439" s="194"/>
      <c r="H439" s="408"/>
      <c r="I439" s="407"/>
      <c r="J439" s="407"/>
      <c r="K439" s="317"/>
      <c r="L439" s="411"/>
      <c r="M439" s="412"/>
      <c r="N439" s="421" t="e">
        <f t="shared" si="8"/>
        <v>#DIV/0!</v>
      </c>
      <c r="O439" s="242">
        <f>FŐLAP!$G$8</f>
        <v>0</v>
      </c>
      <c r="P439" s="241">
        <f>FŐLAP!$C$10</f>
        <v>0</v>
      </c>
      <c r="Q439" s="243" t="s">
        <v>416</v>
      </c>
    </row>
    <row r="440" spans="1:17" ht="49.5" hidden="1" customHeight="1" x14ac:dyDescent="0.25">
      <c r="A440" s="88" t="s">
        <v>762</v>
      </c>
      <c r="B440" s="405"/>
      <c r="C440" s="403"/>
      <c r="D440" s="402"/>
      <c r="E440" s="402"/>
      <c r="F440" s="194"/>
      <c r="G440" s="194"/>
      <c r="H440" s="408"/>
      <c r="I440" s="407"/>
      <c r="J440" s="407"/>
      <c r="K440" s="317"/>
      <c r="L440" s="411"/>
      <c r="M440" s="412"/>
      <c r="N440" s="421" t="e">
        <f t="shared" si="8"/>
        <v>#DIV/0!</v>
      </c>
      <c r="O440" s="242">
        <f>FŐLAP!$G$8</f>
        <v>0</v>
      </c>
      <c r="P440" s="241">
        <f>FŐLAP!$C$10</f>
        <v>0</v>
      </c>
      <c r="Q440" s="243" t="s">
        <v>416</v>
      </c>
    </row>
    <row r="441" spans="1:17" ht="49.5" hidden="1" customHeight="1" x14ac:dyDescent="0.25">
      <c r="A441" s="88" t="s">
        <v>763</v>
      </c>
      <c r="B441" s="405"/>
      <c r="C441" s="403"/>
      <c r="D441" s="402"/>
      <c r="E441" s="402"/>
      <c r="F441" s="194"/>
      <c r="G441" s="194"/>
      <c r="H441" s="408"/>
      <c r="I441" s="407"/>
      <c r="J441" s="407"/>
      <c r="K441" s="317"/>
      <c r="L441" s="411"/>
      <c r="M441" s="412"/>
      <c r="N441" s="421" t="e">
        <f t="shared" si="8"/>
        <v>#DIV/0!</v>
      </c>
      <c r="O441" s="242">
        <f>FŐLAP!$G$8</f>
        <v>0</v>
      </c>
      <c r="P441" s="241">
        <f>FŐLAP!$C$10</f>
        <v>0</v>
      </c>
      <c r="Q441" s="243" t="s">
        <v>416</v>
      </c>
    </row>
    <row r="442" spans="1:17" ht="49.5" hidden="1" customHeight="1" x14ac:dyDescent="0.25">
      <c r="A442" s="87" t="s">
        <v>764</v>
      </c>
      <c r="B442" s="405"/>
      <c r="C442" s="403"/>
      <c r="D442" s="402"/>
      <c r="E442" s="402"/>
      <c r="F442" s="194"/>
      <c r="G442" s="194"/>
      <c r="H442" s="408"/>
      <c r="I442" s="407"/>
      <c r="J442" s="407"/>
      <c r="K442" s="317"/>
      <c r="L442" s="411"/>
      <c r="M442" s="412"/>
      <c r="N442" s="421" t="e">
        <f t="shared" si="8"/>
        <v>#DIV/0!</v>
      </c>
      <c r="O442" s="242">
        <f>FŐLAP!$G$8</f>
        <v>0</v>
      </c>
      <c r="P442" s="241">
        <f>FŐLAP!$C$10</f>
        <v>0</v>
      </c>
      <c r="Q442" s="243" t="s">
        <v>416</v>
      </c>
    </row>
    <row r="443" spans="1:17" ht="49.5" hidden="1" customHeight="1" x14ac:dyDescent="0.25">
      <c r="A443" s="87" t="s">
        <v>765</v>
      </c>
      <c r="B443" s="405"/>
      <c r="C443" s="403"/>
      <c r="D443" s="402"/>
      <c r="E443" s="402"/>
      <c r="F443" s="194"/>
      <c r="G443" s="194"/>
      <c r="H443" s="408"/>
      <c r="I443" s="407"/>
      <c r="J443" s="407"/>
      <c r="K443" s="317"/>
      <c r="L443" s="411"/>
      <c r="M443" s="412"/>
      <c r="N443" s="421" t="e">
        <f t="shared" si="8"/>
        <v>#DIV/0!</v>
      </c>
      <c r="O443" s="242">
        <f>FŐLAP!$G$8</f>
        <v>0</v>
      </c>
      <c r="P443" s="241">
        <f>FŐLAP!$C$10</f>
        <v>0</v>
      </c>
      <c r="Q443" s="243" t="s">
        <v>416</v>
      </c>
    </row>
    <row r="444" spans="1:17" ht="49.5" hidden="1" customHeight="1" x14ac:dyDescent="0.25">
      <c r="A444" s="88" t="s">
        <v>766</v>
      </c>
      <c r="B444" s="405"/>
      <c r="C444" s="403"/>
      <c r="D444" s="402"/>
      <c r="E444" s="402"/>
      <c r="F444" s="194"/>
      <c r="G444" s="194"/>
      <c r="H444" s="408"/>
      <c r="I444" s="407"/>
      <c r="J444" s="407"/>
      <c r="K444" s="317"/>
      <c r="L444" s="411"/>
      <c r="M444" s="412"/>
      <c r="N444" s="421" t="e">
        <f t="shared" si="8"/>
        <v>#DIV/0!</v>
      </c>
      <c r="O444" s="242">
        <f>FŐLAP!$G$8</f>
        <v>0</v>
      </c>
      <c r="P444" s="241">
        <f>FŐLAP!$C$10</f>
        <v>0</v>
      </c>
      <c r="Q444" s="243" t="s">
        <v>416</v>
      </c>
    </row>
    <row r="445" spans="1:17" ht="49.5" hidden="1" customHeight="1" x14ac:dyDescent="0.25">
      <c r="A445" s="88" t="s">
        <v>767</v>
      </c>
      <c r="B445" s="405"/>
      <c r="C445" s="403"/>
      <c r="D445" s="402"/>
      <c r="E445" s="402"/>
      <c r="F445" s="194"/>
      <c r="G445" s="194"/>
      <c r="H445" s="408"/>
      <c r="I445" s="407"/>
      <c r="J445" s="407"/>
      <c r="K445" s="317"/>
      <c r="L445" s="411"/>
      <c r="M445" s="412"/>
      <c r="N445" s="421" t="e">
        <f t="shared" si="8"/>
        <v>#DIV/0!</v>
      </c>
      <c r="O445" s="242">
        <f>FŐLAP!$G$8</f>
        <v>0</v>
      </c>
      <c r="P445" s="241">
        <f>FŐLAP!$C$10</f>
        <v>0</v>
      </c>
      <c r="Q445" s="243" t="s">
        <v>416</v>
      </c>
    </row>
    <row r="446" spans="1:17" ht="49.5" hidden="1" customHeight="1" x14ac:dyDescent="0.25">
      <c r="A446" s="87" t="s">
        <v>768</v>
      </c>
      <c r="B446" s="405"/>
      <c r="C446" s="403"/>
      <c r="D446" s="402"/>
      <c r="E446" s="402"/>
      <c r="F446" s="194"/>
      <c r="G446" s="194"/>
      <c r="H446" s="408"/>
      <c r="I446" s="407"/>
      <c r="J446" s="407"/>
      <c r="K446" s="317"/>
      <c r="L446" s="411"/>
      <c r="M446" s="412"/>
      <c r="N446" s="421" t="e">
        <f t="shared" si="8"/>
        <v>#DIV/0!</v>
      </c>
      <c r="O446" s="242">
        <f>FŐLAP!$G$8</f>
        <v>0</v>
      </c>
      <c r="P446" s="241">
        <f>FŐLAP!$C$10</f>
        <v>0</v>
      </c>
      <c r="Q446" s="243" t="s">
        <v>416</v>
      </c>
    </row>
    <row r="447" spans="1:17" ht="49.5" hidden="1" customHeight="1" x14ac:dyDescent="0.25">
      <c r="A447" s="87" t="s">
        <v>769</v>
      </c>
      <c r="B447" s="405"/>
      <c r="C447" s="403"/>
      <c r="D447" s="402"/>
      <c r="E447" s="402"/>
      <c r="F447" s="194"/>
      <c r="G447" s="194"/>
      <c r="H447" s="408"/>
      <c r="I447" s="407"/>
      <c r="J447" s="407"/>
      <c r="K447" s="317"/>
      <c r="L447" s="411"/>
      <c r="M447" s="412"/>
      <c r="N447" s="421" t="e">
        <f t="shared" si="8"/>
        <v>#DIV/0!</v>
      </c>
      <c r="O447" s="242">
        <f>FŐLAP!$G$8</f>
        <v>0</v>
      </c>
      <c r="P447" s="241">
        <f>FŐLAP!$C$10</f>
        <v>0</v>
      </c>
      <c r="Q447" s="243" t="s">
        <v>416</v>
      </c>
    </row>
    <row r="448" spans="1:17" ht="49.5" hidden="1" customHeight="1" x14ac:dyDescent="0.25">
      <c r="A448" s="88" t="s">
        <v>770</v>
      </c>
      <c r="B448" s="405"/>
      <c r="C448" s="403"/>
      <c r="D448" s="402"/>
      <c r="E448" s="402"/>
      <c r="F448" s="194"/>
      <c r="G448" s="194"/>
      <c r="H448" s="408"/>
      <c r="I448" s="407"/>
      <c r="J448" s="407"/>
      <c r="K448" s="317"/>
      <c r="L448" s="411"/>
      <c r="M448" s="412"/>
      <c r="N448" s="421" t="e">
        <f t="shared" si="8"/>
        <v>#DIV/0!</v>
      </c>
      <c r="O448" s="242">
        <f>FŐLAP!$G$8</f>
        <v>0</v>
      </c>
      <c r="P448" s="241">
        <f>FŐLAP!$C$10</f>
        <v>0</v>
      </c>
      <c r="Q448" s="243" t="s">
        <v>416</v>
      </c>
    </row>
    <row r="449" spans="1:17" ht="49.5" hidden="1" customHeight="1" x14ac:dyDescent="0.25">
      <c r="A449" s="88" t="s">
        <v>771</v>
      </c>
      <c r="B449" s="405"/>
      <c r="C449" s="403"/>
      <c r="D449" s="402"/>
      <c r="E449" s="402"/>
      <c r="F449" s="194"/>
      <c r="G449" s="194"/>
      <c r="H449" s="408"/>
      <c r="I449" s="407"/>
      <c r="J449" s="407"/>
      <c r="K449" s="317"/>
      <c r="L449" s="411"/>
      <c r="M449" s="412"/>
      <c r="N449" s="421" t="e">
        <f t="shared" si="8"/>
        <v>#DIV/0!</v>
      </c>
      <c r="O449" s="242">
        <f>FŐLAP!$G$8</f>
        <v>0</v>
      </c>
      <c r="P449" s="241">
        <f>FŐLAP!$C$10</f>
        <v>0</v>
      </c>
      <c r="Q449" s="243" t="s">
        <v>416</v>
      </c>
    </row>
    <row r="450" spans="1:17" ht="49.5" hidden="1" customHeight="1" x14ac:dyDescent="0.25">
      <c r="A450" s="87" t="s">
        <v>772</v>
      </c>
      <c r="B450" s="405"/>
      <c r="C450" s="403"/>
      <c r="D450" s="402"/>
      <c r="E450" s="402"/>
      <c r="F450" s="194"/>
      <c r="G450" s="194"/>
      <c r="H450" s="408"/>
      <c r="I450" s="407"/>
      <c r="J450" s="407"/>
      <c r="K450" s="317"/>
      <c r="L450" s="411"/>
      <c r="M450" s="412"/>
      <c r="N450" s="421" t="e">
        <f t="shared" si="8"/>
        <v>#DIV/0!</v>
      </c>
      <c r="O450" s="242">
        <f>FŐLAP!$G$8</f>
        <v>0</v>
      </c>
      <c r="P450" s="241">
        <f>FŐLAP!$C$10</f>
        <v>0</v>
      </c>
      <c r="Q450" s="243" t="s">
        <v>416</v>
      </c>
    </row>
    <row r="451" spans="1:17" ht="49.5" hidden="1" customHeight="1" x14ac:dyDescent="0.25">
      <c r="A451" s="87" t="s">
        <v>773</v>
      </c>
      <c r="B451" s="405"/>
      <c r="C451" s="403"/>
      <c r="D451" s="402"/>
      <c r="E451" s="402"/>
      <c r="F451" s="194"/>
      <c r="G451" s="194"/>
      <c r="H451" s="408"/>
      <c r="I451" s="407"/>
      <c r="J451" s="407"/>
      <c r="K451" s="317"/>
      <c r="L451" s="411"/>
      <c r="M451" s="412"/>
      <c r="N451" s="421" t="e">
        <f t="shared" si="8"/>
        <v>#DIV/0!</v>
      </c>
      <c r="O451" s="242">
        <f>FŐLAP!$G$8</f>
        <v>0</v>
      </c>
      <c r="P451" s="241">
        <f>FŐLAP!$C$10</f>
        <v>0</v>
      </c>
      <c r="Q451" s="243" t="s">
        <v>416</v>
      </c>
    </row>
    <row r="452" spans="1:17" ht="49.5" hidden="1" customHeight="1" x14ac:dyDescent="0.25">
      <c r="A452" s="88" t="s">
        <v>774</v>
      </c>
      <c r="B452" s="405"/>
      <c r="C452" s="403"/>
      <c r="D452" s="402"/>
      <c r="E452" s="402"/>
      <c r="F452" s="194"/>
      <c r="G452" s="194"/>
      <c r="H452" s="408"/>
      <c r="I452" s="407"/>
      <c r="J452" s="407"/>
      <c r="K452" s="317"/>
      <c r="L452" s="411"/>
      <c r="M452" s="412"/>
      <c r="N452" s="421" t="e">
        <f t="shared" si="8"/>
        <v>#DIV/0!</v>
      </c>
      <c r="O452" s="242">
        <f>FŐLAP!$G$8</f>
        <v>0</v>
      </c>
      <c r="P452" s="241">
        <f>FŐLAP!$C$10</f>
        <v>0</v>
      </c>
      <c r="Q452" s="243" t="s">
        <v>416</v>
      </c>
    </row>
    <row r="453" spans="1:17" ht="49.5" hidden="1" customHeight="1" x14ac:dyDescent="0.25">
      <c r="A453" s="88" t="s">
        <v>775</v>
      </c>
      <c r="B453" s="405"/>
      <c r="C453" s="403"/>
      <c r="D453" s="402"/>
      <c r="E453" s="402"/>
      <c r="F453" s="194"/>
      <c r="G453" s="194"/>
      <c r="H453" s="408"/>
      <c r="I453" s="407"/>
      <c r="J453" s="407"/>
      <c r="K453" s="317"/>
      <c r="L453" s="411"/>
      <c r="M453" s="412"/>
      <c r="N453" s="421" t="e">
        <f t="shared" si="8"/>
        <v>#DIV/0!</v>
      </c>
      <c r="O453" s="242">
        <f>FŐLAP!$G$8</f>
        <v>0</v>
      </c>
      <c r="P453" s="241">
        <f>FŐLAP!$C$10</f>
        <v>0</v>
      </c>
      <c r="Q453" s="243" t="s">
        <v>416</v>
      </c>
    </row>
    <row r="454" spans="1:17" ht="49.5" hidden="1" customHeight="1" x14ac:dyDescent="0.25">
      <c r="A454" s="87" t="s">
        <v>776</v>
      </c>
      <c r="B454" s="405"/>
      <c r="C454" s="403"/>
      <c r="D454" s="402"/>
      <c r="E454" s="402"/>
      <c r="F454" s="194"/>
      <c r="G454" s="194"/>
      <c r="H454" s="408"/>
      <c r="I454" s="407"/>
      <c r="J454" s="407"/>
      <c r="K454" s="317"/>
      <c r="L454" s="411"/>
      <c r="M454" s="412"/>
      <c r="N454" s="421" t="e">
        <f t="shared" si="8"/>
        <v>#DIV/0!</v>
      </c>
      <c r="O454" s="242">
        <f>FŐLAP!$G$8</f>
        <v>0</v>
      </c>
      <c r="P454" s="241">
        <f>FŐLAP!$C$10</f>
        <v>0</v>
      </c>
      <c r="Q454" s="243" t="s">
        <v>416</v>
      </c>
    </row>
    <row r="455" spans="1:17" ht="49.5" hidden="1" customHeight="1" x14ac:dyDescent="0.25">
      <c r="A455" s="87" t="s">
        <v>777</v>
      </c>
      <c r="B455" s="405"/>
      <c r="C455" s="403"/>
      <c r="D455" s="402"/>
      <c r="E455" s="402"/>
      <c r="F455" s="194"/>
      <c r="G455" s="194"/>
      <c r="H455" s="408"/>
      <c r="I455" s="407"/>
      <c r="J455" s="407"/>
      <c r="K455" s="317"/>
      <c r="L455" s="411"/>
      <c r="M455" s="412"/>
      <c r="N455" s="421" t="e">
        <f t="shared" si="8"/>
        <v>#DIV/0!</v>
      </c>
      <c r="O455" s="242">
        <f>FŐLAP!$G$8</f>
        <v>0</v>
      </c>
      <c r="P455" s="241">
        <f>FŐLAP!$C$10</f>
        <v>0</v>
      </c>
      <c r="Q455" s="243" t="s">
        <v>416</v>
      </c>
    </row>
    <row r="456" spans="1:17" ht="49.5" hidden="1" customHeight="1" x14ac:dyDescent="0.25">
      <c r="A456" s="88" t="s">
        <v>778</v>
      </c>
      <c r="B456" s="405"/>
      <c r="C456" s="403"/>
      <c r="D456" s="402"/>
      <c r="E456" s="402"/>
      <c r="F456" s="194"/>
      <c r="G456" s="194"/>
      <c r="H456" s="408"/>
      <c r="I456" s="407"/>
      <c r="J456" s="407"/>
      <c r="K456" s="317"/>
      <c r="L456" s="411"/>
      <c r="M456" s="412"/>
      <c r="N456" s="421" t="e">
        <f t="shared" si="8"/>
        <v>#DIV/0!</v>
      </c>
      <c r="O456" s="242">
        <f>FŐLAP!$G$8</f>
        <v>0</v>
      </c>
      <c r="P456" s="241">
        <f>FŐLAP!$C$10</f>
        <v>0</v>
      </c>
      <c r="Q456" s="243" t="s">
        <v>416</v>
      </c>
    </row>
    <row r="457" spans="1:17" ht="49.5" hidden="1" customHeight="1" x14ac:dyDescent="0.25">
      <c r="A457" s="88" t="s">
        <v>779</v>
      </c>
      <c r="B457" s="405"/>
      <c r="C457" s="403"/>
      <c r="D457" s="402"/>
      <c r="E457" s="402"/>
      <c r="F457" s="194"/>
      <c r="G457" s="194"/>
      <c r="H457" s="408"/>
      <c r="I457" s="407"/>
      <c r="J457" s="407"/>
      <c r="K457" s="317"/>
      <c r="L457" s="411"/>
      <c r="M457" s="412"/>
      <c r="N457" s="421" t="e">
        <f t="shared" si="8"/>
        <v>#DIV/0!</v>
      </c>
      <c r="O457" s="242">
        <f>FŐLAP!$G$8</f>
        <v>0</v>
      </c>
      <c r="P457" s="241">
        <f>FŐLAP!$C$10</f>
        <v>0</v>
      </c>
      <c r="Q457" s="243" t="s">
        <v>416</v>
      </c>
    </row>
    <row r="458" spans="1:17" ht="49.5" hidden="1" customHeight="1" x14ac:dyDescent="0.25">
      <c r="A458" s="87" t="s">
        <v>780</v>
      </c>
      <c r="B458" s="405"/>
      <c r="C458" s="403"/>
      <c r="D458" s="402"/>
      <c r="E458" s="402"/>
      <c r="F458" s="194"/>
      <c r="G458" s="194"/>
      <c r="H458" s="408"/>
      <c r="I458" s="407"/>
      <c r="J458" s="407"/>
      <c r="K458" s="317"/>
      <c r="L458" s="411"/>
      <c r="M458" s="412"/>
      <c r="N458" s="421" t="e">
        <f t="shared" si="8"/>
        <v>#DIV/0!</v>
      </c>
      <c r="O458" s="242">
        <f>FŐLAP!$G$8</f>
        <v>0</v>
      </c>
      <c r="P458" s="241">
        <f>FŐLAP!$C$10</f>
        <v>0</v>
      </c>
      <c r="Q458" s="243" t="s">
        <v>416</v>
      </c>
    </row>
    <row r="459" spans="1:17" ht="49.5" hidden="1" customHeight="1" x14ac:dyDescent="0.25">
      <c r="A459" s="87" t="s">
        <v>781</v>
      </c>
      <c r="B459" s="405"/>
      <c r="C459" s="403"/>
      <c r="D459" s="402"/>
      <c r="E459" s="402"/>
      <c r="F459" s="194"/>
      <c r="G459" s="194"/>
      <c r="H459" s="408"/>
      <c r="I459" s="407"/>
      <c r="J459" s="407"/>
      <c r="K459" s="317"/>
      <c r="L459" s="411"/>
      <c r="M459" s="412"/>
      <c r="N459" s="421" t="e">
        <f t="shared" si="8"/>
        <v>#DIV/0!</v>
      </c>
      <c r="O459" s="242">
        <f>FŐLAP!$G$8</f>
        <v>0</v>
      </c>
      <c r="P459" s="241">
        <f>FŐLAP!$C$10</f>
        <v>0</v>
      </c>
      <c r="Q459" s="243" t="s">
        <v>416</v>
      </c>
    </row>
    <row r="460" spans="1:17" ht="49.5" hidden="1" customHeight="1" x14ac:dyDescent="0.25">
      <c r="A460" s="88" t="s">
        <v>782</v>
      </c>
      <c r="B460" s="405"/>
      <c r="C460" s="403"/>
      <c r="D460" s="402"/>
      <c r="E460" s="402"/>
      <c r="F460" s="194"/>
      <c r="G460" s="194"/>
      <c r="H460" s="408"/>
      <c r="I460" s="407"/>
      <c r="J460" s="407"/>
      <c r="K460" s="317"/>
      <c r="L460" s="411"/>
      <c r="M460" s="412"/>
      <c r="N460" s="421" t="e">
        <f t="shared" si="8"/>
        <v>#DIV/0!</v>
      </c>
      <c r="O460" s="242">
        <f>FŐLAP!$G$8</f>
        <v>0</v>
      </c>
      <c r="P460" s="241">
        <f>FŐLAP!$C$10</f>
        <v>0</v>
      </c>
      <c r="Q460" s="243" t="s">
        <v>416</v>
      </c>
    </row>
    <row r="461" spans="1:17" ht="49.5" hidden="1" customHeight="1" x14ac:dyDescent="0.25">
      <c r="A461" s="88" t="s">
        <v>783</v>
      </c>
      <c r="B461" s="405"/>
      <c r="C461" s="403"/>
      <c r="D461" s="402"/>
      <c r="E461" s="402"/>
      <c r="F461" s="194"/>
      <c r="G461" s="194"/>
      <c r="H461" s="408"/>
      <c r="I461" s="407"/>
      <c r="J461" s="407"/>
      <c r="K461" s="317"/>
      <c r="L461" s="411"/>
      <c r="M461" s="412"/>
      <c r="N461" s="421" t="e">
        <f t="shared" si="8"/>
        <v>#DIV/0!</v>
      </c>
      <c r="O461" s="242">
        <f>FŐLAP!$G$8</f>
        <v>0</v>
      </c>
      <c r="P461" s="241">
        <f>FŐLAP!$C$10</f>
        <v>0</v>
      </c>
      <c r="Q461" s="243" t="s">
        <v>416</v>
      </c>
    </row>
    <row r="462" spans="1:17" ht="49.5" hidden="1" customHeight="1" x14ac:dyDescent="0.25">
      <c r="A462" s="87" t="s">
        <v>784</v>
      </c>
      <c r="B462" s="405"/>
      <c r="C462" s="403"/>
      <c r="D462" s="402"/>
      <c r="E462" s="402"/>
      <c r="F462" s="194"/>
      <c r="G462" s="194"/>
      <c r="H462" s="408"/>
      <c r="I462" s="407"/>
      <c r="J462" s="407"/>
      <c r="K462" s="317"/>
      <c r="L462" s="411"/>
      <c r="M462" s="412"/>
      <c r="N462" s="421" t="e">
        <f t="shared" si="8"/>
        <v>#DIV/0!</v>
      </c>
      <c r="O462" s="242">
        <f>FŐLAP!$G$8</f>
        <v>0</v>
      </c>
      <c r="P462" s="241">
        <f>FŐLAP!$C$10</f>
        <v>0</v>
      </c>
      <c r="Q462" s="243" t="s">
        <v>416</v>
      </c>
    </row>
    <row r="463" spans="1:17" ht="49.5" hidden="1" customHeight="1" x14ac:dyDescent="0.25">
      <c r="A463" s="87" t="s">
        <v>785</v>
      </c>
      <c r="B463" s="405"/>
      <c r="C463" s="403"/>
      <c r="D463" s="402"/>
      <c r="E463" s="402"/>
      <c r="F463" s="194"/>
      <c r="G463" s="194"/>
      <c r="H463" s="408"/>
      <c r="I463" s="407"/>
      <c r="J463" s="407"/>
      <c r="K463" s="317"/>
      <c r="L463" s="411"/>
      <c r="M463" s="412"/>
      <c r="N463" s="421" t="e">
        <f t="shared" si="8"/>
        <v>#DIV/0!</v>
      </c>
      <c r="O463" s="242">
        <f>FŐLAP!$G$8</f>
        <v>0</v>
      </c>
      <c r="P463" s="241">
        <f>FŐLAP!$C$10</f>
        <v>0</v>
      </c>
      <c r="Q463" s="243" t="s">
        <v>416</v>
      </c>
    </row>
    <row r="464" spans="1:17" ht="49.5" hidden="1" customHeight="1" x14ac:dyDescent="0.25">
      <c r="A464" s="88" t="s">
        <v>786</v>
      </c>
      <c r="B464" s="405"/>
      <c r="C464" s="403"/>
      <c r="D464" s="402"/>
      <c r="E464" s="402"/>
      <c r="F464" s="194"/>
      <c r="G464" s="194"/>
      <c r="H464" s="408"/>
      <c r="I464" s="407"/>
      <c r="J464" s="407"/>
      <c r="K464" s="317"/>
      <c r="L464" s="411"/>
      <c r="M464" s="412"/>
      <c r="N464" s="421" t="e">
        <f t="shared" si="8"/>
        <v>#DIV/0!</v>
      </c>
      <c r="O464" s="242">
        <f>FŐLAP!$G$8</f>
        <v>0</v>
      </c>
      <c r="P464" s="241">
        <f>FŐLAP!$C$10</f>
        <v>0</v>
      </c>
      <c r="Q464" s="243" t="s">
        <v>416</v>
      </c>
    </row>
    <row r="465" spans="1:17" ht="49.5" hidden="1" customHeight="1" x14ac:dyDescent="0.25">
      <c r="A465" s="88" t="s">
        <v>787</v>
      </c>
      <c r="B465" s="405"/>
      <c r="C465" s="403"/>
      <c r="D465" s="402"/>
      <c r="E465" s="402"/>
      <c r="F465" s="194"/>
      <c r="G465" s="194"/>
      <c r="H465" s="408"/>
      <c r="I465" s="407"/>
      <c r="J465" s="407"/>
      <c r="K465" s="317"/>
      <c r="L465" s="411"/>
      <c r="M465" s="412"/>
      <c r="N465" s="421" t="e">
        <f t="shared" si="8"/>
        <v>#DIV/0!</v>
      </c>
      <c r="O465" s="242">
        <f>FŐLAP!$G$8</f>
        <v>0</v>
      </c>
      <c r="P465" s="241">
        <f>FŐLAP!$C$10</f>
        <v>0</v>
      </c>
      <c r="Q465" s="243" t="s">
        <v>416</v>
      </c>
    </row>
    <row r="466" spans="1:17" ht="49.5" hidden="1" customHeight="1" x14ac:dyDescent="0.25">
      <c r="A466" s="87" t="s">
        <v>788</v>
      </c>
      <c r="B466" s="405"/>
      <c r="C466" s="403"/>
      <c r="D466" s="402"/>
      <c r="E466" s="402"/>
      <c r="F466" s="194"/>
      <c r="G466" s="194"/>
      <c r="H466" s="408"/>
      <c r="I466" s="407"/>
      <c r="J466" s="407"/>
      <c r="K466" s="317"/>
      <c r="L466" s="411"/>
      <c r="M466" s="412"/>
      <c r="N466" s="421" t="e">
        <f t="shared" si="8"/>
        <v>#DIV/0!</v>
      </c>
      <c r="O466" s="242">
        <f>FŐLAP!$G$8</f>
        <v>0</v>
      </c>
      <c r="P466" s="241">
        <f>FŐLAP!$C$10</f>
        <v>0</v>
      </c>
      <c r="Q466" s="243" t="s">
        <v>416</v>
      </c>
    </row>
    <row r="467" spans="1:17" ht="49.5" hidden="1" customHeight="1" x14ac:dyDescent="0.25">
      <c r="A467" s="87" t="s">
        <v>789</v>
      </c>
      <c r="B467" s="405"/>
      <c r="C467" s="403"/>
      <c r="D467" s="402"/>
      <c r="E467" s="402"/>
      <c r="F467" s="194"/>
      <c r="G467" s="194"/>
      <c r="H467" s="408"/>
      <c r="I467" s="407"/>
      <c r="J467" s="407"/>
      <c r="K467" s="317"/>
      <c r="L467" s="411"/>
      <c r="M467" s="412"/>
      <c r="N467" s="421" t="e">
        <f t="shared" si="8"/>
        <v>#DIV/0!</v>
      </c>
      <c r="O467" s="242">
        <f>FŐLAP!$G$8</f>
        <v>0</v>
      </c>
      <c r="P467" s="241">
        <f>FŐLAP!$C$10</f>
        <v>0</v>
      </c>
      <c r="Q467" s="243" t="s">
        <v>416</v>
      </c>
    </row>
    <row r="468" spans="1:17" ht="49.5" hidden="1" customHeight="1" x14ac:dyDescent="0.25">
      <c r="A468" s="88" t="s">
        <v>790</v>
      </c>
      <c r="B468" s="405"/>
      <c r="C468" s="403"/>
      <c r="D468" s="402"/>
      <c r="E468" s="402"/>
      <c r="F468" s="194"/>
      <c r="G468" s="194"/>
      <c r="H468" s="408"/>
      <c r="I468" s="407"/>
      <c r="J468" s="407"/>
      <c r="K468" s="317"/>
      <c r="L468" s="411"/>
      <c r="M468" s="412"/>
      <c r="N468" s="421" t="e">
        <f t="shared" si="8"/>
        <v>#DIV/0!</v>
      </c>
      <c r="O468" s="242">
        <f>FŐLAP!$G$8</f>
        <v>0</v>
      </c>
      <c r="P468" s="241">
        <f>FŐLAP!$C$10</f>
        <v>0</v>
      </c>
      <c r="Q468" s="243" t="s">
        <v>416</v>
      </c>
    </row>
    <row r="469" spans="1:17" ht="49.5" hidden="1" customHeight="1" x14ac:dyDescent="0.25">
      <c r="A469" s="88" t="s">
        <v>791</v>
      </c>
      <c r="B469" s="405"/>
      <c r="C469" s="403"/>
      <c r="D469" s="402"/>
      <c r="E469" s="402"/>
      <c r="F469" s="194"/>
      <c r="G469" s="194"/>
      <c r="H469" s="408"/>
      <c r="I469" s="407"/>
      <c r="J469" s="407"/>
      <c r="K469" s="317"/>
      <c r="L469" s="411"/>
      <c r="M469" s="412"/>
      <c r="N469" s="421" t="e">
        <f t="shared" ref="N469:N507" si="9">IF(M469&lt;0,0,1-(M469/L469))</f>
        <v>#DIV/0!</v>
      </c>
      <c r="O469" s="242">
        <f>FŐLAP!$G$8</f>
        <v>0</v>
      </c>
      <c r="P469" s="241">
        <f>FŐLAP!$C$10</f>
        <v>0</v>
      </c>
      <c r="Q469" s="243" t="s">
        <v>416</v>
      </c>
    </row>
    <row r="470" spans="1:17" ht="49.5" hidden="1" customHeight="1" x14ac:dyDescent="0.25">
      <c r="A470" s="87" t="s">
        <v>792</v>
      </c>
      <c r="B470" s="405"/>
      <c r="C470" s="403"/>
      <c r="D470" s="402"/>
      <c r="E470" s="402"/>
      <c r="F470" s="194"/>
      <c r="G470" s="194"/>
      <c r="H470" s="408"/>
      <c r="I470" s="407"/>
      <c r="J470" s="407"/>
      <c r="K470" s="317"/>
      <c r="L470" s="411"/>
      <c r="M470" s="412"/>
      <c r="N470" s="421" t="e">
        <f t="shared" si="9"/>
        <v>#DIV/0!</v>
      </c>
      <c r="O470" s="242">
        <f>FŐLAP!$G$8</f>
        <v>0</v>
      </c>
      <c r="P470" s="241">
        <f>FŐLAP!$C$10</f>
        <v>0</v>
      </c>
      <c r="Q470" s="243" t="s">
        <v>416</v>
      </c>
    </row>
    <row r="471" spans="1:17" ht="49.5" hidden="1" customHeight="1" x14ac:dyDescent="0.25">
      <c r="A471" s="87" t="s">
        <v>793</v>
      </c>
      <c r="B471" s="405"/>
      <c r="C471" s="403"/>
      <c r="D471" s="402"/>
      <c r="E471" s="402"/>
      <c r="F471" s="194"/>
      <c r="G471" s="194"/>
      <c r="H471" s="408"/>
      <c r="I471" s="407"/>
      <c r="J471" s="407"/>
      <c r="K471" s="317"/>
      <c r="L471" s="411"/>
      <c r="M471" s="412"/>
      <c r="N471" s="421" t="e">
        <f t="shared" si="9"/>
        <v>#DIV/0!</v>
      </c>
      <c r="O471" s="242">
        <f>FŐLAP!$G$8</f>
        <v>0</v>
      </c>
      <c r="P471" s="241">
        <f>FŐLAP!$C$10</f>
        <v>0</v>
      </c>
      <c r="Q471" s="243" t="s">
        <v>416</v>
      </c>
    </row>
    <row r="472" spans="1:17" ht="49.5" hidden="1" customHeight="1" x14ac:dyDescent="0.25">
      <c r="A472" s="88" t="s">
        <v>794</v>
      </c>
      <c r="B472" s="405"/>
      <c r="C472" s="403"/>
      <c r="D472" s="402"/>
      <c r="E472" s="402"/>
      <c r="F472" s="194"/>
      <c r="G472" s="194"/>
      <c r="H472" s="408"/>
      <c r="I472" s="407"/>
      <c r="J472" s="407"/>
      <c r="K472" s="317"/>
      <c r="L472" s="411"/>
      <c r="M472" s="412"/>
      <c r="N472" s="421" t="e">
        <f t="shared" si="9"/>
        <v>#DIV/0!</v>
      </c>
      <c r="O472" s="242">
        <f>FŐLAP!$G$8</f>
        <v>0</v>
      </c>
      <c r="P472" s="241">
        <f>FŐLAP!$C$10</f>
        <v>0</v>
      </c>
      <c r="Q472" s="243" t="s">
        <v>416</v>
      </c>
    </row>
    <row r="473" spans="1:17" ht="49.5" hidden="1" customHeight="1" x14ac:dyDescent="0.25">
      <c r="A473" s="88" t="s">
        <v>795</v>
      </c>
      <c r="B473" s="405"/>
      <c r="C473" s="403"/>
      <c r="D473" s="402"/>
      <c r="E473" s="402"/>
      <c r="F473" s="194"/>
      <c r="G473" s="194"/>
      <c r="H473" s="408"/>
      <c r="I473" s="407"/>
      <c r="J473" s="407"/>
      <c r="K473" s="317"/>
      <c r="L473" s="411"/>
      <c r="M473" s="412"/>
      <c r="N473" s="421" t="e">
        <f t="shared" si="9"/>
        <v>#DIV/0!</v>
      </c>
      <c r="O473" s="242">
        <f>FŐLAP!$G$8</f>
        <v>0</v>
      </c>
      <c r="P473" s="241">
        <f>FŐLAP!$C$10</f>
        <v>0</v>
      </c>
      <c r="Q473" s="243" t="s">
        <v>416</v>
      </c>
    </row>
    <row r="474" spans="1:17" ht="49.5" hidden="1" customHeight="1" x14ac:dyDescent="0.25">
      <c r="A474" s="87" t="s">
        <v>796</v>
      </c>
      <c r="B474" s="405"/>
      <c r="C474" s="403"/>
      <c r="D474" s="402"/>
      <c r="E474" s="402"/>
      <c r="F474" s="194"/>
      <c r="G474" s="194"/>
      <c r="H474" s="408"/>
      <c r="I474" s="407"/>
      <c r="J474" s="407"/>
      <c r="K474" s="317"/>
      <c r="L474" s="411"/>
      <c r="M474" s="412"/>
      <c r="N474" s="421" t="e">
        <f t="shared" si="9"/>
        <v>#DIV/0!</v>
      </c>
      <c r="O474" s="242">
        <f>FŐLAP!$G$8</f>
        <v>0</v>
      </c>
      <c r="P474" s="241">
        <f>FŐLAP!$C$10</f>
        <v>0</v>
      </c>
      <c r="Q474" s="243" t="s">
        <v>416</v>
      </c>
    </row>
    <row r="475" spans="1:17" ht="49.5" hidden="1" customHeight="1" x14ac:dyDescent="0.25">
      <c r="A475" s="87" t="s">
        <v>797</v>
      </c>
      <c r="B475" s="405"/>
      <c r="C475" s="403"/>
      <c r="D475" s="402"/>
      <c r="E475" s="402"/>
      <c r="F475" s="194"/>
      <c r="G475" s="194"/>
      <c r="H475" s="408"/>
      <c r="I475" s="407"/>
      <c r="J475" s="407"/>
      <c r="K475" s="317"/>
      <c r="L475" s="411"/>
      <c r="M475" s="412"/>
      <c r="N475" s="421" t="e">
        <f t="shared" si="9"/>
        <v>#DIV/0!</v>
      </c>
      <c r="O475" s="242">
        <f>FŐLAP!$G$8</f>
        <v>0</v>
      </c>
      <c r="P475" s="241">
        <f>FŐLAP!$C$10</f>
        <v>0</v>
      </c>
      <c r="Q475" s="243" t="s">
        <v>416</v>
      </c>
    </row>
    <row r="476" spans="1:17" ht="49.5" hidden="1" customHeight="1" x14ac:dyDescent="0.25">
      <c r="A476" s="88" t="s">
        <v>798</v>
      </c>
      <c r="B476" s="405"/>
      <c r="C476" s="403"/>
      <c r="D476" s="402"/>
      <c r="E476" s="402"/>
      <c r="F476" s="194"/>
      <c r="G476" s="194"/>
      <c r="H476" s="408"/>
      <c r="I476" s="407"/>
      <c r="J476" s="407"/>
      <c r="K476" s="317"/>
      <c r="L476" s="411"/>
      <c r="M476" s="412"/>
      <c r="N476" s="421" t="e">
        <f t="shared" si="9"/>
        <v>#DIV/0!</v>
      </c>
      <c r="O476" s="242">
        <f>FŐLAP!$G$8</f>
        <v>0</v>
      </c>
      <c r="P476" s="241">
        <f>FŐLAP!$C$10</f>
        <v>0</v>
      </c>
      <c r="Q476" s="243" t="s">
        <v>416</v>
      </c>
    </row>
    <row r="477" spans="1:17" ht="49.5" hidden="1" customHeight="1" x14ac:dyDescent="0.25">
      <c r="A477" s="88" t="s">
        <v>799</v>
      </c>
      <c r="B477" s="405"/>
      <c r="C477" s="403"/>
      <c r="D477" s="402"/>
      <c r="E477" s="402"/>
      <c r="F477" s="194"/>
      <c r="G477" s="194"/>
      <c r="H477" s="408"/>
      <c r="I477" s="407"/>
      <c r="J477" s="407"/>
      <c r="K477" s="317"/>
      <c r="L477" s="411"/>
      <c r="M477" s="412"/>
      <c r="N477" s="421" t="e">
        <f t="shared" si="9"/>
        <v>#DIV/0!</v>
      </c>
      <c r="O477" s="242">
        <f>FŐLAP!$G$8</f>
        <v>0</v>
      </c>
      <c r="P477" s="241">
        <f>FŐLAP!$C$10</f>
        <v>0</v>
      </c>
      <c r="Q477" s="243" t="s">
        <v>416</v>
      </c>
    </row>
    <row r="478" spans="1:17" ht="49.5" hidden="1" customHeight="1" x14ac:dyDescent="0.25">
      <c r="A478" s="87" t="s">
        <v>800</v>
      </c>
      <c r="B478" s="405"/>
      <c r="C478" s="403"/>
      <c r="D478" s="402"/>
      <c r="E478" s="402"/>
      <c r="F478" s="194"/>
      <c r="G478" s="194"/>
      <c r="H478" s="408"/>
      <c r="I478" s="407"/>
      <c r="J478" s="407"/>
      <c r="K478" s="317"/>
      <c r="L478" s="411"/>
      <c r="M478" s="412"/>
      <c r="N478" s="421" t="e">
        <f t="shared" si="9"/>
        <v>#DIV/0!</v>
      </c>
      <c r="O478" s="242">
        <f>FŐLAP!$G$8</f>
        <v>0</v>
      </c>
      <c r="P478" s="241">
        <f>FŐLAP!$C$10</f>
        <v>0</v>
      </c>
      <c r="Q478" s="243" t="s">
        <v>416</v>
      </c>
    </row>
    <row r="479" spans="1:17" ht="49.5" hidden="1" customHeight="1" x14ac:dyDescent="0.25">
      <c r="A479" s="87" t="s">
        <v>801</v>
      </c>
      <c r="B479" s="405"/>
      <c r="C479" s="403"/>
      <c r="D479" s="402"/>
      <c r="E479" s="402"/>
      <c r="F479" s="194"/>
      <c r="G479" s="194"/>
      <c r="H479" s="408"/>
      <c r="I479" s="407"/>
      <c r="J479" s="407"/>
      <c r="K479" s="317"/>
      <c r="L479" s="411"/>
      <c r="M479" s="412"/>
      <c r="N479" s="421" t="e">
        <f t="shared" si="9"/>
        <v>#DIV/0!</v>
      </c>
      <c r="O479" s="242">
        <f>FŐLAP!$G$8</f>
        <v>0</v>
      </c>
      <c r="P479" s="241">
        <f>FŐLAP!$C$10</f>
        <v>0</v>
      </c>
      <c r="Q479" s="243" t="s">
        <v>416</v>
      </c>
    </row>
    <row r="480" spans="1:17" ht="49.5" hidden="1" customHeight="1" x14ac:dyDescent="0.25">
      <c r="A480" s="88" t="s">
        <v>802</v>
      </c>
      <c r="B480" s="405"/>
      <c r="C480" s="403"/>
      <c r="D480" s="402"/>
      <c r="E480" s="402"/>
      <c r="F480" s="194"/>
      <c r="G480" s="194"/>
      <c r="H480" s="408"/>
      <c r="I480" s="407"/>
      <c r="J480" s="407"/>
      <c r="K480" s="317"/>
      <c r="L480" s="411"/>
      <c r="M480" s="412"/>
      <c r="N480" s="421" t="e">
        <f t="shared" si="9"/>
        <v>#DIV/0!</v>
      </c>
      <c r="O480" s="242">
        <f>FŐLAP!$G$8</f>
        <v>0</v>
      </c>
      <c r="P480" s="241">
        <f>FŐLAP!$C$10</f>
        <v>0</v>
      </c>
      <c r="Q480" s="243" t="s">
        <v>416</v>
      </c>
    </row>
    <row r="481" spans="1:17" ht="49.5" hidden="1" customHeight="1" x14ac:dyDescent="0.25">
      <c r="A481" s="88" t="s">
        <v>803</v>
      </c>
      <c r="B481" s="405"/>
      <c r="C481" s="403"/>
      <c r="D481" s="402"/>
      <c r="E481" s="402"/>
      <c r="F481" s="194"/>
      <c r="G481" s="194"/>
      <c r="H481" s="408"/>
      <c r="I481" s="407"/>
      <c r="J481" s="407"/>
      <c r="K481" s="317"/>
      <c r="L481" s="411"/>
      <c r="M481" s="412"/>
      <c r="N481" s="421" t="e">
        <f t="shared" si="9"/>
        <v>#DIV/0!</v>
      </c>
      <c r="O481" s="242">
        <f>FŐLAP!$G$8</f>
        <v>0</v>
      </c>
      <c r="P481" s="241">
        <f>FŐLAP!$C$10</f>
        <v>0</v>
      </c>
      <c r="Q481" s="243" t="s">
        <v>416</v>
      </c>
    </row>
    <row r="482" spans="1:17" ht="49.5" hidden="1" customHeight="1" x14ac:dyDescent="0.25">
      <c r="A482" s="87" t="s">
        <v>804</v>
      </c>
      <c r="B482" s="405"/>
      <c r="C482" s="403"/>
      <c r="D482" s="402"/>
      <c r="E482" s="402"/>
      <c r="F482" s="194"/>
      <c r="G482" s="194"/>
      <c r="H482" s="408"/>
      <c r="I482" s="407"/>
      <c r="J482" s="407"/>
      <c r="K482" s="317"/>
      <c r="L482" s="411"/>
      <c r="M482" s="412"/>
      <c r="N482" s="421" t="e">
        <f t="shared" si="9"/>
        <v>#DIV/0!</v>
      </c>
      <c r="O482" s="242">
        <f>FŐLAP!$G$8</f>
        <v>0</v>
      </c>
      <c r="P482" s="241">
        <f>FŐLAP!$C$10</f>
        <v>0</v>
      </c>
      <c r="Q482" s="243" t="s">
        <v>416</v>
      </c>
    </row>
    <row r="483" spans="1:17" ht="49.5" hidden="1" customHeight="1" x14ac:dyDescent="0.25">
      <c r="A483" s="87" t="s">
        <v>805</v>
      </c>
      <c r="B483" s="405"/>
      <c r="C483" s="403"/>
      <c r="D483" s="402"/>
      <c r="E483" s="402"/>
      <c r="F483" s="194"/>
      <c r="G483" s="194"/>
      <c r="H483" s="408"/>
      <c r="I483" s="407"/>
      <c r="J483" s="407"/>
      <c r="K483" s="317"/>
      <c r="L483" s="411"/>
      <c r="M483" s="412"/>
      <c r="N483" s="421" t="e">
        <f t="shared" si="9"/>
        <v>#DIV/0!</v>
      </c>
      <c r="O483" s="242">
        <f>FŐLAP!$G$8</f>
        <v>0</v>
      </c>
      <c r="P483" s="241">
        <f>FŐLAP!$C$10</f>
        <v>0</v>
      </c>
      <c r="Q483" s="243" t="s">
        <v>416</v>
      </c>
    </row>
    <row r="484" spans="1:17" ht="49.5" hidden="1" customHeight="1" x14ac:dyDescent="0.25">
      <c r="A484" s="88" t="s">
        <v>806</v>
      </c>
      <c r="B484" s="405"/>
      <c r="C484" s="403"/>
      <c r="D484" s="402"/>
      <c r="E484" s="402"/>
      <c r="F484" s="194"/>
      <c r="G484" s="194"/>
      <c r="H484" s="408"/>
      <c r="I484" s="407"/>
      <c r="J484" s="407"/>
      <c r="K484" s="317"/>
      <c r="L484" s="411"/>
      <c r="M484" s="412"/>
      <c r="N484" s="421" t="e">
        <f t="shared" si="9"/>
        <v>#DIV/0!</v>
      </c>
      <c r="O484" s="242">
        <f>FŐLAP!$G$8</f>
        <v>0</v>
      </c>
      <c r="P484" s="241">
        <f>FŐLAP!$C$10</f>
        <v>0</v>
      </c>
      <c r="Q484" s="243" t="s">
        <v>416</v>
      </c>
    </row>
    <row r="485" spans="1:17" ht="49.5" hidden="1" customHeight="1" x14ac:dyDescent="0.25">
      <c r="A485" s="88" t="s">
        <v>807</v>
      </c>
      <c r="B485" s="405"/>
      <c r="C485" s="403"/>
      <c r="D485" s="402"/>
      <c r="E485" s="402"/>
      <c r="F485" s="194"/>
      <c r="G485" s="194"/>
      <c r="H485" s="408"/>
      <c r="I485" s="407"/>
      <c r="J485" s="407"/>
      <c r="K485" s="317"/>
      <c r="L485" s="411"/>
      <c r="M485" s="412"/>
      <c r="N485" s="421" t="e">
        <f t="shared" si="9"/>
        <v>#DIV/0!</v>
      </c>
      <c r="O485" s="242">
        <f>FŐLAP!$G$8</f>
        <v>0</v>
      </c>
      <c r="P485" s="241">
        <f>FŐLAP!$C$10</f>
        <v>0</v>
      </c>
      <c r="Q485" s="243" t="s">
        <v>416</v>
      </c>
    </row>
    <row r="486" spans="1:17" ht="49.5" hidden="1" customHeight="1" x14ac:dyDescent="0.25">
      <c r="A486" s="87" t="s">
        <v>808</v>
      </c>
      <c r="B486" s="405"/>
      <c r="C486" s="403"/>
      <c r="D486" s="402"/>
      <c r="E486" s="402"/>
      <c r="F486" s="194"/>
      <c r="G486" s="194"/>
      <c r="H486" s="408"/>
      <c r="I486" s="407"/>
      <c r="J486" s="407"/>
      <c r="K486" s="317"/>
      <c r="L486" s="411"/>
      <c r="M486" s="412"/>
      <c r="N486" s="421" t="e">
        <f t="shared" si="9"/>
        <v>#DIV/0!</v>
      </c>
      <c r="O486" s="242">
        <f>FŐLAP!$G$8</f>
        <v>0</v>
      </c>
      <c r="P486" s="241">
        <f>FŐLAP!$C$10</f>
        <v>0</v>
      </c>
      <c r="Q486" s="243" t="s">
        <v>416</v>
      </c>
    </row>
    <row r="487" spans="1:17" ht="49.5" hidden="1" customHeight="1" x14ac:dyDescent="0.25">
      <c r="A487" s="87" t="s">
        <v>809</v>
      </c>
      <c r="B487" s="405"/>
      <c r="C487" s="403"/>
      <c r="D487" s="402"/>
      <c r="E487" s="402"/>
      <c r="F487" s="194"/>
      <c r="G487" s="194"/>
      <c r="H487" s="408"/>
      <c r="I487" s="407"/>
      <c r="J487" s="407"/>
      <c r="K487" s="317"/>
      <c r="L487" s="411"/>
      <c r="M487" s="412"/>
      <c r="N487" s="421" t="e">
        <f t="shared" si="9"/>
        <v>#DIV/0!</v>
      </c>
      <c r="O487" s="242">
        <f>FŐLAP!$G$8</f>
        <v>0</v>
      </c>
      <c r="P487" s="241">
        <f>FŐLAP!$C$10</f>
        <v>0</v>
      </c>
      <c r="Q487" s="243" t="s">
        <v>416</v>
      </c>
    </row>
    <row r="488" spans="1:17" ht="49.5" hidden="1" customHeight="1" x14ac:dyDescent="0.25">
      <c r="A488" s="88" t="s">
        <v>810</v>
      </c>
      <c r="B488" s="405"/>
      <c r="C488" s="403"/>
      <c r="D488" s="402"/>
      <c r="E488" s="402"/>
      <c r="F488" s="194"/>
      <c r="G488" s="194"/>
      <c r="H488" s="408"/>
      <c r="I488" s="407"/>
      <c r="J488" s="407"/>
      <c r="K488" s="317"/>
      <c r="L488" s="411"/>
      <c r="M488" s="412"/>
      <c r="N488" s="421" t="e">
        <f t="shared" si="9"/>
        <v>#DIV/0!</v>
      </c>
      <c r="O488" s="242">
        <f>FŐLAP!$G$8</f>
        <v>0</v>
      </c>
      <c r="P488" s="241">
        <f>FŐLAP!$C$10</f>
        <v>0</v>
      </c>
      <c r="Q488" s="243" t="s">
        <v>416</v>
      </c>
    </row>
    <row r="489" spans="1:17" ht="49.5" hidden="1" customHeight="1" x14ac:dyDescent="0.25">
      <c r="A489" s="88" t="s">
        <v>811</v>
      </c>
      <c r="B489" s="405"/>
      <c r="C489" s="403"/>
      <c r="D489" s="402"/>
      <c r="E489" s="402"/>
      <c r="F489" s="194"/>
      <c r="G489" s="194"/>
      <c r="H489" s="408"/>
      <c r="I489" s="407"/>
      <c r="J489" s="407"/>
      <c r="K489" s="317"/>
      <c r="L489" s="411"/>
      <c r="M489" s="412"/>
      <c r="N489" s="421" t="e">
        <f t="shared" si="9"/>
        <v>#DIV/0!</v>
      </c>
      <c r="O489" s="242">
        <f>FŐLAP!$G$8</f>
        <v>0</v>
      </c>
      <c r="P489" s="241">
        <f>FŐLAP!$C$10</f>
        <v>0</v>
      </c>
      <c r="Q489" s="243" t="s">
        <v>416</v>
      </c>
    </row>
    <row r="490" spans="1:17" ht="49.5" hidden="1" customHeight="1" x14ac:dyDescent="0.25">
      <c r="A490" s="87" t="s">
        <v>812</v>
      </c>
      <c r="B490" s="405"/>
      <c r="C490" s="403"/>
      <c r="D490" s="402"/>
      <c r="E490" s="402"/>
      <c r="F490" s="194"/>
      <c r="G490" s="194"/>
      <c r="H490" s="408"/>
      <c r="I490" s="407"/>
      <c r="J490" s="407"/>
      <c r="K490" s="317"/>
      <c r="L490" s="411"/>
      <c r="M490" s="412"/>
      <c r="N490" s="421" t="e">
        <f t="shared" si="9"/>
        <v>#DIV/0!</v>
      </c>
      <c r="O490" s="242">
        <f>FŐLAP!$G$8</f>
        <v>0</v>
      </c>
      <c r="P490" s="241">
        <f>FŐLAP!$C$10</f>
        <v>0</v>
      </c>
      <c r="Q490" s="243" t="s">
        <v>416</v>
      </c>
    </row>
    <row r="491" spans="1:17" ht="49.5" hidden="1" customHeight="1" x14ac:dyDescent="0.25">
      <c r="A491" s="87" t="s">
        <v>813</v>
      </c>
      <c r="B491" s="405"/>
      <c r="C491" s="403"/>
      <c r="D491" s="402"/>
      <c r="E491" s="402"/>
      <c r="F491" s="194"/>
      <c r="G491" s="194"/>
      <c r="H491" s="408"/>
      <c r="I491" s="407"/>
      <c r="J491" s="407"/>
      <c r="K491" s="317"/>
      <c r="L491" s="411"/>
      <c r="M491" s="412"/>
      <c r="N491" s="421" t="e">
        <f t="shared" si="9"/>
        <v>#DIV/0!</v>
      </c>
      <c r="O491" s="242">
        <f>FŐLAP!$G$8</f>
        <v>0</v>
      </c>
      <c r="P491" s="241">
        <f>FŐLAP!$C$10</f>
        <v>0</v>
      </c>
      <c r="Q491" s="243" t="s">
        <v>416</v>
      </c>
    </row>
    <row r="492" spans="1:17" ht="49.5" hidden="1" customHeight="1" x14ac:dyDescent="0.25">
      <c r="A492" s="88" t="s">
        <v>814</v>
      </c>
      <c r="B492" s="405"/>
      <c r="C492" s="403"/>
      <c r="D492" s="402"/>
      <c r="E492" s="402"/>
      <c r="F492" s="194"/>
      <c r="G492" s="194"/>
      <c r="H492" s="408"/>
      <c r="I492" s="407"/>
      <c r="J492" s="407"/>
      <c r="K492" s="317"/>
      <c r="L492" s="411"/>
      <c r="M492" s="412"/>
      <c r="N492" s="421" t="e">
        <f t="shared" si="9"/>
        <v>#DIV/0!</v>
      </c>
      <c r="O492" s="242">
        <f>FŐLAP!$G$8</f>
        <v>0</v>
      </c>
      <c r="P492" s="241">
        <f>FŐLAP!$C$10</f>
        <v>0</v>
      </c>
      <c r="Q492" s="243" t="s">
        <v>416</v>
      </c>
    </row>
    <row r="493" spans="1:17" ht="49.5" hidden="1" customHeight="1" x14ac:dyDescent="0.25">
      <c r="A493" s="88" t="s">
        <v>815</v>
      </c>
      <c r="B493" s="405"/>
      <c r="C493" s="403"/>
      <c r="D493" s="402"/>
      <c r="E493" s="402"/>
      <c r="F493" s="194"/>
      <c r="G493" s="194"/>
      <c r="H493" s="408"/>
      <c r="I493" s="407"/>
      <c r="J493" s="407"/>
      <c r="K493" s="317"/>
      <c r="L493" s="411"/>
      <c r="M493" s="412"/>
      <c r="N493" s="421" t="e">
        <f t="shared" si="9"/>
        <v>#DIV/0!</v>
      </c>
      <c r="O493" s="242">
        <f>FŐLAP!$G$8</f>
        <v>0</v>
      </c>
      <c r="P493" s="241">
        <f>FŐLAP!$C$10</f>
        <v>0</v>
      </c>
      <c r="Q493" s="243" t="s">
        <v>416</v>
      </c>
    </row>
    <row r="494" spans="1:17" ht="49.5" hidden="1" customHeight="1" x14ac:dyDescent="0.25">
      <c r="A494" s="87" t="s">
        <v>816</v>
      </c>
      <c r="B494" s="405"/>
      <c r="C494" s="403"/>
      <c r="D494" s="402"/>
      <c r="E494" s="402"/>
      <c r="F494" s="194"/>
      <c r="G494" s="194"/>
      <c r="H494" s="408"/>
      <c r="I494" s="407"/>
      <c r="J494" s="407"/>
      <c r="K494" s="317"/>
      <c r="L494" s="411"/>
      <c r="M494" s="412"/>
      <c r="N494" s="421" t="e">
        <f t="shared" si="9"/>
        <v>#DIV/0!</v>
      </c>
      <c r="O494" s="242">
        <f>FŐLAP!$G$8</f>
        <v>0</v>
      </c>
      <c r="P494" s="241">
        <f>FŐLAP!$C$10</f>
        <v>0</v>
      </c>
      <c r="Q494" s="243" t="s">
        <v>416</v>
      </c>
    </row>
    <row r="495" spans="1:17" ht="49.5" hidden="1" customHeight="1" x14ac:dyDescent="0.25">
      <c r="A495" s="87" t="s">
        <v>817</v>
      </c>
      <c r="B495" s="405"/>
      <c r="C495" s="403"/>
      <c r="D495" s="402"/>
      <c r="E495" s="402"/>
      <c r="F495" s="194"/>
      <c r="G495" s="194"/>
      <c r="H495" s="408"/>
      <c r="I495" s="407"/>
      <c r="J495" s="407"/>
      <c r="K495" s="317"/>
      <c r="L495" s="411"/>
      <c r="M495" s="412"/>
      <c r="N495" s="421" t="e">
        <f t="shared" si="9"/>
        <v>#DIV/0!</v>
      </c>
      <c r="O495" s="242">
        <f>FŐLAP!$G$8</f>
        <v>0</v>
      </c>
      <c r="P495" s="241">
        <f>FŐLAP!$C$10</f>
        <v>0</v>
      </c>
      <c r="Q495" s="243" t="s">
        <v>416</v>
      </c>
    </row>
    <row r="496" spans="1:17" ht="49.5" hidden="1" customHeight="1" x14ac:dyDescent="0.25">
      <c r="A496" s="88" t="s">
        <v>818</v>
      </c>
      <c r="B496" s="405"/>
      <c r="C496" s="403"/>
      <c r="D496" s="402"/>
      <c r="E496" s="402"/>
      <c r="F496" s="194"/>
      <c r="G496" s="194"/>
      <c r="H496" s="408"/>
      <c r="I496" s="407"/>
      <c r="J496" s="407"/>
      <c r="K496" s="317"/>
      <c r="L496" s="411"/>
      <c r="M496" s="412"/>
      <c r="N496" s="421" t="e">
        <f t="shared" si="9"/>
        <v>#DIV/0!</v>
      </c>
      <c r="O496" s="242">
        <f>FŐLAP!$G$8</f>
        <v>0</v>
      </c>
      <c r="P496" s="241">
        <f>FŐLAP!$C$10</f>
        <v>0</v>
      </c>
      <c r="Q496" s="243" t="s">
        <v>416</v>
      </c>
    </row>
    <row r="497" spans="1:17" ht="49.5" hidden="1" customHeight="1" x14ac:dyDescent="0.25">
      <c r="A497" s="88" t="s">
        <v>819</v>
      </c>
      <c r="B497" s="405"/>
      <c r="C497" s="403"/>
      <c r="D497" s="402"/>
      <c r="E497" s="402"/>
      <c r="F497" s="194"/>
      <c r="G497" s="194"/>
      <c r="H497" s="408"/>
      <c r="I497" s="407"/>
      <c r="J497" s="407"/>
      <c r="K497" s="317"/>
      <c r="L497" s="411"/>
      <c r="M497" s="412"/>
      <c r="N497" s="421" t="e">
        <f t="shared" si="9"/>
        <v>#DIV/0!</v>
      </c>
      <c r="O497" s="242">
        <f>FŐLAP!$G$8</f>
        <v>0</v>
      </c>
      <c r="P497" s="241">
        <f>FŐLAP!$C$10</f>
        <v>0</v>
      </c>
      <c r="Q497" s="243" t="s">
        <v>416</v>
      </c>
    </row>
    <row r="498" spans="1:17" ht="49.5" hidden="1" customHeight="1" x14ac:dyDescent="0.25">
      <c r="A498" s="87" t="s">
        <v>820</v>
      </c>
      <c r="B498" s="405"/>
      <c r="C498" s="403"/>
      <c r="D498" s="402"/>
      <c r="E498" s="402"/>
      <c r="F498" s="194"/>
      <c r="G498" s="194"/>
      <c r="H498" s="408"/>
      <c r="I498" s="407"/>
      <c r="J498" s="407"/>
      <c r="K498" s="317"/>
      <c r="L498" s="411"/>
      <c r="M498" s="412"/>
      <c r="N498" s="421" t="e">
        <f t="shared" si="9"/>
        <v>#DIV/0!</v>
      </c>
      <c r="O498" s="242">
        <f>FŐLAP!$G$8</f>
        <v>0</v>
      </c>
      <c r="P498" s="241">
        <f>FŐLAP!$C$10</f>
        <v>0</v>
      </c>
      <c r="Q498" s="243" t="s">
        <v>416</v>
      </c>
    </row>
    <row r="499" spans="1:17" ht="49.5" hidden="1" customHeight="1" x14ac:dyDescent="0.25">
      <c r="A499" s="87" t="s">
        <v>821</v>
      </c>
      <c r="B499" s="405"/>
      <c r="C499" s="403"/>
      <c r="D499" s="402"/>
      <c r="E499" s="402"/>
      <c r="F499" s="194"/>
      <c r="G499" s="194"/>
      <c r="H499" s="408"/>
      <c r="I499" s="407"/>
      <c r="J499" s="407"/>
      <c r="K499" s="317"/>
      <c r="L499" s="411"/>
      <c r="M499" s="412"/>
      <c r="N499" s="421" t="e">
        <f t="shared" si="9"/>
        <v>#DIV/0!</v>
      </c>
      <c r="O499" s="242">
        <f>FŐLAP!$G$8</f>
        <v>0</v>
      </c>
      <c r="P499" s="241">
        <f>FŐLAP!$C$10</f>
        <v>0</v>
      </c>
      <c r="Q499" s="243" t="s">
        <v>416</v>
      </c>
    </row>
    <row r="500" spans="1:17" ht="49.5" hidden="1" customHeight="1" x14ac:dyDescent="0.25">
      <c r="A500" s="88" t="s">
        <v>822</v>
      </c>
      <c r="B500" s="405"/>
      <c r="C500" s="403"/>
      <c r="D500" s="402"/>
      <c r="E500" s="402"/>
      <c r="F500" s="194"/>
      <c r="G500" s="194"/>
      <c r="H500" s="408"/>
      <c r="I500" s="407"/>
      <c r="J500" s="407"/>
      <c r="K500" s="317"/>
      <c r="L500" s="411"/>
      <c r="M500" s="412"/>
      <c r="N500" s="421" t="e">
        <f t="shared" si="9"/>
        <v>#DIV/0!</v>
      </c>
      <c r="O500" s="242">
        <f>FŐLAP!$G$8</f>
        <v>0</v>
      </c>
      <c r="P500" s="241">
        <f>FŐLAP!$C$10</f>
        <v>0</v>
      </c>
      <c r="Q500" s="243" t="s">
        <v>416</v>
      </c>
    </row>
    <row r="501" spans="1:17" ht="49.5" hidden="1" customHeight="1" x14ac:dyDescent="0.25">
      <c r="A501" s="88" t="s">
        <v>823</v>
      </c>
      <c r="B501" s="405"/>
      <c r="C501" s="403"/>
      <c r="D501" s="402"/>
      <c r="E501" s="402"/>
      <c r="F501" s="194"/>
      <c r="G501" s="194"/>
      <c r="H501" s="408"/>
      <c r="I501" s="407"/>
      <c r="J501" s="407"/>
      <c r="K501" s="317"/>
      <c r="L501" s="411"/>
      <c r="M501" s="412"/>
      <c r="N501" s="421" t="e">
        <f t="shared" si="9"/>
        <v>#DIV/0!</v>
      </c>
      <c r="O501" s="242">
        <f>FŐLAP!$G$8</f>
        <v>0</v>
      </c>
      <c r="P501" s="241">
        <f>FŐLAP!$C$10</f>
        <v>0</v>
      </c>
      <c r="Q501" s="243" t="s">
        <v>416</v>
      </c>
    </row>
    <row r="502" spans="1:17" ht="49.5" hidden="1" customHeight="1" x14ac:dyDescent="0.25">
      <c r="A502" s="87" t="s">
        <v>824</v>
      </c>
      <c r="B502" s="405"/>
      <c r="C502" s="403"/>
      <c r="D502" s="402"/>
      <c r="E502" s="402"/>
      <c r="F502" s="194"/>
      <c r="G502" s="194"/>
      <c r="H502" s="408"/>
      <c r="I502" s="407"/>
      <c r="J502" s="407"/>
      <c r="K502" s="317"/>
      <c r="L502" s="411"/>
      <c r="M502" s="412"/>
      <c r="N502" s="421" t="e">
        <f t="shared" si="9"/>
        <v>#DIV/0!</v>
      </c>
      <c r="O502" s="242">
        <f>FŐLAP!$G$8</f>
        <v>0</v>
      </c>
      <c r="P502" s="241">
        <f>FŐLAP!$C$10</f>
        <v>0</v>
      </c>
      <c r="Q502" s="243" t="s">
        <v>416</v>
      </c>
    </row>
    <row r="503" spans="1:17" ht="49.5" hidden="1" customHeight="1" x14ac:dyDescent="0.25">
      <c r="A503" s="87" t="s">
        <v>825</v>
      </c>
      <c r="B503" s="405"/>
      <c r="C503" s="403"/>
      <c r="D503" s="402"/>
      <c r="E503" s="402"/>
      <c r="F503" s="194"/>
      <c r="G503" s="194"/>
      <c r="H503" s="408"/>
      <c r="I503" s="407"/>
      <c r="J503" s="407"/>
      <c r="K503" s="317"/>
      <c r="L503" s="411"/>
      <c r="M503" s="412"/>
      <c r="N503" s="421" t="e">
        <f t="shared" si="9"/>
        <v>#DIV/0!</v>
      </c>
      <c r="O503" s="242">
        <f>FŐLAP!$G$8</f>
        <v>0</v>
      </c>
      <c r="P503" s="241">
        <f>FŐLAP!$C$10</f>
        <v>0</v>
      </c>
      <c r="Q503" s="243" t="s">
        <v>416</v>
      </c>
    </row>
    <row r="504" spans="1:17" ht="49.5" hidden="1" customHeight="1" x14ac:dyDescent="0.25">
      <c r="A504" s="88" t="s">
        <v>826</v>
      </c>
      <c r="B504" s="405"/>
      <c r="C504" s="403"/>
      <c r="D504" s="402"/>
      <c r="E504" s="402"/>
      <c r="F504" s="194"/>
      <c r="G504" s="194"/>
      <c r="H504" s="408"/>
      <c r="I504" s="407"/>
      <c r="J504" s="407"/>
      <c r="K504" s="317"/>
      <c r="L504" s="411"/>
      <c r="M504" s="412"/>
      <c r="N504" s="421" t="e">
        <f t="shared" si="9"/>
        <v>#DIV/0!</v>
      </c>
      <c r="O504" s="242">
        <f>FŐLAP!$G$8</f>
        <v>0</v>
      </c>
      <c r="P504" s="241">
        <f>FŐLAP!$C$10</f>
        <v>0</v>
      </c>
      <c r="Q504" s="243" t="s">
        <v>416</v>
      </c>
    </row>
    <row r="505" spans="1:17" ht="49.5" hidden="1" customHeight="1" x14ac:dyDescent="0.25">
      <c r="A505" s="88" t="s">
        <v>827</v>
      </c>
      <c r="B505" s="405"/>
      <c r="C505" s="403"/>
      <c r="D505" s="402"/>
      <c r="E505" s="402"/>
      <c r="F505" s="194"/>
      <c r="G505" s="194"/>
      <c r="H505" s="408"/>
      <c r="I505" s="407"/>
      <c r="J505" s="407"/>
      <c r="K505" s="317"/>
      <c r="L505" s="411"/>
      <c r="M505" s="412"/>
      <c r="N505" s="421" t="e">
        <f t="shared" si="9"/>
        <v>#DIV/0!</v>
      </c>
      <c r="O505" s="242">
        <f>FŐLAP!$G$8</f>
        <v>0</v>
      </c>
      <c r="P505" s="241">
        <f>FŐLAP!$C$10</f>
        <v>0</v>
      </c>
      <c r="Q505" s="243" t="s">
        <v>416</v>
      </c>
    </row>
    <row r="506" spans="1:17" ht="49.5" hidden="1" customHeight="1" x14ac:dyDescent="0.25">
      <c r="A506" s="87" t="s">
        <v>828</v>
      </c>
      <c r="B506" s="405"/>
      <c r="C506" s="403"/>
      <c r="D506" s="402"/>
      <c r="E506" s="402"/>
      <c r="F506" s="194"/>
      <c r="G506" s="194"/>
      <c r="H506" s="408"/>
      <c r="I506" s="407"/>
      <c r="J506" s="407"/>
      <c r="K506" s="317"/>
      <c r="L506" s="411"/>
      <c r="M506" s="412"/>
      <c r="N506" s="421" t="e">
        <f t="shared" si="9"/>
        <v>#DIV/0!</v>
      </c>
      <c r="O506" s="242">
        <f>FŐLAP!$G$8</f>
        <v>0</v>
      </c>
      <c r="P506" s="241">
        <f>FŐLAP!$C$10</f>
        <v>0</v>
      </c>
      <c r="Q506" s="243" t="s">
        <v>416</v>
      </c>
    </row>
    <row r="507" spans="1:17" ht="49.5" hidden="1" customHeight="1" x14ac:dyDescent="0.25">
      <c r="A507" s="87" t="s">
        <v>829</v>
      </c>
      <c r="B507" s="405"/>
      <c r="C507" s="403"/>
      <c r="D507" s="402"/>
      <c r="E507" s="402"/>
      <c r="F507" s="194"/>
      <c r="G507" s="194"/>
      <c r="H507" s="408"/>
      <c r="I507" s="407"/>
      <c r="J507" s="407"/>
      <c r="K507" s="317"/>
      <c r="L507" s="411"/>
      <c r="M507" s="412"/>
      <c r="N507" s="421" t="e">
        <f t="shared" si="9"/>
        <v>#DIV/0!</v>
      </c>
      <c r="O507" s="242">
        <f>FŐLAP!$G$8</f>
        <v>0</v>
      </c>
      <c r="P507" s="241">
        <f>FŐLAP!$C$10</f>
        <v>0</v>
      </c>
      <c r="Q507" s="243" t="s">
        <v>416</v>
      </c>
    </row>
    <row r="508" spans="1:17" ht="49.5" customHeight="1" x14ac:dyDescent="0.25">
      <c r="A508" s="87" t="s">
        <v>830</v>
      </c>
      <c r="B508" s="405"/>
      <c r="C508" s="403"/>
      <c r="D508" s="402"/>
      <c r="E508" s="402"/>
      <c r="F508" s="194"/>
      <c r="G508" s="194"/>
      <c r="H508" s="408"/>
      <c r="I508" s="407"/>
      <c r="J508" s="407"/>
      <c r="K508" s="317"/>
      <c r="L508" s="411"/>
      <c r="M508" s="412"/>
      <c r="N508" s="421" t="e">
        <f t="shared" ref="N508" si="10">IF(M508&lt;0,0,1-(M508/L508))</f>
        <v>#DIV/0!</v>
      </c>
      <c r="O508" s="242">
        <f>FŐLAP!$G$8</f>
        <v>0</v>
      </c>
      <c r="P508" s="241">
        <f>FŐLAP!$C$10</f>
        <v>0</v>
      </c>
      <c r="Q508" s="243" t="s">
        <v>416</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441</v>
      </c>
      <c r="I510" s="586"/>
      <c r="J510" s="586"/>
      <c r="K510" s="587"/>
      <c r="L510" s="413">
        <f>SUMIF(G9:G508,"141015010",L9:L508)</f>
        <v>0</v>
      </c>
      <c r="M510" s="413">
        <f>SUMIF(G9:G508,"141015010",M9:M508)</f>
        <v>0</v>
      </c>
      <c r="N510" s="440"/>
    </row>
    <row r="511" spans="1:17" ht="50.1" customHeight="1" x14ac:dyDescent="0.25">
      <c r="A511" s="99"/>
      <c r="B511" s="100"/>
      <c r="C511" s="100"/>
      <c r="D511" s="100"/>
      <c r="E511" s="100"/>
      <c r="F511" s="100"/>
      <c r="G511" s="100"/>
      <c r="H511" s="586" t="s">
        <v>442</v>
      </c>
      <c r="I511" s="586"/>
      <c r="J511" s="586"/>
      <c r="K511" s="587"/>
      <c r="L511" s="413">
        <f>SUMIF(G9:G508,"241015010",L9:L508)</f>
        <v>0</v>
      </c>
      <c r="M511" s="413">
        <f>SUMIF(G9:G508,"241015010",M9:M508)</f>
        <v>0</v>
      </c>
      <c r="N511" s="440"/>
    </row>
    <row r="512" spans="1:17" ht="50.1" customHeight="1" x14ac:dyDescent="0.25">
      <c r="A512" s="585" t="s">
        <v>555</v>
      </c>
      <c r="B512" s="586"/>
      <c r="C512" s="586"/>
      <c r="D512" s="586"/>
      <c r="E512" s="586"/>
      <c r="F512" s="586"/>
      <c r="G512" s="586"/>
      <c r="H512" s="586"/>
      <c r="I512" s="586"/>
      <c r="J512" s="586"/>
      <c r="K512" s="587"/>
      <c r="L512" s="414">
        <v>0</v>
      </c>
      <c r="M512" s="414">
        <v>0</v>
      </c>
      <c r="N512" s="440"/>
    </row>
    <row r="513" spans="1:15" ht="50.1" customHeight="1" x14ac:dyDescent="0.25">
      <c r="A513" s="585" t="s">
        <v>556</v>
      </c>
      <c r="B513" s="586"/>
      <c r="C513" s="586"/>
      <c r="D513" s="586"/>
      <c r="E513" s="586"/>
      <c r="F513" s="586"/>
      <c r="G513" s="586"/>
      <c r="H513" s="586"/>
      <c r="I513" s="586"/>
      <c r="J513" s="586"/>
      <c r="K513" s="587"/>
      <c r="L513" s="414">
        <v>0</v>
      </c>
      <c r="M513" s="414">
        <v>0</v>
      </c>
      <c r="N513" s="440"/>
    </row>
    <row r="514" spans="1:15" ht="50.1" customHeight="1" x14ac:dyDescent="0.25">
      <c r="A514" s="588" t="s">
        <v>557</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558</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ht="15.75" customHeight="1" x14ac:dyDescent="0.25">
      <c r="A528" s="22"/>
      <c r="B528" s="22"/>
      <c r="C528" s="22"/>
      <c r="D528" s="22"/>
      <c r="E528" s="22"/>
      <c r="F528" s="22"/>
      <c r="G528" s="22"/>
      <c r="M528" s="101"/>
      <c r="N528" s="101"/>
    </row>
    <row r="529" spans="1:14" ht="15.75" customHeight="1" x14ac:dyDescent="0.25">
      <c r="A529" s="22"/>
      <c r="B529" s="22"/>
      <c r="C529" s="22"/>
      <c r="D529" s="22"/>
      <c r="E529" s="22"/>
      <c r="F529" s="22"/>
      <c r="G529" s="22"/>
      <c r="M529" s="584"/>
      <c r="N529" s="584"/>
    </row>
  </sheetData>
  <sheetProtection password="9D8B" sheet="1" objects="1" scenarios="1" formatRows="0" selectLockedCells="1"/>
  <dataConsolidate/>
  <mergeCells count="19">
    <mergeCell ref="A513:K513"/>
    <mergeCell ref="L526:M526"/>
    <mergeCell ref="L527:M527"/>
    <mergeCell ref="M529:N529"/>
    <mergeCell ref="A514:K514"/>
    <mergeCell ref="A515:K515"/>
    <mergeCell ref="A516:K516"/>
    <mergeCell ref="A525:B525"/>
    <mergeCell ref="L525:M525"/>
    <mergeCell ref="A6:B6"/>
    <mergeCell ref="A509:K509"/>
    <mergeCell ref="H510:K510"/>
    <mergeCell ref="H511:K511"/>
    <mergeCell ref="A512:K512"/>
    <mergeCell ref="A5:B5"/>
    <mergeCell ref="C5:L5"/>
    <mergeCell ref="E3:J3"/>
    <mergeCell ref="E4:J4"/>
    <mergeCell ref="B3:C3"/>
  </mergeCells>
  <conditionalFormatting sqref="N9:N10 N21:N508">
    <cfRule type="cellIs" dxfId="71" priority="406" operator="lessThan">
      <formula>0</formula>
    </cfRule>
    <cfRule type="cellIs" dxfId="70" priority="407" operator="lessThan">
      <formula>0</formula>
    </cfRule>
    <cfRule type="containsErrors" dxfId="69" priority="408">
      <formula>ISERROR(N9)</formula>
    </cfRule>
  </conditionalFormatting>
  <conditionalFormatting sqref="N11:N20">
    <cfRule type="cellIs" dxfId="68" priority="16" operator="lessThan">
      <formula>0</formula>
    </cfRule>
    <cfRule type="cellIs" dxfId="67" priority="17" operator="lessThan">
      <formula>0</formula>
    </cfRule>
    <cfRule type="containsErrors" dxfId="66" priority="18">
      <formula>ISERROR(N11)</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list" allowBlank="1" showErrorMessage="1" errorTitle="Tájékoztatás" error="Csak hiánypótlás esetén töltendő ki!" sqref="B3">
      <formula1>"Kifizetési kérelem, Hiánypótlás"</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InputMessage="1" showErrorMessage="1" sqref="G9:G508">
      <formula1>"141015010,241015010"</formula1>
    </dataValidation>
    <dataValidation type="whole" operator="lessThanOrEqual" showErrorMessage="1" errorTitle="Tájékoztatás" error="Nem lehet nagyobb, mint 100%!" sqref="N9:N508">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allowBlank="1" showErrorMessage="1" errorTitle="Tájékoztatás" error="A beírt szám 1 és 100 közé kell, hogy essen._x000a__x000a_Kattintson a Mégse gombra és adja meg a helyes értéket." sqref="A9:A508"/>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5"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529"/>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5.7109375" style="19" customWidth="1"/>
    <col min="3" max="3" width="76.140625" style="19" customWidth="1"/>
    <col min="4" max="4" width="45.7109375" style="19" customWidth="1"/>
    <col min="5" max="5" width="48" style="19" customWidth="1"/>
    <col min="6" max="6" width="38.28515625" style="19" customWidth="1"/>
    <col min="7" max="7" width="28.5703125" style="19" customWidth="1"/>
    <col min="8" max="8" width="36.5703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4.28515625" style="19" hidden="1" customWidth="1"/>
    <col min="16" max="17" width="8.85546875" style="19" hidden="1" customWidth="1"/>
    <col min="18"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72</v>
      </c>
      <c r="F4" s="596"/>
      <c r="G4" s="596"/>
      <c r="H4" s="596"/>
      <c r="I4" s="596"/>
      <c r="J4" s="596"/>
      <c r="K4" s="67"/>
      <c r="L4" s="67"/>
      <c r="M4" s="67"/>
      <c r="N4" s="67"/>
      <c r="O4" s="67"/>
    </row>
    <row r="5" spans="1:24" ht="34.5" x14ac:dyDescent="0.25">
      <c r="A5" s="580" t="s">
        <v>66</v>
      </c>
      <c r="B5" s="580"/>
      <c r="C5" s="581">
        <f>FŐLAP!C10</f>
        <v>0</v>
      </c>
      <c r="D5" s="581"/>
      <c r="E5" s="581"/>
      <c r="F5" s="581"/>
      <c r="G5" s="581"/>
      <c r="H5" s="581"/>
      <c r="I5" s="581"/>
      <c r="J5" s="581"/>
      <c r="K5" s="581"/>
      <c r="L5" s="581"/>
      <c r="M5" s="71"/>
      <c r="N5" s="68"/>
    </row>
    <row r="6" spans="1:24" ht="34.5" x14ac:dyDescent="0.25">
      <c r="A6" s="580" t="s">
        <v>32</v>
      </c>
      <c r="B6" s="580"/>
      <c r="C6" s="72">
        <f>FŐLAP!C12</f>
        <v>0</v>
      </c>
      <c r="D6" s="73"/>
      <c r="E6" s="73"/>
      <c r="F6" s="73"/>
      <c r="G6" s="73"/>
      <c r="H6" s="73"/>
      <c r="I6" s="73"/>
      <c r="J6" s="73"/>
      <c r="K6" s="73"/>
      <c r="M6" s="224" t="s">
        <v>499</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399"/>
      <c r="D9" s="400"/>
      <c r="E9" s="400"/>
      <c r="F9" s="231"/>
      <c r="G9" s="194"/>
      <c r="H9" s="406"/>
      <c r="I9" s="406"/>
      <c r="J9" s="407"/>
      <c r="K9" s="404"/>
      <c r="L9" s="409"/>
      <c r="M9" s="410"/>
      <c r="N9" s="421" t="e">
        <f>IF(M9&lt;0,0,1-(M9/L9))</f>
        <v>#DIV/0!</v>
      </c>
      <c r="O9" s="242">
        <f>FŐLAP!$G$8</f>
        <v>0</v>
      </c>
      <c r="P9" s="241">
        <f>FŐLAP!$C$10</f>
        <v>0</v>
      </c>
      <c r="Q9" s="243" t="s">
        <v>417</v>
      </c>
    </row>
    <row r="10" spans="1:24" ht="50.1" customHeight="1" x14ac:dyDescent="0.25">
      <c r="A10" s="87" t="s">
        <v>104</v>
      </c>
      <c r="B10" s="405"/>
      <c r="C10" s="401"/>
      <c r="D10" s="402"/>
      <c r="E10" s="402"/>
      <c r="F10" s="194"/>
      <c r="G10" s="194"/>
      <c r="H10" s="408"/>
      <c r="I10" s="407"/>
      <c r="J10" s="407"/>
      <c r="K10" s="405"/>
      <c r="L10" s="411"/>
      <c r="M10" s="412"/>
      <c r="N10" s="421" t="e">
        <f t="shared" ref="N10" si="0">IF(M10&lt;0,0,1-(M10/L10))</f>
        <v>#DIV/0!</v>
      </c>
      <c r="O10" s="242">
        <f>FŐLAP!$G$8</f>
        <v>0</v>
      </c>
      <c r="P10" s="241">
        <f>FŐLAP!$C$10</f>
        <v>0</v>
      </c>
      <c r="Q10" s="243" t="s">
        <v>417</v>
      </c>
    </row>
    <row r="11" spans="1:24" ht="50.1" customHeight="1" x14ac:dyDescent="0.25">
      <c r="A11" s="88" t="s">
        <v>105</v>
      </c>
      <c r="B11" s="405"/>
      <c r="C11" s="401"/>
      <c r="D11" s="402"/>
      <c r="E11" s="402"/>
      <c r="F11" s="194"/>
      <c r="G11" s="194"/>
      <c r="H11" s="408"/>
      <c r="I11" s="407"/>
      <c r="J11" s="407"/>
      <c r="K11" s="405"/>
      <c r="L11" s="411"/>
      <c r="M11" s="412"/>
      <c r="N11" s="421" t="e">
        <f t="shared" ref="N11:N20" si="1">IF(M11&lt;0,0,1-(M11/L11))</f>
        <v>#DIV/0!</v>
      </c>
      <c r="O11" s="242">
        <f>FŐLAP!$G$8</f>
        <v>0</v>
      </c>
      <c r="P11" s="241">
        <f>FŐLAP!$C$10</f>
        <v>0</v>
      </c>
      <c r="Q11" s="243" t="s">
        <v>417</v>
      </c>
    </row>
    <row r="12" spans="1:24" ht="50.1" customHeight="1" x14ac:dyDescent="0.25">
      <c r="A12" s="87" t="s">
        <v>106</v>
      </c>
      <c r="B12" s="405"/>
      <c r="C12" s="401"/>
      <c r="D12" s="402"/>
      <c r="E12" s="402"/>
      <c r="F12" s="194"/>
      <c r="G12" s="194"/>
      <c r="H12" s="408"/>
      <c r="I12" s="407"/>
      <c r="J12" s="407"/>
      <c r="K12" s="405"/>
      <c r="L12" s="411"/>
      <c r="M12" s="412"/>
      <c r="N12" s="421" t="e">
        <f t="shared" si="1"/>
        <v>#DIV/0!</v>
      </c>
      <c r="O12" s="242">
        <f>FŐLAP!$G$8</f>
        <v>0</v>
      </c>
      <c r="P12" s="241">
        <f>FŐLAP!$C$10</f>
        <v>0</v>
      </c>
      <c r="Q12" s="243" t="s">
        <v>417</v>
      </c>
    </row>
    <row r="13" spans="1:24" ht="50.1" customHeight="1" x14ac:dyDescent="0.25">
      <c r="A13" s="87" t="s">
        <v>107</v>
      </c>
      <c r="B13" s="405"/>
      <c r="C13" s="401"/>
      <c r="D13" s="402"/>
      <c r="E13" s="402"/>
      <c r="F13" s="194"/>
      <c r="G13" s="194"/>
      <c r="H13" s="408"/>
      <c r="I13" s="407"/>
      <c r="J13" s="407"/>
      <c r="K13" s="405"/>
      <c r="L13" s="411"/>
      <c r="M13" s="412"/>
      <c r="N13" s="421" t="e">
        <f t="shared" si="1"/>
        <v>#DIV/0!</v>
      </c>
      <c r="O13" s="242">
        <f>FŐLAP!$G$8</f>
        <v>0</v>
      </c>
      <c r="P13" s="241">
        <f>FŐLAP!$C$10</f>
        <v>0</v>
      </c>
      <c r="Q13" s="243" t="s">
        <v>417</v>
      </c>
    </row>
    <row r="14" spans="1:24" ht="50.1" customHeight="1" x14ac:dyDescent="0.25">
      <c r="A14" s="88" t="s">
        <v>108</v>
      </c>
      <c r="B14" s="405"/>
      <c r="C14" s="401"/>
      <c r="D14" s="402"/>
      <c r="E14" s="402"/>
      <c r="F14" s="194"/>
      <c r="G14" s="194"/>
      <c r="H14" s="408"/>
      <c r="I14" s="407"/>
      <c r="J14" s="407"/>
      <c r="K14" s="405"/>
      <c r="L14" s="411"/>
      <c r="M14" s="412"/>
      <c r="N14" s="421" t="e">
        <f t="shared" si="1"/>
        <v>#DIV/0!</v>
      </c>
      <c r="O14" s="242">
        <f>FŐLAP!$G$8</f>
        <v>0</v>
      </c>
      <c r="P14" s="241">
        <f>FŐLAP!$C$10</f>
        <v>0</v>
      </c>
      <c r="Q14" s="243" t="s">
        <v>417</v>
      </c>
    </row>
    <row r="15" spans="1:24" ht="50.1" customHeight="1" x14ac:dyDescent="0.25">
      <c r="A15" s="87" t="s">
        <v>109</v>
      </c>
      <c r="B15" s="405"/>
      <c r="C15" s="401"/>
      <c r="D15" s="402"/>
      <c r="E15" s="402"/>
      <c r="F15" s="194"/>
      <c r="G15" s="194"/>
      <c r="H15" s="408"/>
      <c r="I15" s="407"/>
      <c r="J15" s="407"/>
      <c r="K15" s="405"/>
      <c r="L15" s="411"/>
      <c r="M15" s="412"/>
      <c r="N15" s="421" t="e">
        <f t="shared" si="1"/>
        <v>#DIV/0!</v>
      </c>
      <c r="O15" s="242">
        <f>FŐLAP!$G$8</f>
        <v>0</v>
      </c>
      <c r="P15" s="241">
        <f>FŐLAP!$C$10</f>
        <v>0</v>
      </c>
      <c r="Q15" s="243" t="s">
        <v>417</v>
      </c>
    </row>
    <row r="16" spans="1:24" ht="50.1" customHeight="1" x14ac:dyDescent="0.25">
      <c r="A16" s="87" t="s">
        <v>110</v>
      </c>
      <c r="B16" s="405"/>
      <c r="C16" s="401"/>
      <c r="D16" s="402"/>
      <c r="E16" s="402"/>
      <c r="F16" s="194"/>
      <c r="G16" s="194"/>
      <c r="H16" s="408"/>
      <c r="I16" s="407"/>
      <c r="J16" s="407"/>
      <c r="K16" s="405"/>
      <c r="L16" s="411"/>
      <c r="M16" s="412"/>
      <c r="N16" s="421" t="e">
        <f t="shared" si="1"/>
        <v>#DIV/0!</v>
      </c>
      <c r="O16" s="242">
        <f>FŐLAP!$G$8</f>
        <v>0</v>
      </c>
      <c r="P16" s="241">
        <f>FŐLAP!$C$10</f>
        <v>0</v>
      </c>
      <c r="Q16" s="243" t="s">
        <v>417</v>
      </c>
    </row>
    <row r="17" spans="1:17" ht="50.1" customHeight="1" x14ac:dyDescent="0.25">
      <c r="A17" s="88" t="s">
        <v>111</v>
      </c>
      <c r="B17" s="405"/>
      <c r="C17" s="401"/>
      <c r="D17" s="402"/>
      <c r="E17" s="402"/>
      <c r="F17" s="194"/>
      <c r="G17" s="194"/>
      <c r="H17" s="408"/>
      <c r="I17" s="407"/>
      <c r="J17" s="407"/>
      <c r="K17" s="405"/>
      <c r="L17" s="411"/>
      <c r="M17" s="412"/>
      <c r="N17" s="421" t="e">
        <f t="shared" si="1"/>
        <v>#DIV/0!</v>
      </c>
      <c r="O17" s="242">
        <f>FŐLAP!$G$8</f>
        <v>0</v>
      </c>
      <c r="P17" s="241">
        <f>FŐLAP!$C$10</f>
        <v>0</v>
      </c>
      <c r="Q17" s="243" t="s">
        <v>417</v>
      </c>
    </row>
    <row r="18" spans="1:17" ht="50.1" customHeight="1" x14ac:dyDescent="0.25">
      <c r="A18" s="87" t="s">
        <v>98</v>
      </c>
      <c r="B18" s="405"/>
      <c r="C18" s="401"/>
      <c r="D18" s="402"/>
      <c r="E18" s="402"/>
      <c r="F18" s="194"/>
      <c r="G18" s="194"/>
      <c r="H18" s="408"/>
      <c r="I18" s="407"/>
      <c r="J18" s="407"/>
      <c r="K18" s="405"/>
      <c r="L18" s="411"/>
      <c r="M18" s="412"/>
      <c r="N18" s="421" t="e">
        <f t="shared" si="1"/>
        <v>#DIV/0!</v>
      </c>
      <c r="O18" s="242">
        <f>FŐLAP!$G$8</f>
        <v>0</v>
      </c>
      <c r="P18" s="241">
        <f>FŐLAP!$C$10</f>
        <v>0</v>
      </c>
      <c r="Q18" s="243" t="s">
        <v>417</v>
      </c>
    </row>
    <row r="19" spans="1:17" ht="50.1" customHeight="1" x14ac:dyDescent="0.25">
      <c r="A19" s="87" t="s">
        <v>112</v>
      </c>
      <c r="B19" s="405"/>
      <c r="C19" s="401"/>
      <c r="D19" s="402"/>
      <c r="E19" s="402"/>
      <c r="F19" s="194"/>
      <c r="G19" s="194"/>
      <c r="H19" s="408"/>
      <c r="I19" s="407"/>
      <c r="J19" s="407"/>
      <c r="K19" s="405"/>
      <c r="L19" s="411"/>
      <c r="M19" s="412"/>
      <c r="N19" s="421" t="e">
        <f t="shared" si="1"/>
        <v>#DIV/0!</v>
      </c>
      <c r="O19" s="242">
        <f>FŐLAP!$G$8</f>
        <v>0</v>
      </c>
      <c r="P19" s="241">
        <f>FŐLAP!$C$10</f>
        <v>0</v>
      </c>
      <c r="Q19" s="243" t="s">
        <v>417</v>
      </c>
    </row>
    <row r="20" spans="1:17" ht="49.5" customHeight="1" x14ac:dyDescent="0.25">
      <c r="A20" s="88" t="s">
        <v>113</v>
      </c>
      <c r="B20" s="405"/>
      <c r="C20" s="401"/>
      <c r="D20" s="402"/>
      <c r="E20" s="402"/>
      <c r="F20" s="194"/>
      <c r="G20" s="194"/>
      <c r="H20" s="408"/>
      <c r="I20" s="407"/>
      <c r="J20" s="407"/>
      <c r="K20" s="405"/>
      <c r="L20" s="411"/>
      <c r="M20" s="412"/>
      <c r="N20" s="421" t="e">
        <f t="shared" si="1"/>
        <v>#DIV/0!</v>
      </c>
      <c r="O20" s="242">
        <f>FŐLAP!$G$8</f>
        <v>0</v>
      </c>
      <c r="P20" s="241">
        <f>FŐLAP!$C$10</f>
        <v>0</v>
      </c>
      <c r="Q20" s="243" t="s">
        <v>417</v>
      </c>
    </row>
    <row r="21" spans="1:17" ht="49.5" customHeight="1" x14ac:dyDescent="0.25">
      <c r="A21" s="88" t="s">
        <v>114</v>
      </c>
      <c r="B21" s="405"/>
      <c r="C21" s="401"/>
      <c r="D21" s="402"/>
      <c r="E21" s="402"/>
      <c r="F21" s="194"/>
      <c r="G21" s="194"/>
      <c r="H21" s="408"/>
      <c r="I21" s="407"/>
      <c r="J21" s="407"/>
      <c r="K21" s="405"/>
      <c r="L21" s="411"/>
      <c r="M21" s="412"/>
      <c r="N21" s="421" t="e">
        <f t="shared" ref="N21:N84" si="2">IF(M21&lt;0,0,1-(M21/L21))</f>
        <v>#DIV/0!</v>
      </c>
      <c r="O21" s="242">
        <f>FŐLAP!$G$8</f>
        <v>0</v>
      </c>
      <c r="P21" s="241">
        <f>FŐLAP!$C$10</f>
        <v>0</v>
      </c>
      <c r="Q21" s="243" t="s">
        <v>417</v>
      </c>
    </row>
    <row r="22" spans="1:17" ht="49.5" hidden="1" customHeight="1" x14ac:dyDescent="0.25">
      <c r="A22" s="87" t="s">
        <v>115</v>
      </c>
      <c r="B22" s="405"/>
      <c r="C22" s="401"/>
      <c r="D22" s="402"/>
      <c r="E22" s="402"/>
      <c r="F22" s="194"/>
      <c r="G22" s="194"/>
      <c r="H22" s="408"/>
      <c r="I22" s="407"/>
      <c r="J22" s="407"/>
      <c r="K22" s="405"/>
      <c r="L22" s="411"/>
      <c r="M22" s="412"/>
      <c r="N22" s="421" t="e">
        <f t="shared" si="2"/>
        <v>#DIV/0!</v>
      </c>
      <c r="O22" s="242">
        <f>FŐLAP!$G$8</f>
        <v>0</v>
      </c>
      <c r="P22" s="241">
        <f>FŐLAP!$C$10</f>
        <v>0</v>
      </c>
      <c r="Q22" s="243" t="s">
        <v>417</v>
      </c>
    </row>
    <row r="23" spans="1:17" ht="49.5" hidden="1" customHeight="1" x14ac:dyDescent="0.25">
      <c r="A23" s="87" t="s">
        <v>116</v>
      </c>
      <c r="B23" s="405"/>
      <c r="C23" s="401"/>
      <c r="D23" s="402"/>
      <c r="E23" s="402"/>
      <c r="F23" s="194"/>
      <c r="G23" s="194"/>
      <c r="H23" s="408"/>
      <c r="I23" s="407"/>
      <c r="J23" s="407"/>
      <c r="K23" s="405"/>
      <c r="L23" s="411"/>
      <c r="M23" s="412"/>
      <c r="N23" s="421" t="e">
        <f t="shared" si="2"/>
        <v>#DIV/0!</v>
      </c>
      <c r="O23" s="242">
        <f>FŐLAP!$G$8</f>
        <v>0</v>
      </c>
      <c r="P23" s="241">
        <f>FŐLAP!$C$10</f>
        <v>0</v>
      </c>
      <c r="Q23" s="243" t="s">
        <v>417</v>
      </c>
    </row>
    <row r="24" spans="1:17" ht="49.5" hidden="1" customHeight="1" x14ac:dyDescent="0.25">
      <c r="A24" s="88" t="s">
        <v>117</v>
      </c>
      <c r="B24" s="405"/>
      <c r="C24" s="401"/>
      <c r="D24" s="402"/>
      <c r="E24" s="402"/>
      <c r="F24" s="194"/>
      <c r="G24" s="194"/>
      <c r="H24" s="408"/>
      <c r="I24" s="407"/>
      <c r="J24" s="407"/>
      <c r="K24" s="405"/>
      <c r="L24" s="411"/>
      <c r="M24" s="412"/>
      <c r="N24" s="421" t="e">
        <f t="shared" si="2"/>
        <v>#DIV/0!</v>
      </c>
      <c r="O24" s="242">
        <f>FŐLAP!$G$8</f>
        <v>0</v>
      </c>
      <c r="P24" s="241">
        <f>FŐLAP!$C$10</f>
        <v>0</v>
      </c>
      <c r="Q24" s="243" t="s">
        <v>417</v>
      </c>
    </row>
    <row r="25" spans="1:17" ht="49.5" hidden="1" customHeight="1" x14ac:dyDescent="0.25">
      <c r="A25" s="88" t="s">
        <v>118</v>
      </c>
      <c r="B25" s="405"/>
      <c r="C25" s="401"/>
      <c r="D25" s="402"/>
      <c r="E25" s="402"/>
      <c r="F25" s="194"/>
      <c r="G25" s="194"/>
      <c r="H25" s="408"/>
      <c r="I25" s="407"/>
      <c r="J25" s="407"/>
      <c r="K25" s="405"/>
      <c r="L25" s="411"/>
      <c r="M25" s="412"/>
      <c r="N25" s="421" t="e">
        <f t="shared" si="2"/>
        <v>#DIV/0!</v>
      </c>
      <c r="O25" s="242">
        <f>FŐLAP!$G$8</f>
        <v>0</v>
      </c>
      <c r="P25" s="241">
        <f>FŐLAP!$C$10</f>
        <v>0</v>
      </c>
      <c r="Q25" s="243" t="s">
        <v>417</v>
      </c>
    </row>
    <row r="26" spans="1:17" ht="49.5" hidden="1" customHeight="1" x14ac:dyDescent="0.25">
      <c r="A26" s="87" t="s">
        <v>119</v>
      </c>
      <c r="B26" s="405"/>
      <c r="C26" s="401"/>
      <c r="D26" s="402"/>
      <c r="E26" s="402"/>
      <c r="F26" s="194"/>
      <c r="G26" s="194"/>
      <c r="H26" s="408"/>
      <c r="I26" s="407"/>
      <c r="J26" s="407"/>
      <c r="K26" s="405"/>
      <c r="L26" s="411"/>
      <c r="M26" s="412"/>
      <c r="N26" s="421" t="e">
        <f t="shared" si="2"/>
        <v>#DIV/0!</v>
      </c>
      <c r="O26" s="242">
        <f>FŐLAP!$G$8</f>
        <v>0</v>
      </c>
      <c r="P26" s="241">
        <f>FŐLAP!$C$10</f>
        <v>0</v>
      </c>
      <c r="Q26" s="243" t="s">
        <v>417</v>
      </c>
    </row>
    <row r="27" spans="1:17" ht="49.5" hidden="1" customHeight="1" x14ac:dyDescent="0.25">
      <c r="A27" s="87" t="s">
        <v>120</v>
      </c>
      <c r="B27" s="405"/>
      <c r="C27" s="401"/>
      <c r="D27" s="402"/>
      <c r="E27" s="402"/>
      <c r="F27" s="194"/>
      <c r="G27" s="194"/>
      <c r="H27" s="408"/>
      <c r="I27" s="407"/>
      <c r="J27" s="407"/>
      <c r="K27" s="405"/>
      <c r="L27" s="411"/>
      <c r="M27" s="412"/>
      <c r="N27" s="421" t="e">
        <f t="shared" si="2"/>
        <v>#DIV/0!</v>
      </c>
      <c r="O27" s="242">
        <f>FŐLAP!$G$8</f>
        <v>0</v>
      </c>
      <c r="P27" s="241">
        <f>FŐLAP!$C$10</f>
        <v>0</v>
      </c>
      <c r="Q27" s="243" t="s">
        <v>417</v>
      </c>
    </row>
    <row r="28" spans="1:17" ht="49.5" hidden="1" customHeight="1" x14ac:dyDescent="0.25">
      <c r="A28" s="88" t="s">
        <v>99</v>
      </c>
      <c r="B28" s="405"/>
      <c r="C28" s="401"/>
      <c r="D28" s="402"/>
      <c r="E28" s="402"/>
      <c r="F28" s="194"/>
      <c r="G28" s="194"/>
      <c r="H28" s="408"/>
      <c r="I28" s="407"/>
      <c r="J28" s="407"/>
      <c r="K28" s="405"/>
      <c r="L28" s="411"/>
      <c r="M28" s="412"/>
      <c r="N28" s="421" t="e">
        <f t="shared" si="2"/>
        <v>#DIV/0!</v>
      </c>
      <c r="O28" s="242">
        <f>FŐLAP!$G$8</f>
        <v>0</v>
      </c>
      <c r="P28" s="241">
        <f>FŐLAP!$C$10</f>
        <v>0</v>
      </c>
      <c r="Q28" s="243" t="s">
        <v>417</v>
      </c>
    </row>
    <row r="29" spans="1:17" ht="49.5" hidden="1" customHeight="1" x14ac:dyDescent="0.25">
      <c r="A29" s="88" t="s">
        <v>121</v>
      </c>
      <c r="B29" s="405"/>
      <c r="C29" s="401"/>
      <c r="D29" s="402"/>
      <c r="E29" s="402"/>
      <c r="F29" s="194"/>
      <c r="G29" s="194"/>
      <c r="H29" s="408"/>
      <c r="I29" s="407"/>
      <c r="J29" s="407"/>
      <c r="K29" s="405"/>
      <c r="L29" s="411"/>
      <c r="M29" s="412"/>
      <c r="N29" s="421" t="e">
        <f t="shared" si="2"/>
        <v>#DIV/0!</v>
      </c>
      <c r="O29" s="242">
        <f>FŐLAP!$G$8</f>
        <v>0</v>
      </c>
      <c r="P29" s="241">
        <f>FŐLAP!$C$10</f>
        <v>0</v>
      </c>
      <c r="Q29" s="243" t="s">
        <v>417</v>
      </c>
    </row>
    <row r="30" spans="1:17" ht="49.5" hidden="1" customHeight="1" x14ac:dyDescent="0.25">
      <c r="A30" s="87" t="s">
        <v>122</v>
      </c>
      <c r="B30" s="405"/>
      <c r="C30" s="401"/>
      <c r="D30" s="402"/>
      <c r="E30" s="402"/>
      <c r="F30" s="194"/>
      <c r="G30" s="194"/>
      <c r="H30" s="408"/>
      <c r="I30" s="407"/>
      <c r="J30" s="407"/>
      <c r="K30" s="405"/>
      <c r="L30" s="411"/>
      <c r="M30" s="412"/>
      <c r="N30" s="421" t="e">
        <f t="shared" si="2"/>
        <v>#DIV/0!</v>
      </c>
      <c r="O30" s="242">
        <f>FŐLAP!$G$8</f>
        <v>0</v>
      </c>
      <c r="P30" s="241">
        <f>FŐLAP!$C$10</f>
        <v>0</v>
      </c>
      <c r="Q30" s="243" t="s">
        <v>417</v>
      </c>
    </row>
    <row r="31" spans="1:17" ht="49.5" hidden="1" customHeight="1" x14ac:dyDescent="0.25">
      <c r="A31" s="87" t="s">
        <v>123</v>
      </c>
      <c r="B31" s="405"/>
      <c r="C31" s="401"/>
      <c r="D31" s="402"/>
      <c r="E31" s="402"/>
      <c r="F31" s="194"/>
      <c r="G31" s="194"/>
      <c r="H31" s="408"/>
      <c r="I31" s="407"/>
      <c r="J31" s="407"/>
      <c r="K31" s="405"/>
      <c r="L31" s="411"/>
      <c r="M31" s="412"/>
      <c r="N31" s="421" t="e">
        <f t="shared" si="2"/>
        <v>#DIV/0!</v>
      </c>
      <c r="O31" s="242">
        <f>FŐLAP!$G$8</f>
        <v>0</v>
      </c>
      <c r="P31" s="241">
        <f>FŐLAP!$C$10</f>
        <v>0</v>
      </c>
      <c r="Q31" s="243" t="s">
        <v>417</v>
      </c>
    </row>
    <row r="32" spans="1:17" ht="49.5" hidden="1" customHeight="1" x14ac:dyDescent="0.25">
      <c r="A32" s="88" t="s">
        <v>124</v>
      </c>
      <c r="B32" s="405"/>
      <c r="C32" s="401"/>
      <c r="D32" s="402"/>
      <c r="E32" s="402"/>
      <c r="F32" s="194"/>
      <c r="G32" s="194"/>
      <c r="H32" s="408"/>
      <c r="I32" s="407"/>
      <c r="J32" s="407"/>
      <c r="K32" s="405"/>
      <c r="L32" s="411"/>
      <c r="M32" s="412"/>
      <c r="N32" s="421" t="e">
        <f t="shared" si="2"/>
        <v>#DIV/0!</v>
      </c>
      <c r="O32" s="242">
        <f>FŐLAP!$G$8</f>
        <v>0</v>
      </c>
      <c r="P32" s="241">
        <f>FŐLAP!$C$10</f>
        <v>0</v>
      </c>
      <c r="Q32" s="243" t="s">
        <v>417</v>
      </c>
    </row>
    <row r="33" spans="1:17" ht="49.5" hidden="1" customHeight="1" x14ac:dyDescent="0.25">
      <c r="A33" s="88" t="s">
        <v>125</v>
      </c>
      <c r="B33" s="405"/>
      <c r="C33" s="401"/>
      <c r="D33" s="402"/>
      <c r="E33" s="402"/>
      <c r="F33" s="194"/>
      <c r="G33" s="194"/>
      <c r="H33" s="408"/>
      <c r="I33" s="407"/>
      <c r="J33" s="407"/>
      <c r="K33" s="405"/>
      <c r="L33" s="411"/>
      <c r="M33" s="412"/>
      <c r="N33" s="421" t="e">
        <f t="shared" si="2"/>
        <v>#DIV/0!</v>
      </c>
      <c r="O33" s="242">
        <f>FŐLAP!$G$8</f>
        <v>0</v>
      </c>
      <c r="P33" s="241">
        <f>FŐLAP!$C$10</f>
        <v>0</v>
      </c>
      <c r="Q33" s="243" t="s">
        <v>417</v>
      </c>
    </row>
    <row r="34" spans="1:17" ht="49.5" hidden="1" customHeight="1" x14ac:dyDescent="0.25">
      <c r="A34" s="87" t="s">
        <v>126</v>
      </c>
      <c r="B34" s="405"/>
      <c r="C34" s="401"/>
      <c r="D34" s="402"/>
      <c r="E34" s="402"/>
      <c r="F34" s="194"/>
      <c r="G34" s="194"/>
      <c r="H34" s="408"/>
      <c r="I34" s="407"/>
      <c r="J34" s="407"/>
      <c r="K34" s="405"/>
      <c r="L34" s="411"/>
      <c r="M34" s="412"/>
      <c r="N34" s="421" t="e">
        <f t="shared" si="2"/>
        <v>#DIV/0!</v>
      </c>
      <c r="O34" s="242">
        <f>FŐLAP!$G$8</f>
        <v>0</v>
      </c>
      <c r="P34" s="241">
        <f>FŐLAP!$C$10</f>
        <v>0</v>
      </c>
      <c r="Q34" s="243" t="s">
        <v>417</v>
      </c>
    </row>
    <row r="35" spans="1:17" ht="49.5" hidden="1" customHeight="1" x14ac:dyDescent="0.25">
      <c r="A35" s="87" t="s">
        <v>127</v>
      </c>
      <c r="B35" s="405"/>
      <c r="C35" s="401"/>
      <c r="D35" s="402"/>
      <c r="E35" s="402"/>
      <c r="F35" s="194"/>
      <c r="G35" s="194"/>
      <c r="H35" s="408"/>
      <c r="I35" s="407"/>
      <c r="J35" s="407"/>
      <c r="K35" s="405"/>
      <c r="L35" s="411"/>
      <c r="M35" s="412"/>
      <c r="N35" s="421" t="e">
        <f t="shared" si="2"/>
        <v>#DIV/0!</v>
      </c>
      <c r="O35" s="242">
        <f>FŐLAP!$G$8</f>
        <v>0</v>
      </c>
      <c r="P35" s="241">
        <f>FŐLAP!$C$10</f>
        <v>0</v>
      </c>
      <c r="Q35" s="243" t="s">
        <v>417</v>
      </c>
    </row>
    <row r="36" spans="1:17" ht="49.5" hidden="1" customHeight="1" x14ac:dyDescent="0.25">
      <c r="A36" s="88" t="s">
        <v>128</v>
      </c>
      <c r="B36" s="405"/>
      <c r="C36" s="401"/>
      <c r="D36" s="402"/>
      <c r="E36" s="402"/>
      <c r="F36" s="194"/>
      <c r="G36" s="194"/>
      <c r="H36" s="408"/>
      <c r="I36" s="407"/>
      <c r="J36" s="407"/>
      <c r="K36" s="405"/>
      <c r="L36" s="411"/>
      <c r="M36" s="412"/>
      <c r="N36" s="421" t="e">
        <f t="shared" si="2"/>
        <v>#DIV/0!</v>
      </c>
      <c r="O36" s="242">
        <f>FŐLAP!$G$8</f>
        <v>0</v>
      </c>
      <c r="P36" s="241">
        <f>FŐLAP!$C$10</f>
        <v>0</v>
      </c>
      <c r="Q36" s="243" t="s">
        <v>417</v>
      </c>
    </row>
    <row r="37" spans="1:17" ht="49.5" hidden="1" customHeight="1" x14ac:dyDescent="0.25">
      <c r="A37" s="88" t="s">
        <v>129</v>
      </c>
      <c r="B37" s="405"/>
      <c r="C37" s="401"/>
      <c r="D37" s="402"/>
      <c r="E37" s="402"/>
      <c r="F37" s="194"/>
      <c r="G37" s="194"/>
      <c r="H37" s="408"/>
      <c r="I37" s="407"/>
      <c r="J37" s="407"/>
      <c r="K37" s="405"/>
      <c r="L37" s="411"/>
      <c r="M37" s="412"/>
      <c r="N37" s="421" t="e">
        <f t="shared" si="2"/>
        <v>#DIV/0!</v>
      </c>
      <c r="O37" s="242">
        <f>FŐLAP!$G$8</f>
        <v>0</v>
      </c>
      <c r="P37" s="241">
        <f>FŐLAP!$C$10</f>
        <v>0</v>
      </c>
      <c r="Q37" s="243" t="s">
        <v>417</v>
      </c>
    </row>
    <row r="38" spans="1:17" ht="49.5" hidden="1" customHeight="1" x14ac:dyDescent="0.25">
      <c r="A38" s="87" t="s">
        <v>130</v>
      </c>
      <c r="B38" s="405"/>
      <c r="C38" s="401"/>
      <c r="D38" s="402"/>
      <c r="E38" s="402"/>
      <c r="F38" s="194"/>
      <c r="G38" s="194"/>
      <c r="H38" s="408"/>
      <c r="I38" s="407"/>
      <c r="J38" s="407"/>
      <c r="K38" s="405"/>
      <c r="L38" s="411"/>
      <c r="M38" s="412"/>
      <c r="N38" s="421" t="e">
        <f t="shared" si="2"/>
        <v>#DIV/0!</v>
      </c>
      <c r="O38" s="242">
        <f>FŐLAP!$G$8</f>
        <v>0</v>
      </c>
      <c r="P38" s="241">
        <f>FŐLAP!$C$10</f>
        <v>0</v>
      </c>
      <c r="Q38" s="243" t="s">
        <v>417</v>
      </c>
    </row>
    <row r="39" spans="1:17" ht="49.5" hidden="1" customHeight="1" x14ac:dyDescent="0.25">
      <c r="A39" s="87" t="s">
        <v>131</v>
      </c>
      <c r="B39" s="405"/>
      <c r="C39" s="401"/>
      <c r="D39" s="402"/>
      <c r="E39" s="402"/>
      <c r="F39" s="194"/>
      <c r="G39" s="194"/>
      <c r="H39" s="408"/>
      <c r="I39" s="407"/>
      <c r="J39" s="407"/>
      <c r="K39" s="405"/>
      <c r="L39" s="411"/>
      <c r="M39" s="412"/>
      <c r="N39" s="421" t="e">
        <f t="shared" si="2"/>
        <v>#DIV/0!</v>
      </c>
      <c r="O39" s="242">
        <f>FŐLAP!$G$8</f>
        <v>0</v>
      </c>
      <c r="P39" s="241">
        <f>FŐLAP!$C$10</f>
        <v>0</v>
      </c>
      <c r="Q39" s="243" t="s">
        <v>417</v>
      </c>
    </row>
    <row r="40" spans="1:17" ht="49.5" hidden="1" customHeight="1" x14ac:dyDescent="0.25">
      <c r="A40" s="88" t="s">
        <v>132</v>
      </c>
      <c r="B40" s="405"/>
      <c r="C40" s="401"/>
      <c r="D40" s="402"/>
      <c r="E40" s="402"/>
      <c r="F40" s="194"/>
      <c r="G40" s="194"/>
      <c r="H40" s="408"/>
      <c r="I40" s="407"/>
      <c r="J40" s="407"/>
      <c r="K40" s="405"/>
      <c r="L40" s="411"/>
      <c r="M40" s="412"/>
      <c r="N40" s="421" t="e">
        <f t="shared" si="2"/>
        <v>#DIV/0!</v>
      </c>
      <c r="O40" s="242">
        <f>FŐLAP!$G$8</f>
        <v>0</v>
      </c>
      <c r="P40" s="241">
        <f>FŐLAP!$C$10</f>
        <v>0</v>
      </c>
      <c r="Q40" s="243" t="s">
        <v>417</v>
      </c>
    </row>
    <row r="41" spans="1:17" ht="49.5" hidden="1" customHeight="1" x14ac:dyDescent="0.25">
      <c r="A41" s="88" t="s">
        <v>133</v>
      </c>
      <c r="B41" s="405"/>
      <c r="C41" s="401"/>
      <c r="D41" s="402"/>
      <c r="E41" s="402"/>
      <c r="F41" s="194"/>
      <c r="G41" s="194"/>
      <c r="H41" s="408"/>
      <c r="I41" s="407"/>
      <c r="J41" s="407"/>
      <c r="K41" s="405"/>
      <c r="L41" s="411"/>
      <c r="M41" s="412"/>
      <c r="N41" s="421" t="e">
        <f t="shared" si="2"/>
        <v>#DIV/0!</v>
      </c>
      <c r="O41" s="242">
        <f>FŐLAP!$G$8</f>
        <v>0</v>
      </c>
      <c r="P41" s="241">
        <f>FŐLAP!$C$10</f>
        <v>0</v>
      </c>
      <c r="Q41" s="243" t="s">
        <v>417</v>
      </c>
    </row>
    <row r="42" spans="1:17" ht="49.5" hidden="1" customHeight="1" x14ac:dyDescent="0.25">
      <c r="A42" s="87" t="s">
        <v>134</v>
      </c>
      <c r="B42" s="405"/>
      <c r="C42" s="401"/>
      <c r="D42" s="402"/>
      <c r="E42" s="402"/>
      <c r="F42" s="194"/>
      <c r="G42" s="194"/>
      <c r="H42" s="408"/>
      <c r="I42" s="407"/>
      <c r="J42" s="407"/>
      <c r="K42" s="405"/>
      <c r="L42" s="411"/>
      <c r="M42" s="412"/>
      <c r="N42" s="421" t="e">
        <f t="shared" si="2"/>
        <v>#DIV/0!</v>
      </c>
      <c r="O42" s="242">
        <f>FŐLAP!$G$8</f>
        <v>0</v>
      </c>
      <c r="P42" s="241">
        <f>FŐLAP!$C$10</f>
        <v>0</v>
      </c>
      <c r="Q42" s="243" t="s">
        <v>417</v>
      </c>
    </row>
    <row r="43" spans="1:17" ht="49.5" hidden="1" customHeight="1" x14ac:dyDescent="0.25">
      <c r="A43" s="87" t="s">
        <v>135</v>
      </c>
      <c r="B43" s="405"/>
      <c r="C43" s="401"/>
      <c r="D43" s="402"/>
      <c r="E43" s="402"/>
      <c r="F43" s="194"/>
      <c r="G43" s="194"/>
      <c r="H43" s="408"/>
      <c r="I43" s="407"/>
      <c r="J43" s="407"/>
      <c r="K43" s="405"/>
      <c r="L43" s="411"/>
      <c r="M43" s="412"/>
      <c r="N43" s="421" t="e">
        <f t="shared" si="2"/>
        <v>#DIV/0!</v>
      </c>
      <c r="O43" s="242">
        <f>FŐLAP!$G$8</f>
        <v>0</v>
      </c>
      <c r="P43" s="241">
        <f>FŐLAP!$C$10</f>
        <v>0</v>
      </c>
      <c r="Q43" s="243" t="s">
        <v>417</v>
      </c>
    </row>
    <row r="44" spans="1:17" ht="49.5" hidden="1" customHeight="1" x14ac:dyDescent="0.25">
      <c r="A44" s="88" t="s">
        <v>136</v>
      </c>
      <c r="B44" s="405"/>
      <c r="C44" s="401"/>
      <c r="D44" s="402"/>
      <c r="E44" s="402"/>
      <c r="F44" s="194"/>
      <c r="G44" s="194"/>
      <c r="H44" s="408"/>
      <c r="I44" s="407"/>
      <c r="J44" s="407"/>
      <c r="K44" s="405"/>
      <c r="L44" s="411"/>
      <c r="M44" s="412"/>
      <c r="N44" s="421" t="e">
        <f t="shared" si="2"/>
        <v>#DIV/0!</v>
      </c>
      <c r="O44" s="242">
        <f>FŐLAP!$G$8</f>
        <v>0</v>
      </c>
      <c r="P44" s="241">
        <f>FŐLAP!$C$10</f>
        <v>0</v>
      </c>
      <c r="Q44" s="243" t="s">
        <v>417</v>
      </c>
    </row>
    <row r="45" spans="1:17" ht="49.5" hidden="1" customHeight="1" x14ac:dyDescent="0.25">
      <c r="A45" s="88" t="s">
        <v>137</v>
      </c>
      <c r="B45" s="405"/>
      <c r="C45" s="401"/>
      <c r="D45" s="402"/>
      <c r="E45" s="402"/>
      <c r="F45" s="194"/>
      <c r="G45" s="194"/>
      <c r="H45" s="408"/>
      <c r="I45" s="407"/>
      <c r="J45" s="407"/>
      <c r="K45" s="405"/>
      <c r="L45" s="411"/>
      <c r="M45" s="412"/>
      <c r="N45" s="421" t="e">
        <f t="shared" si="2"/>
        <v>#DIV/0!</v>
      </c>
      <c r="O45" s="242">
        <f>FŐLAP!$G$8</f>
        <v>0</v>
      </c>
      <c r="P45" s="241">
        <f>FŐLAP!$C$10</f>
        <v>0</v>
      </c>
      <c r="Q45" s="243" t="s">
        <v>417</v>
      </c>
    </row>
    <row r="46" spans="1:17" ht="49.5" hidden="1" customHeight="1" x14ac:dyDescent="0.25">
      <c r="A46" s="87" t="s">
        <v>138</v>
      </c>
      <c r="B46" s="405"/>
      <c r="C46" s="401"/>
      <c r="D46" s="402"/>
      <c r="E46" s="402"/>
      <c r="F46" s="194"/>
      <c r="G46" s="194"/>
      <c r="H46" s="408"/>
      <c r="I46" s="407"/>
      <c r="J46" s="407"/>
      <c r="K46" s="405"/>
      <c r="L46" s="411"/>
      <c r="M46" s="412"/>
      <c r="N46" s="421" t="e">
        <f t="shared" si="2"/>
        <v>#DIV/0!</v>
      </c>
      <c r="O46" s="242">
        <f>FŐLAP!$G$8</f>
        <v>0</v>
      </c>
      <c r="P46" s="241">
        <f>FŐLAP!$C$10</f>
        <v>0</v>
      </c>
      <c r="Q46" s="243" t="s">
        <v>417</v>
      </c>
    </row>
    <row r="47" spans="1:17" ht="49.5" hidden="1" customHeight="1" x14ac:dyDescent="0.25">
      <c r="A47" s="87" t="s">
        <v>139</v>
      </c>
      <c r="B47" s="405"/>
      <c r="C47" s="401"/>
      <c r="D47" s="402"/>
      <c r="E47" s="402"/>
      <c r="F47" s="194"/>
      <c r="G47" s="194"/>
      <c r="H47" s="408"/>
      <c r="I47" s="407"/>
      <c r="J47" s="407"/>
      <c r="K47" s="405"/>
      <c r="L47" s="411"/>
      <c r="M47" s="412"/>
      <c r="N47" s="421" t="e">
        <f t="shared" si="2"/>
        <v>#DIV/0!</v>
      </c>
      <c r="O47" s="242">
        <f>FŐLAP!$G$8</f>
        <v>0</v>
      </c>
      <c r="P47" s="241">
        <f>FŐLAP!$C$10</f>
        <v>0</v>
      </c>
      <c r="Q47" s="243" t="s">
        <v>417</v>
      </c>
    </row>
    <row r="48" spans="1:17" ht="49.5" hidden="1" customHeight="1" x14ac:dyDescent="0.25">
      <c r="A48" s="88" t="s">
        <v>140</v>
      </c>
      <c r="B48" s="405"/>
      <c r="C48" s="401"/>
      <c r="D48" s="402"/>
      <c r="E48" s="402"/>
      <c r="F48" s="194"/>
      <c r="G48" s="194"/>
      <c r="H48" s="408"/>
      <c r="I48" s="407"/>
      <c r="J48" s="407"/>
      <c r="K48" s="405"/>
      <c r="L48" s="411"/>
      <c r="M48" s="412"/>
      <c r="N48" s="421" t="e">
        <f t="shared" si="2"/>
        <v>#DIV/0!</v>
      </c>
      <c r="O48" s="242">
        <f>FŐLAP!$G$8</f>
        <v>0</v>
      </c>
      <c r="P48" s="241">
        <f>FŐLAP!$C$10</f>
        <v>0</v>
      </c>
      <c r="Q48" s="243" t="s">
        <v>417</v>
      </c>
    </row>
    <row r="49" spans="1:17" ht="49.5" hidden="1" customHeight="1" x14ac:dyDescent="0.25">
      <c r="A49" s="88" t="s">
        <v>141</v>
      </c>
      <c r="B49" s="405"/>
      <c r="C49" s="401"/>
      <c r="D49" s="402"/>
      <c r="E49" s="402"/>
      <c r="F49" s="194"/>
      <c r="G49" s="194"/>
      <c r="H49" s="408"/>
      <c r="I49" s="407"/>
      <c r="J49" s="407"/>
      <c r="K49" s="405"/>
      <c r="L49" s="411"/>
      <c r="M49" s="412"/>
      <c r="N49" s="421" t="e">
        <f t="shared" si="2"/>
        <v>#DIV/0!</v>
      </c>
      <c r="O49" s="242">
        <f>FŐLAP!$G$8</f>
        <v>0</v>
      </c>
      <c r="P49" s="241">
        <f>FŐLAP!$C$10</f>
        <v>0</v>
      </c>
      <c r="Q49" s="243" t="s">
        <v>417</v>
      </c>
    </row>
    <row r="50" spans="1:17" ht="49.5" hidden="1" customHeight="1" x14ac:dyDescent="0.25">
      <c r="A50" s="87" t="s">
        <v>142</v>
      </c>
      <c r="B50" s="405"/>
      <c r="C50" s="401"/>
      <c r="D50" s="402"/>
      <c r="E50" s="402"/>
      <c r="F50" s="194"/>
      <c r="G50" s="194"/>
      <c r="H50" s="408"/>
      <c r="I50" s="407"/>
      <c r="J50" s="407"/>
      <c r="K50" s="405"/>
      <c r="L50" s="411"/>
      <c r="M50" s="412"/>
      <c r="N50" s="421" t="e">
        <f t="shared" si="2"/>
        <v>#DIV/0!</v>
      </c>
      <c r="O50" s="242">
        <f>FŐLAP!$G$8</f>
        <v>0</v>
      </c>
      <c r="P50" s="241">
        <f>FŐLAP!$C$10</f>
        <v>0</v>
      </c>
      <c r="Q50" s="243" t="s">
        <v>417</v>
      </c>
    </row>
    <row r="51" spans="1:17" ht="49.5" hidden="1" customHeight="1" x14ac:dyDescent="0.25">
      <c r="A51" s="87" t="s">
        <v>143</v>
      </c>
      <c r="B51" s="405"/>
      <c r="C51" s="401"/>
      <c r="D51" s="402"/>
      <c r="E51" s="402"/>
      <c r="F51" s="194"/>
      <c r="G51" s="194"/>
      <c r="H51" s="408"/>
      <c r="I51" s="407"/>
      <c r="J51" s="407"/>
      <c r="K51" s="405"/>
      <c r="L51" s="411"/>
      <c r="M51" s="412"/>
      <c r="N51" s="421" t="e">
        <f t="shared" si="2"/>
        <v>#DIV/0!</v>
      </c>
      <c r="O51" s="242">
        <f>FŐLAP!$G$8</f>
        <v>0</v>
      </c>
      <c r="P51" s="241">
        <f>FŐLAP!$C$10</f>
        <v>0</v>
      </c>
      <c r="Q51" s="243" t="s">
        <v>417</v>
      </c>
    </row>
    <row r="52" spans="1:17" ht="49.5" hidden="1" customHeight="1" x14ac:dyDescent="0.25">
      <c r="A52" s="88" t="s">
        <v>144</v>
      </c>
      <c r="B52" s="405"/>
      <c r="C52" s="401"/>
      <c r="D52" s="402"/>
      <c r="E52" s="402"/>
      <c r="F52" s="194"/>
      <c r="G52" s="194"/>
      <c r="H52" s="408"/>
      <c r="I52" s="407"/>
      <c r="J52" s="407"/>
      <c r="K52" s="405"/>
      <c r="L52" s="411"/>
      <c r="M52" s="412"/>
      <c r="N52" s="421" t="e">
        <f t="shared" si="2"/>
        <v>#DIV/0!</v>
      </c>
      <c r="O52" s="242">
        <f>FŐLAP!$G$8</f>
        <v>0</v>
      </c>
      <c r="P52" s="241">
        <f>FŐLAP!$C$10</f>
        <v>0</v>
      </c>
      <c r="Q52" s="243" t="s">
        <v>417</v>
      </c>
    </row>
    <row r="53" spans="1:17" ht="49.5" hidden="1" customHeight="1" x14ac:dyDescent="0.25">
      <c r="A53" s="88" t="s">
        <v>145</v>
      </c>
      <c r="B53" s="405"/>
      <c r="C53" s="401"/>
      <c r="D53" s="402"/>
      <c r="E53" s="402"/>
      <c r="F53" s="194"/>
      <c r="G53" s="194"/>
      <c r="H53" s="408"/>
      <c r="I53" s="407"/>
      <c r="J53" s="407"/>
      <c r="K53" s="405"/>
      <c r="L53" s="411"/>
      <c r="M53" s="412"/>
      <c r="N53" s="421" t="e">
        <f t="shared" si="2"/>
        <v>#DIV/0!</v>
      </c>
      <c r="O53" s="242">
        <f>FŐLAP!$G$8</f>
        <v>0</v>
      </c>
      <c r="P53" s="241">
        <f>FŐLAP!$C$10</f>
        <v>0</v>
      </c>
      <c r="Q53" s="243" t="s">
        <v>417</v>
      </c>
    </row>
    <row r="54" spans="1:17" ht="49.5" hidden="1" customHeight="1" x14ac:dyDescent="0.25">
      <c r="A54" s="87" t="s">
        <v>146</v>
      </c>
      <c r="B54" s="405"/>
      <c r="C54" s="401"/>
      <c r="D54" s="402"/>
      <c r="E54" s="402"/>
      <c r="F54" s="194"/>
      <c r="G54" s="194"/>
      <c r="H54" s="408"/>
      <c r="I54" s="407"/>
      <c r="J54" s="407"/>
      <c r="K54" s="405"/>
      <c r="L54" s="411"/>
      <c r="M54" s="412"/>
      <c r="N54" s="421" t="e">
        <f t="shared" si="2"/>
        <v>#DIV/0!</v>
      </c>
      <c r="O54" s="242">
        <f>FŐLAP!$G$8</f>
        <v>0</v>
      </c>
      <c r="P54" s="241">
        <f>FŐLAP!$C$10</f>
        <v>0</v>
      </c>
      <c r="Q54" s="243" t="s">
        <v>417</v>
      </c>
    </row>
    <row r="55" spans="1:17" ht="49.5" hidden="1" customHeight="1" x14ac:dyDescent="0.25">
      <c r="A55" s="87" t="s">
        <v>147</v>
      </c>
      <c r="B55" s="405"/>
      <c r="C55" s="401"/>
      <c r="D55" s="402"/>
      <c r="E55" s="402"/>
      <c r="F55" s="194"/>
      <c r="G55" s="194"/>
      <c r="H55" s="408"/>
      <c r="I55" s="407"/>
      <c r="J55" s="407"/>
      <c r="K55" s="405"/>
      <c r="L55" s="411"/>
      <c r="M55" s="412"/>
      <c r="N55" s="421" t="e">
        <f t="shared" si="2"/>
        <v>#DIV/0!</v>
      </c>
      <c r="O55" s="242">
        <f>FŐLAP!$G$8</f>
        <v>0</v>
      </c>
      <c r="P55" s="241">
        <f>FŐLAP!$C$10</f>
        <v>0</v>
      </c>
      <c r="Q55" s="243" t="s">
        <v>417</v>
      </c>
    </row>
    <row r="56" spans="1:17" ht="49.5" hidden="1" customHeight="1" x14ac:dyDescent="0.25">
      <c r="A56" s="88" t="s">
        <v>148</v>
      </c>
      <c r="B56" s="405"/>
      <c r="C56" s="401"/>
      <c r="D56" s="402"/>
      <c r="E56" s="402"/>
      <c r="F56" s="194"/>
      <c r="G56" s="194"/>
      <c r="H56" s="408"/>
      <c r="I56" s="407"/>
      <c r="J56" s="407"/>
      <c r="K56" s="405"/>
      <c r="L56" s="411"/>
      <c r="M56" s="412"/>
      <c r="N56" s="421" t="e">
        <f t="shared" si="2"/>
        <v>#DIV/0!</v>
      </c>
      <c r="O56" s="242">
        <f>FŐLAP!$G$8</f>
        <v>0</v>
      </c>
      <c r="P56" s="241">
        <f>FŐLAP!$C$10</f>
        <v>0</v>
      </c>
      <c r="Q56" s="243" t="s">
        <v>417</v>
      </c>
    </row>
    <row r="57" spans="1:17" ht="49.5" hidden="1" customHeight="1" x14ac:dyDescent="0.25">
      <c r="A57" s="88" t="s">
        <v>149</v>
      </c>
      <c r="B57" s="405"/>
      <c r="C57" s="401"/>
      <c r="D57" s="402"/>
      <c r="E57" s="402"/>
      <c r="F57" s="194"/>
      <c r="G57" s="194"/>
      <c r="H57" s="408"/>
      <c r="I57" s="407"/>
      <c r="J57" s="407"/>
      <c r="K57" s="405"/>
      <c r="L57" s="411"/>
      <c r="M57" s="412"/>
      <c r="N57" s="421" t="e">
        <f t="shared" si="2"/>
        <v>#DIV/0!</v>
      </c>
      <c r="O57" s="242">
        <f>FŐLAP!$G$8</f>
        <v>0</v>
      </c>
      <c r="P57" s="241">
        <f>FŐLAP!$C$10</f>
        <v>0</v>
      </c>
      <c r="Q57" s="243" t="s">
        <v>417</v>
      </c>
    </row>
    <row r="58" spans="1:17" ht="49.5" hidden="1" customHeight="1" x14ac:dyDescent="0.25">
      <c r="A58" s="87" t="s">
        <v>150</v>
      </c>
      <c r="B58" s="405"/>
      <c r="C58" s="401"/>
      <c r="D58" s="402"/>
      <c r="E58" s="402"/>
      <c r="F58" s="194"/>
      <c r="G58" s="194"/>
      <c r="H58" s="408"/>
      <c r="I58" s="407"/>
      <c r="J58" s="407"/>
      <c r="K58" s="405"/>
      <c r="L58" s="411"/>
      <c r="M58" s="412"/>
      <c r="N58" s="421" t="e">
        <f t="shared" si="2"/>
        <v>#DIV/0!</v>
      </c>
      <c r="O58" s="242">
        <f>FŐLAP!$G$8</f>
        <v>0</v>
      </c>
      <c r="P58" s="241">
        <f>FŐLAP!$C$10</f>
        <v>0</v>
      </c>
      <c r="Q58" s="243" t="s">
        <v>417</v>
      </c>
    </row>
    <row r="59" spans="1:17" ht="49.5" hidden="1" customHeight="1" x14ac:dyDescent="0.25">
      <c r="A59" s="87" t="s">
        <v>151</v>
      </c>
      <c r="B59" s="405"/>
      <c r="C59" s="401"/>
      <c r="D59" s="402"/>
      <c r="E59" s="402"/>
      <c r="F59" s="194"/>
      <c r="G59" s="194"/>
      <c r="H59" s="408"/>
      <c r="I59" s="407"/>
      <c r="J59" s="407"/>
      <c r="K59" s="405"/>
      <c r="L59" s="411"/>
      <c r="M59" s="412"/>
      <c r="N59" s="421" t="e">
        <f t="shared" si="2"/>
        <v>#DIV/0!</v>
      </c>
      <c r="O59" s="242">
        <f>FŐLAP!$G$8</f>
        <v>0</v>
      </c>
      <c r="P59" s="241">
        <f>FŐLAP!$C$10</f>
        <v>0</v>
      </c>
      <c r="Q59" s="243" t="s">
        <v>417</v>
      </c>
    </row>
    <row r="60" spans="1:17" ht="49.5" hidden="1" customHeight="1" x14ac:dyDescent="0.25">
      <c r="A60" s="88" t="s">
        <v>152</v>
      </c>
      <c r="B60" s="405"/>
      <c r="C60" s="401"/>
      <c r="D60" s="402"/>
      <c r="E60" s="402"/>
      <c r="F60" s="194"/>
      <c r="G60" s="194"/>
      <c r="H60" s="408"/>
      <c r="I60" s="407"/>
      <c r="J60" s="407"/>
      <c r="K60" s="405"/>
      <c r="L60" s="411"/>
      <c r="M60" s="412"/>
      <c r="N60" s="421" t="e">
        <f t="shared" si="2"/>
        <v>#DIV/0!</v>
      </c>
      <c r="O60" s="242">
        <f>FŐLAP!$G$8</f>
        <v>0</v>
      </c>
      <c r="P60" s="241">
        <f>FŐLAP!$C$10</f>
        <v>0</v>
      </c>
      <c r="Q60" s="243" t="s">
        <v>417</v>
      </c>
    </row>
    <row r="61" spans="1:17" ht="49.5" hidden="1" customHeight="1" x14ac:dyDescent="0.25">
      <c r="A61" s="88" t="s">
        <v>153</v>
      </c>
      <c r="B61" s="405"/>
      <c r="C61" s="401"/>
      <c r="D61" s="402"/>
      <c r="E61" s="402"/>
      <c r="F61" s="194"/>
      <c r="G61" s="194"/>
      <c r="H61" s="408"/>
      <c r="I61" s="407"/>
      <c r="J61" s="407"/>
      <c r="K61" s="405"/>
      <c r="L61" s="411"/>
      <c r="M61" s="412"/>
      <c r="N61" s="421" t="e">
        <f t="shared" si="2"/>
        <v>#DIV/0!</v>
      </c>
      <c r="O61" s="242">
        <f>FŐLAP!$G$8</f>
        <v>0</v>
      </c>
      <c r="P61" s="241">
        <f>FŐLAP!$C$10</f>
        <v>0</v>
      </c>
      <c r="Q61" s="243" t="s">
        <v>417</v>
      </c>
    </row>
    <row r="62" spans="1:17" ht="49.5" hidden="1" customHeight="1" x14ac:dyDescent="0.25">
      <c r="A62" s="87" t="s">
        <v>154</v>
      </c>
      <c r="B62" s="405"/>
      <c r="C62" s="401"/>
      <c r="D62" s="402"/>
      <c r="E62" s="402"/>
      <c r="F62" s="194"/>
      <c r="G62" s="194"/>
      <c r="H62" s="408"/>
      <c r="I62" s="407"/>
      <c r="J62" s="407"/>
      <c r="K62" s="405"/>
      <c r="L62" s="411"/>
      <c r="M62" s="412"/>
      <c r="N62" s="421" t="e">
        <f t="shared" si="2"/>
        <v>#DIV/0!</v>
      </c>
      <c r="O62" s="242">
        <f>FŐLAP!$G$8</f>
        <v>0</v>
      </c>
      <c r="P62" s="241">
        <f>FŐLAP!$C$10</f>
        <v>0</v>
      </c>
      <c r="Q62" s="243" t="s">
        <v>417</v>
      </c>
    </row>
    <row r="63" spans="1:17" ht="49.5" hidden="1" customHeight="1" x14ac:dyDescent="0.25">
      <c r="A63" s="87" t="s">
        <v>155</v>
      </c>
      <c r="B63" s="405"/>
      <c r="C63" s="401"/>
      <c r="D63" s="402"/>
      <c r="E63" s="402"/>
      <c r="F63" s="194"/>
      <c r="G63" s="194"/>
      <c r="H63" s="408"/>
      <c r="I63" s="407"/>
      <c r="J63" s="407"/>
      <c r="K63" s="405"/>
      <c r="L63" s="411"/>
      <c r="M63" s="412"/>
      <c r="N63" s="421" t="e">
        <f t="shared" si="2"/>
        <v>#DIV/0!</v>
      </c>
      <c r="O63" s="242">
        <f>FŐLAP!$G$8</f>
        <v>0</v>
      </c>
      <c r="P63" s="241">
        <f>FŐLAP!$C$10</f>
        <v>0</v>
      </c>
      <c r="Q63" s="243" t="s">
        <v>417</v>
      </c>
    </row>
    <row r="64" spans="1:17" ht="49.5" hidden="1" customHeight="1" x14ac:dyDescent="0.25">
      <c r="A64" s="88" t="s">
        <v>156</v>
      </c>
      <c r="B64" s="405"/>
      <c r="C64" s="401"/>
      <c r="D64" s="402"/>
      <c r="E64" s="402"/>
      <c r="F64" s="194"/>
      <c r="G64" s="194"/>
      <c r="H64" s="408"/>
      <c r="I64" s="407"/>
      <c r="J64" s="407"/>
      <c r="K64" s="405"/>
      <c r="L64" s="411"/>
      <c r="M64" s="412"/>
      <c r="N64" s="421" t="e">
        <f t="shared" si="2"/>
        <v>#DIV/0!</v>
      </c>
      <c r="O64" s="242">
        <f>FŐLAP!$G$8</f>
        <v>0</v>
      </c>
      <c r="P64" s="241">
        <f>FŐLAP!$C$10</f>
        <v>0</v>
      </c>
      <c r="Q64" s="243" t="s">
        <v>417</v>
      </c>
    </row>
    <row r="65" spans="1:17" ht="49.5" hidden="1" customHeight="1" x14ac:dyDescent="0.25">
      <c r="A65" s="88" t="s">
        <v>157</v>
      </c>
      <c r="B65" s="405"/>
      <c r="C65" s="401"/>
      <c r="D65" s="402"/>
      <c r="E65" s="402"/>
      <c r="F65" s="194"/>
      <c r="G65" s="194"/>
      <c r="H65" s="408"/>
      <c r="I65" s="407"/>
      <c r="J65" s="407"/>
      <c r="K65" s="405"/>
      <c r="L65" s="411"/>
      <c r="M65" s="412"/>
      <c r="N65" s="421" t="e">
        <f t="shared" si="2"/>
        <v>#DIV/0!</v>
      </c>
      <c r="O65" s="242">
        <f>FŐLAP!$G$8</f>
        <v>0</v>
      </c>
      <c r="P65" s="241">
        <f>FŐLAP!$C$10</f>
        <v>0</v>
      </c>
      <c r="Q65" s="243" t="s">
        <v>417</v>
      </c>
    </row>
    <row r="66" spans="1:17" ht="49.5" hidden="1" customHeight="1" x14ac:dyDescent="0.25">
      <c r="A66" s="87" t="s">
        <v>158</v>
      </c>
      <c r="B66" s="405"/>
      <c r="C66" s="401"/>
      <c r="D66" s="402"/>
      <c r="E66" s="402"/>
      <c r="F66" s="194"/>
      <c r="G66" s="194"/>
      <c r="H66" s="408"/>
      <c r="I66" s="407"/>
      <c r="J66" s="407"/>
      <c r="K66" s="405"/>
      <c r="L66" s="411"/>
      <c r="M66" s="412"/>
      <c r="N66" s="421" t="e">
        <f t="shared" si="2"/>
        <v>#DIV/0!</v>
      </c>
      <c r="O66" s="242">
        <f>FŐLAP!$G$8</f>
        <v>0</v>
      </c>
      <c r="P66" s="241">
        <f>FŐLAP!$C$10</f>
        <v>0</v>
      </c>
      <c r="Q66" s="243" t="s">
        <v>417</v>
      </c>
    </row>
    <row r="67" spans="1:17" ht="49.5" hidden="1" customHeight="1" x14ac:dyDescent="0.25">
      <c r="A67" s="87" t="s">
        <v>159</v>
      </c>
      <c r="B67" s="405"/>
      <c r="C67" s="401"/>
      <c r="D67" s="402"/>
      <c r="E67" s="402"/>
      <c r="F67" s="194"/>
      <c r="G67" s="194"/>
      <c r="H67" s="408"/>
      <c r="I67" s="407"/>
      <c r="J67" s="407"/>
      <c r="K67" s="405"/>
      <c r="L67" s="411"/>
      <c r="M67" s="412"/>
      <c r="N67" s="421" t="e">
        <f t="shared" si="2"/>
        <v>#DIV/0!</v>
      </c>
      <c r="O67" s="242">
        <f>FŐLAP!$G$8</f>
        <v>0</v>
      </c>
      <c r="P67" s="241">
        <f>FŐLAP!$C$10</f>
        <v>0</v>
      </c>
      <c r="Q67" s="243" t="s">
        <v>417</v>
      </c>
    </row>
    <row r="68" spans="1:17" ht="49.5" hidden="1" customHeight="1" x14ac:dyDescent="0.25">
      <c r="A68" s="88" t="s">
        <v>160</v>
      </c>
      <c r="B68" s="405"/>
      <c r="C68" s="401"/>
      <c r="D68" s="402"/>
      <c r="E68" s="402"/>
      <c r="F68" s="194"/>
      <c r="G68" s="194"/>
      <c r="H68" s="408"/>
      <c r="I68" s="407"/>
      <c r="J68" s="407"/>
      <c r="K68" s="405"/>
      <c r="L68" s="411"/>
      <c r="M68" s="412"/>
      <c r="N68" s="421" t="e">
        <f t="shared" si="2"/>
        <v>#DIV/0!</v>
      </c>
      <c r="O68" s="242">
        <f>FŐLAP!$G$8</f>
        <v>0</v>
      </c>
      <c r="P68" s="241">
        <f>FŐLAP!$C$10</f>
        <v>0</v>
      </c>
      <c r="Q68" s="243" t="s">
        <v>417</v>
      </c>
    </row>
    <row r="69" spans="1:17" ht="49.5" hidden="1" customHeight="1" x14ac:dyDescent="0.25">
      <c r="A69" s="88" t="s">
        <v>161</v>
      </c>
      <c r="B69" s="405"/>
      <c r="C69" s="401"/>
      <c r="D69" s="402"/>
      <c r="E69" s="402"/>
      <c r="F69" s="194"/>
      <c r="G69" s="194"/>
      <c r="H69" s="408"/>
      <c r="I69" s="407"/>
      <c r="J69" s="407"/>
      <c r="K69" s="405"/>
      <c r="L69" s="411"/>
      <c r="M69" s="412"/>
      <c r="N69" s="421" t="e">
        <f t="shared" si="2"/>
        <v>#DIV/0!</v>
      </c>
      <c r="O69" s="242">
        <f>FŐLAP!$G$8</f>
        <v>0</v>
      </c>
      <c r="P69" s="241">
        <f>FŐLAP!$C$10</f>
        <v>0</v>
      </c>
      <c r="Q69" s="243" t="s">
        <v>417</v>
      </c>
    </row>
    <row r="70" spans="1:17" ht="49.5" hidden="1" customHeight="1" x14ac:dyDescent="0.25">
      <c r="A70" s="87" t="s">
        <v>162</v>
      </c>
      <c r="B70" s="405"/>
      <c r="C70" s="401"/>
      <c r="D70" s="402"/>
      <c r="E70" s="402"/>
      <c r="F70" s="194"/>
      <c r="G70" s="194"/>
      <c r="H70" s="408"/>
      <c r="I70" s="407"/>
      <c r="J70" s="407"/>
      <c r="K70" s="405"/>
      <c r="L70" s="411"/>
      <c r="M70" s="412"/>
      <c r="N70" s="421" t="e">
        <f t="shared" si="2"/>
        <v>#DIV/0!</v>
      </c>
      <c r="O70" s="242">
        <f>FŐLAP!$G$8</f>
        <v>0</v>
      </c>
      <c r="P70" s="241">
        <f>FŐLAP!$C$10</f>
        <v>0</v>
      </c>
      <c r="Q70" s="243" t="s">
        <v>417</v>
      </c>
    </row>
    <row r="71" spans="1:17" ht="49.5" hidden="1" customHeight="1" x14ac:dyDescent="0.25">
      <c r="A71" s="87" t="s">
        <v>163</v>
      </c>
      <c r="B71" s="405"/>
      <c r="C71" s="401"/>
      <c r="D71" s="402"/>
      <c r="E71" s="402"/>
      <c r="F71" s="194"/>
      <c r="G71" s="194"/>
      <c r="H71" s="408"/>
      <c r="I71" s="407"/>
      <c r="J71" s="407"/>
      <c r="K71" s="405"/>
      <c r="L71" s="411"/>
      <c r="M71" s="412"/>
      <c r="N71" s="421" t="e">
        <f t="shared" si="2"/>
        <v>#DIV/0!</v>
      </c>
      <c r="O71" s="242">
        <f>FŐLAP!$G$8</f>
        <v>0</v>
      </c>
      <c r="P71" s="241">
        <f>FŐLAP!$C$10</f>
        <v>0</v>
      </c>
      <c r="Q71" s="243" t="s">
        <v>417</v>
      </c>
    </row>
    <row r="72" spans="1:17" ht="49.5" hidden="1" customHeight="1" x14ac:dyDescent="0.25">
      <c r="A72" s="88" t="s">
        <v>164</v>
      </c>
      <c r="B72" s="405"/>
      <c r="C72" s="401"/>
      <c r="D72" s="402"/>
      <c r="E72" s="402"/>
      <c r="F72" s="194"/>
      <c r="G72" s="194"/>
      <c r="H72" s="408"/>
      <c r="I72" s="407"/>
      <c r="J72" s="407"/>
      <c r="K72" s="405"/>
      <c r="L72" s="411"/>
      <c r="M72" s="412"/>
      <c r="N72" s="421" t="e">
        <f t="shared" si="2"/>
        <v>#DIV/0!</v>
      </c>
      <c r="O72" s="242">
        <f>FŐLAP!$G$8</f>
        <v>0</v>
      </c>
      <c r="P72" s="241">
        <f>FŐLAP!$C$10</f>
        <v>0</v>
      </c>
      <c r="Q72" s="243" t="s">
        <v>417</v>
      </c>
    </row>
    <row r="73" spans="1:17" ht="49.5" hidden="1" customHeight="1" x14ac:dyDescent="0.25">
      <c r="A73" s="88" t="s">
        <v>165</v>
      </c>
      <c r="B73" s="405"/>
      <c r="C73" s="401"/>
      <c r="D73" s="402"/>
      <c r="E73" s="402"/>
      <c r="F73" s="194"/>
      <c r="G73" s="194"/>
      <c r="H73" s="408"/>
      <c r="I73" s="407"/>
      <c r="J73" s="407"/>
      <c r="K73" s="405"/>
      <c r="L73" s="411"/>
      <c r="M73" s="412"/>
      <c r="N73" s="421" t="e">
        <f t="shared" si="2"/>
        <v>#DIV/0!</v>
      </c>
      <c r="O73" s="242">
        <f>FŐLAP!$G$8</f>
        <v>0</v>
      </c>
      <c r="P73" s="241">
        <f>FŐLAP!$C$10</f>
        <v>0</v>
      </c>
      <c r="Q73" s="243" t="s">
        <v>417</v>
      </c>
    </row>
    <row r="74" spans="1:17" ht="49.5" hidden="1" customHeight="1" x14ac:dyDescent="0.25">
      <c r="A74" s="87" t="s">
        <v>166</v>
      </c>
      <c r="B74" s="405"/>
      <c r="C74" s="401"/>
      <c r="D74" s="402"/>
      <c r="E74" s="402"/>
      <c r="F74" s="194"/>
      <c r="G74" s="194"/>
      <c r="H74" s="408"/>
      <c r="I74" s="407"/>
      <c r="J74" s="407"/>
      <c r="K74" s="405"/>
      <c r="L74" s="411"/>
      <c r="M74" s="412"/>
      <c r="N74" s="421" t="e">
        <f t="shared" si="2"/>
        <v>#DIV/0!</v>
      </c>
      <c r="O74" s="242">
        <f>FŐLAP!$G$8</f>
        <v>0</v>
      </c>
      <c r="P74" s="241">
        <f>FŐLAP!$C$10</f>
        <v>0</v>
      </c>
      <c r="Q74" s="243" t="s">
        <v>417</v>
      </c>
    </row>
    <row r="75" spans="1:17" ht="49.5" hidden="1" customHeight="1" x14ac:dyDescent="0.25">
      <c r="A75" s="87" t="s">
        <v>167</v>
      </c>
      <c r="B75" s="405"/>
      <c r="C75" s="401"/>
      <c r="D75" s="402"/>
      <c r="E75" s="402"/>
      <c r="F75" s="194"/>
      <c r="G75" s="194"/>
      <c r="H75" s="408"/>
      <c r="I75" s="407"/>
      <c r="J75" s="407"/>
      <c r="K75" s="405"/>
      <c r="L75" s="411"/>
      <c r="M75" s="412"/>
      <c r="N75" s="421" t="e">
        <f t="shared" si="2"/>
        <v>#DIV/0!</v>
      </c>
      <c r="O75" s="242">
        <f>FŐLAP!$G$8</f>
        <v>0</v>
      </c>
      <c r="P75" s="241">
        <f>FŐLAP!$C$10</f>
        <v>0</v>
      </c>
      <c r="Q75" s="243" t="s">
        <v>417</v>
      </c>
    </row>
    <row r="76" spans="1:17" ht="49.5" hidden="1" customHeight="1" x14ac:dyDescent="0.25">
      <c r="A76" s="88" t="s">
        <v>168</v>
      </c>
      <c r="B76" s="405"/>
      <c r="C76" s="401"/>
      <c r="D76" s="402"/>
      <c r="E76" s="402"/>
      <c r="F76" s="194"/>
      <c r="G76" s="194"/>
      <c r="H76" s="408"/>
      <c r="I76" s="407"/>
      <c r="J76" s="407"/>
      <c r="K76" s="405"/>
      <c r="L76" s="411"/>
      <c r="M76" s="412"/>
      <c r="N76" s="421" t="e">
        <f t="shared" si="2"/>
        <v>#DIV/0!</v>
      </c>
      <c r="O76" s="242">
        <f>FŐLAP!$G$8</f>
        <v>0</v>
      </c>
      <c r="P76" s="241">
        <f>FŐLAP!$C$10</f>
        <v>0</v>
      </c>
      <c r="Q76" s="243" t="s">
        <v>417</v>
      </c>
    </row>
    <row r="77" spans="1:17" ht="49.5" hidden="1" customHeight="1" x14ac:dyDescent="0.25">
      <c r="A77" s="88" t="s">
        <v>169</v>
      </c>
      <c r="B77" s="405"/>
      <c r="C77" s="401"/>
      <c r="D77" s="402"/>
      <c r="E77" s="402"/>
      <c r="F77" s="194"/>
      <c r="G77" s="194"/>
      <c r="H77" s="408"/>
      <c r="I77" s="407"/>
      <c r="J77" s="407"/>
      <c r="K77" s="405"/>
      <c r="L77" s="411"/>
      <c r="M77" s="412"/>
      <c r="N77" s="421" t="e">
        <f t="shared" si="2"/>
        <v>#DIV/0!</v>
      </c>
      <c r="O77" s="242">
        <f>FŐLAP!$G$8</f>
        <v>0</v>
      </c>
      <c r="P77" s="241">
        <f>FŐLAP!$C$10</f>
        <v>0</v>
      </c>
      <c r="Q77" s="243" t="s">
        <v>417</v>
      </c>
    </row>
    <row r="78" spans="1:17" ht="49.5" hidden="1" customHeight="1" x14ac:dyDescent="0.25">
      <c r="A78" s="87" t="s">
        <v>170</v>
      </c>
      <c r="B78" s="405"/>
      <c r="C78" s="401"/>
      <c r="D78" s="402"/>
      <c r="E78" s="402"/>
      <c r="F78" s="194"/>
      <c r="G78" s="194"/>
      <c r="H78" s="408"/>
      <c r="I78" s="407"/>
      <c r="J78" s="407"/>
      <c r="K78" s="405"/>
      <c r="L78" s="411"/>
      <c r="M78" s="412"/>
      <c r="N78" s="421" t="e">
        <f t="shared" si="2"/>
        <v>#DIV/0!</v>
      </c>
      <c r="O78" s="242">
        <f>FŐLAP!$G$8</f>
        <v>0</v>
      </c>
      <c r="P78" s="241">
        <f>FŐLAP!$C$10</f>
        <v>0</v>
      </c>
      <c r="Q78" s="243" t="s">
        <v>417</v>
      </c>
    </row>
    <row r="79" spans="1:17" ht="49.5" hidden="1" customHeight="1" x14ac:dyDescent="0.25">
      <c r="A79" s="87" t="s">
        <v>171</v>
      </c>
      <c r="B79" s="405"/>
      <c r="C79" s="401"/>
      <c r="D79" s="402"/>
      <c r="E79" s="402"/>
      <c r="F79" s="194"/>
      <c r="G79" s="194"/>
      <c r="H79" s="408"/>
      <c r="I79" s="407"/>
      <c r="J79" s="407"/>
      <c r="K79" s="405"/>
      <c r="L79" s="411"/>
      <c r="M79" s="412"/>
      <c r="N79" s="421" t="e">
        <f t="shared" si="2"/>
        <v>#DIV/0!</v>
      </c>
      <c r="O79" s="242">
        <f>FŐLAP!$G$8</f>
        <v>0</v>
      </c>
      <c r="P79" s="241">
        <f>FŐLAP!$C$10</f>
        <v>0</v>
      </c>
      <c r="Q79" s="243" t="s">
        <v>417</v>
      </c>
    </row>
    <row r="80" spans="1:17" ht="49.5" hidden="1" customHeight="1" x14ac:dyDescent="0.25">
      <c r="A80" s="88" t="s">
        <v>172</v>
      </c>
      <c r="B80" s="405"/>
      <c r="C80" s="401"/>
      <c r="D80" s="402"/>
      <c r="E80" s="402"/>
      <c r="F80" s="194"/>
      <c r="G80" s="194"/>
      <c r="H80" s="408"/>
      <c r="I80" s="407"/>
      <c r="J80" s="407"/>
      <c r="K80" s="405"/>
      <c r="L80" s="411"/>
      <c r="M80" s="412"/>
      <c r="N80" s="421" t="e">
        <f t="shared" si="2"/>
        <v>#DIV/0!</v>
      </c>
      <c r="O80" s="242">
        <f>FŐLAP!$G$8</f>
        <v>0</v>
      </c>
      <c r="P80" s="241">
        <f>FŐLAP!$C$10</f>
        <v>0</v>
      </c>
      <c r="Q80" s="243" t="s">
        <v>417</v>
      </c>
    </row>
    <row r="81" spans="1:17" ht="49.5" hidden="1" customHeight="1" x14ac:dyDescent="0.25">
      <c r="A81" s="88" t="s">
        <v>173</v>
      </c>
      <c r="B81" s="405"/>
      <c r="C81" s="401"/>
      <c r="D81" s="402"/>
      <c r="E81" s="402"/>
      <c r="F81" s="194"/>
      <c r="G81" s="194"/>
      <c r="H81" s="408"/>
      <c r="I81" s="407"/>
      <c r="J81" s="407"/>
      <c r="K81" s="405"/>
      <c r="L81" s="411"/>
      <c r="M81" s="412"/>
      <c r="N81" s="421" t="e">
        <f t="shared" si="2"/>
        <v>#DIV/0!</v>
      </c>
      <c r="O81" s="242">
        <f>FŐLAP!$G$8</f>
        <v>0</v>
      </c>
      <c r="P81" s="241">
        <f>FŐLAP!$C$10</f>
        <v>0</v>
      </c>
      <c r="Q81" s="243" t="s">
        <v>417</v>
      </c>
    </row>
    <row r="82" spans="1:17" ht="49.5" hidden="1" customHeight="1" x14ac:dyDescent="0.25">
      <c r="A82" s="87" t="s">
        <v>174</v>
      </c>
      <c r="B82" s="405"/>
      <c r="C82" s="401"/>
      <c r="D82" s="402"/>
      <c r="E82" s="402"/>
      <c r="F82" s="194"/>
      <c r="G82" s="194"/>
      <c r="H82" s="408"/>
      <c r="I82" s="407"/>
      <c r="J82" s="407"/>
      <c r="K82" s="405"/>
      <c r="L82" s="411"/>
      <c r="M82" s="412"/>
      <c r="N82" s="421" t="e">
        <f t="shared" si="2"/>
        <v>#DIV/0!</v>
      </c>
      <c r="O82" s="242">
        <f>FŐLAP!$G$8</f>
        <v>0</v>
      </c>
      <c r="P82" s="241">
        <f>FŐLAP!$C$10</f>
        <v>0</v>
      </c>
      <c r="Q82" s="243" t="s">
        <v>417</v>
      </c>
    </row>
    <row r="83" spans="1:17" ht="49.5" hidden="1" customHeight="1" x14ac:dyDescent="0.25">
      <c r="A83" s="87" t="s">
        <v>175</v>
      </c>
      <c r="B83" s="405"/>
      <c r="C83" s="401"/>
      <c r="D83" s="402"/>
      <c r="E83" s="402"/>
      <c r="F83" s="194"/>
      <c r="G83" s="194"/>
      <c r="H83" s="408"/>
      <c r="I83" s="407"/>
      <c r="J83" s="407"/>
      <c r="K83" s="405"/>
      <c r="L83" s="411"/>
      <c r="M83" s="412"/>
      <c r="N83" s="421" t="e">
        <f t="shared" si="2"/>
        <v>#DIV/0!</v>
      </c>
      <c r="O83" s="242">
        <f>FŐLAP!$G$8</f>
        <v>0</v>
      </c>
      <c r="P83" s="241">
        <f>FŐLAP!$C$10</f>
        <v>0</v>
      </c>
      <c r="Q83" s="243" t="s">
        <v>417</v>
      </c>
    </row>
    <row r="84" spans="1:17" ht="49.5" hidden="1" customHeight="1" x14ac:dyDescent="0.25">
      <c r="A84" s="88" t="s">
        <v>176</v>
      </c>
      <c r="B84" s="405"/>
      <c r="C84" s="401"/>
      <c r="D84" s="402"/>
      <c r="E84" s="402"/>
      <c r="F84" s="194"/>
      <c r="G84" s="194"/>
      <c r="H84" s="408"/>
      <c r="I84" s="407"/>
      <c r="J84" s="407"/>
      <c r="K84" s="405"/>
      <c r="L84" s="411"/>
      <c r="M84" s="412"/>
      <c r="N84" s="421" t="e">
        <f t="shared" si="2"/>
        <v>#DIV/0!</v>
      </c>
      <c r="O84" s="242">
        <f>FŐLAP!$G$8</f>
        <v>0</v>
      </c>
      <c r="P84" s="241">
        <f>FŐLAP!$C$10</f>
        <v>0</v>
      </c>
      <c r="Q84" s="243" t="s">
        <v>417</v>
      </c>
    </row>
    <row r="85" spans="1:17" ht="49.5" hidden="1" customHeight="1" x14ac:dyDescent="0.25">
      <c r="A85" s="88" t="s">
        <v>177</v>
      </c>
      <c r="B85" s="405"/>
      <c r="C85" s="401"/>
      <c r="D85" s="402"/>
      <c r="E85" s="402"/>
      <c r="F85" s="194"/>
      <c r="G85" s="194"/>
      <c r="H85" s="408"/>
      <c r="I85" s="407"/>
      <c r="J85" s="407"/>
      <c r="K85" s="405"/>
      <c r="L85" s="411"/>
      <c r="M85" s="412"/>
      <c r="N85" s="421" t="e">
        <f t="shared" ref="N85:N148" si="3">IF(M85&lt;0,0,1-(M85/L85))</f>
        <v>#DIV/0!</v>
      </c>
      <c r="O85" s="242">
        <f>FŐLAP!$G$8</f>
        <v>0</v>
      </c>
      <c r="P85" s="241">
        <f>FŐLAP!$C$10</f>
        <v>0</v>
      </c>
      <c r="Q85" s="243" t="s">
        <v>417</v>
      </c>
    </row>
    <row r="86" spans="1:17" ht="49.5" hidden="1" customHeight="1" x14ac:dyDescent="0.25">
      <c r="A86" s="87" t="s">
        <v>178</v>
      </c>
      <c r="B86" s="405"/>
      <c r="C86" s="401"/>
      <c r="D86" s="402"/>
      <c r="E86" s="402"/>
      <c r="F86" s="194"/>
      <c r="G86" s="194"/>
      <c r="H86" s="408"/>
      <c r="I86" s="407"/>
      <c r="J86" s="407"/>
      <c r="K86" s="405"/>
      <c r="L86" s="411"/>
      <c r="M86" s="412"/>
      <c r="N86" s="421" t="e">
        <f t="shared" si="3"/>
        <v>#DIV/0!</v>
      </c>
      <c r="O86" s="242">
        <f>FŐLAP!$G$8</f>
        <v>0</v>
      </c>
      <c r="P86" s="241">
        <f>FŐLAP!$C$10</f>
        <v>0</v>
      </c>
      <c r="Q86" s="243" t="s">
        <v>417</v>
      </c>
    </row>
    <row r="87" spans="1:17" ht="49.5" hidden="1" customHeight="1" x14ac:dyDescent="0.25">
      <c r="A87" s="87" t="s">
        <v>179</v>
      </c>
      <c r="B87" s="405"/>
      <c r="C87" s="401"/>
      <c r="D87" s="402"/>
      <c r="E87" s="402"/>
      <c r="F87" s="194"/>
      <c r="G87" s="194"/>
      <c r="H87" s="408"/>
      <c r="I87" s="407"/>
      <c r="J87" s="407"/>
      <c r="K87" s="405"/>
      <c r="L87" s="411"/>
      <c r="M87" s="412"/>
      <c r="N87" s="421" t="e">
        <f t="shared" si="3"/>
        <v>#DIV/0!</v>
      </c>
      <c r="O87" s="242">
        <f>FŐLAP!$G$8</f>
        <v>0</v>
      </c>
      <c r="P87" s="241">
        <f>FŐLAP!$C$10</f>
        <v>0</v>
      </c>
      <c r="Q87" s="243" t="s">
        <v>417</v>
      </c>
    </row>
    <row r="88" spans="1:17" ht="49.5" hidden="1" customHeight="1" x14ac:dyDescent="0.25">
      <c r="A88" s="88" t="s">
        <v>180</v>
      </c>
      <c r="B88" s="405"/>
      <c r="C88" s="401"/>
      <c r="D88" s="402"/>
      <c r="E88" s="402"/>
      <c r="F88" s="194"/>
      <c r="G88" s="194"/>
      <c r="H88" s="408"/>
      <c r="I88" s="407"/>
      <c r="J88" s="407"/>
      <c r="K88" s="405"/>
      <c r="L88" s="411"/>
      <c r="M88" s="412"/>
      <c r="N88" s="421" t="e">
        <f t="shared" si="3"/>
        <v>#DIV/0!</v>
      </c>
      <c r="O88" s="242">
        <f>FŐLAP!$G$8</f>
        <v>0</v>
      </c>
      <c r="P88" s="241">
        <f>FŐLAP!$C$10</f>
        <v>0</v>
      </c>
      <c r="Q88" s="243" t="s">
        <v>417</v>
      </c>
    </row>
    <row r="89" spans="1:17" ht="49.5" hidden="1" customHeight="1" x14ac:dyDescent="0.25">
      <c r="A89" s="88" t="s">
        <v>181</v>
      </c>
      <c r="B89" s="405"/>
      <c r="C89" s="401"/>
      <c r="D89" s="402"/>
      <c r="E89" s="402"/>
      <c r="F89" s="194"/>
      <c r="G89" s="194"/>
      <c r="H89" s="408"/>
      <c r="I89" s="407"/>
      <c r="J89" s="407"/>
      <c r="K89" s="405"/>
      <c r="L89" s="411"/>
      <c r="M89" s="412"/>
      <c r="N89" s="421" t="e">
        <f t="shared" si="3"/>
        <v>#DIV/0!</v>
      </c>
      <c r="O89" s="242">
        <f>FŐLAP!$G$8</f>
        <v>0</v>
      </c>
      <c r="P89" s="241">
        <f>FŐLAP!$C$10</f>
        <v>0</v>
      </c>
      <c r="Q89" s="243" t="s">
        <v>417</v>
      </c>
    </row>
    <row r="90" spans="1:17" ht="49.5" hidden="1" customHeight="1" x14ac:dyDescent="0.25">
      <c r="A90" s="87" t="s">
        <v>182</v>
      </c>
      <c r="B90" s="405"/>
      <c r="C90" s="401"/>
      <c r="D90" s="402"/>
      <c r="E90" s="402"/>
      <c r="F90" s="194"/>
      <c r="G90" s="194"/>
      <c r="H90" s="408"/>
      <c r="I90" s="407"/>
      <c r="J90" s="407"/>
      <c r="K90" s="405"/>
      <c r="L90" s="411"/>
      <c r="M90" s="412"/>
      <c r="N90" s="421" t="e">
        <f t="shared" si="3"/>
        <v>#DIV/0!</v>
      </c>
      <c r="O90" s="242">
        <f>FŐLAP!$G$8</f>
        <v>0</v>
      </c>
      <c r="P90" s="241">
        <f>FŐLAP!$C$10</f>
        <v>0</v>
      </c>
      <c r="Q90" s="243" t="s">
        <v>417</v>
      </c>
    </row>
    <row r="91" spans="1:17" ht="49.5" hidden="1" customHeight="1" x14ac:dyDescent="0.25">
      <c r="A91" s="87" t="s">
        <v>183</v>
      </c>
      <c r="B91" s="405"/>
      <c r="C91" s="401"/>
      <c r="D91" s="402"/>
      <c r="E91" s="402"/>
      <c r="F91" s="194"/>
      <c r="G91" s="194"/>
      <c r="H91" s="408"/>
      <c r="I91" s="407"/>
      <c r="J91" s="407"/>
      <c r="K91" s="405"/>
      <c r="L91" s="411"/>
      <c r="M91" s="412"/>
      <c r="N91" s="421" t="e">
        <f t="shared" si="3"/>
        <v>#DIV/0!</v>
      </c>
      <c r="O91" s="242">
        <f>FŐLAP!$G$8</f>
        <v>0</v>
      </c>
      <c r="P91" s="241">
        <f>FŐLAP!$C$10</f>
        <v>0</v>
      </c>
      <c r="Q91" s="243" t="s">
        <v>417</v>
      </c>
    </row>
    <row r="92" spans="1:17" ht="49.5" hidden="1" customHeight="1" x14ac:dyDescent="0.25">
      <c r="A92" s="88" t="s">
        <v>184</v>
      </c>
      <c r="B92" s="405"/>
      <c r="C92" s="401"/>
      <c r="D92" s="402"/>
      <c r="E92" s="402"/>
      <c r="F92" s="194"/>
      <c r="G92" s="194"/>
      <c r="H92" s="408"/>
      <c r="I92" s="407"/>
      <c r="J92" s="407"/>
      <c r="K92" s="405"/>
      <c r="L92" s="411"/>
      <c r="M92" s="412"/>
      <c r="N92" s="421" t="e">
        <f t="shared" si="3"/>
        <v>#DIV/0!</v>
      </c>
      <c r="O92" s="242">
        <f>FŐLAP!$G$8</f>
        <v>0</v>
      </c>
      <c r="P92" s="241">
        <f>FŐLAP!$C$10</f>
        <v>0</v>
      </c>
      <c r="Q92" s="243" t="s">
        <v>417</v>
      </c>
    </row>
    <row r="93" spans="1:17" ht="49.5" hidden="1" customHeight="1" x14ac:dyDescent="0.25">
      <c r="A93" s="88" t="s">
        <v>185</v>
      </c>
      <c r="B93" s="405"/>
      <c r="C93" s="401"/>
      <c r="D93" s="402"/>
      <c r="E93" s="402"/>
      <c r="F93" s="194"/>
      <c r="G93" s="194"/>
      <c r="H93" s="408"/>
      <c r="I93" s="407"/>
      <c r="J93" s="407"/>
      <c r="K93" s="405"/>
      <c r="L93" s="411"/>
      <c r="M93" s="412"/>
      <c r="N93" s="421" t="e">
        <f t="shared" si="3"/>
        <v>#DIV/0!</v>
      </c>
      <c r="O93" s="242">
        <f>FŐLAP!$G$8</f>
        <v>0</v>
      </c>
      <c r="P93" s="241">
        <f>FŐLAP!$C$10</f>
        <v>0</v>
      </c>
      <c r="Q93" s="243" t="s">
        <v>417</v>
      </c>
    </row>
    <row r="94" spans="1:17" ht="49.5" hidden="1" customHeight="1" x14ac:dyDescent="0.25">
      <c r="A94" s="87" t="s">
        <v>186</v>
      </c>
      <c r="B94" s="405"/>
      <c r="C94" s="401"/>
      <c r="D94" s="402"/>
      <c r="E94" s="402"/>
      <c r="F94" s="194"/>
      <c r="G94" s="194"/>
      <c r="H94" s="408"/>
      <c r="I94" s="407"/>
      <c r="J94" s="407"/>
      <c r="K94" s="405"/>
      <c r="L94" s="411"/>
      <c r="M94" s="412"/>
      <c r="N94" s="421" t="e">
        <f t="shared" si="3"/>
        <v>#DIV/0!</v>
      </c>
      <c r="O94" s="242">
        <f>FŐLAP!$G$8</f>
        <v>0</v>
      </c>
      <c r="P94" s="241">
        <f>FŐLAP!$C$10</f>
        <v>0</v>
      </c>
      <c r="Q94" s="243" t="s">
        <v>417</v>
      </c>
    </row>
    <row r="95" spans="1:17" ht="49.5" hidden="1" customHeight="1" x14ac:dyDescent="0.25">
      <c r="A95" s="87" t="s">
        <v>187</v>
      </c>
      <c r="B95" s="405"/>
      <c r="C95" s="401"/>
      <c r="D95" s="402"/>
      <c r="E95" s="402"/>
      <c r="F95" s="194"/>
      <c r="G95" s="194"/>
      <c r="H95" s="408"/>
      <c r="I95" s="407"/>
      <c r="J95" s="407"/>
      <c r="K95" s="405"/>
      <c r="L95" s="411"/>
      <c r="M95" s="412"/>
      <c r="N95" s="421" t="e">
        <f t="shared" si="3"/>
        <v>#DIV/0!</v>
      </c>
      <c r="O95" s="242">
        <f>FŐLAP!$G$8</f>
        <v>0</v>
      </c>
      <c r="P95" s="241">
        <f>FŐLAP!$C$10</f>
        <v>0</v>
      </c>
      <c r="Q95" s="243" t="s">
        <v>417</v>
      </c>
    </row>
    <row r="96" spans="1:17" ht="49.5" hidden="1" customHeight="1" x14ac:dyDescent="0.25">
      <c r="A96" s="88" t="s">
        <v>188</v>
      </c>
      <c r="B96" s="405"/>
      <c r="C96" s="401"/>
      <c r="D96" s="402"/>
      <c r="E96" s="402"/>
      <c r="F96" s="194"/>
      <c r="G96" s="194"/>
      <c r="H96" s="408"/>
      <c r="I96" s="407"/>
      <c r="J96" s="407"/>
      <c r="K96" s="405"/>
      <c r="L96" s="411"/>
      <c r="M96" s="412"/>
      <c r="N96" s="421" t="e">
        <f t="shared" si="3"/>
        <v>#DIV/0!</v>
      </c>
      <c r="O96" s="242">
        <f>FŐLAP!$G$8</f>
        <v>0</v>
      </c>
      <c r="P96" s="241">
        <f>FŐLAP!$C$10</f>
        <v>0</v>
      </c>
      <c r="Q96" s="243" t="s">
        <v>417</v>
      </c>
    </row>
    <row r="97" spans="1:17" ht="49.5" hidden="1" customHeight="1" x14ac:dyDescent="0.25">
      <c r="A97" s="88" t="s">
        <v>189</v>
      </c>
      <c r="B97" s="405"/>
      <c r="C97" s="401"/>
      <c r="D97" s="402"/>
      <c r="E97" s="402"/>
      <c r="F97" s="194"/>
      <c r="G97" s="194"/>
      <c r="H97" s="408"/>
      <c r="I97" s="407"/>
      <c r="J97" s="407"/>
      <c r="K97" s="405"/>
      <c r="L97" s="411"/>
      <c r="M97" s="412"/>
      <c r="N97" s="421" t="e">
        <f t="shared" si="3"/>
        <v>#DIV/0!</v>
      </c>
      <c r="O97" s="242">
        <f>FŐLAP!$G$8</f>
        <v>0</v>
      </c>
      <c r="P97" s="241">
        <f>FŐLAP!$C$10</f>
        <v>0</v>
      </c>
      <c r="Q97" s="243" t="s">
        <v>417</v>
      </c>
    </row>
    <row r="98" spans="1:17" ht="49.5" hidden="1" customHeight="1" x14ac:dyDescent="0.25">
      <c r="A98" s="87" t="s">
        <v>190</v>
      </c>
      <c r="B98" s="405"/>
      <c r="C98" s="401"/>
      <c r="D98" s="402"/>
      <c r="E98" s="402"/>
      <c r="F98" s="194"/>
      <c r="G98" s="194"/>
      <c r="H98" s="408"/>
      <c r="I98" s="407"/>
      <c r="J98" s="407"/>
      <c r="K98" s="405"/>
      <c r="L98" s="411"/>
      <c r="M98" s="412"/>
      <c r="N98" s="421" t="e">
        <f t="shared" si="3"/>
        <v>#DIV/0!</v>
      </c>
      <c r="O98" s="242">
        <f>FŐLAP!$G$8</f>
        <v>0</v>
      </c>
      <c r="P98" s="241">
        <f>FŐLAP!$C$10</f>
        <v>0</v>
      </c>
      <c r="Q98" s="243" t="s">
        <v>417</v>
      </c>
    </row>
    <row r="99" spans="1:17" ht="49.5" hidden="1" customHeight="1" x14ac:dyDescent="0.25">
      <c r="A99" s="87" t="s">
        <v>191</v>
      </c>
      <c r="B99" s="405"/>
      <c r="C99" s="401"/>
      <c r="D99" s="402"/>
      <c r="E99" s="402"/>
      <c r="F99" s="194"/>
      <c r="G99" s="194"/>
      <c r="H99" s="408"/>
      <c r="I99" s="407"/>
      <c r="J99" s="407"/>
      <c r="K99" s="405"/>
      <c r="L99" s="411"/>
      <c r="M99" s="412"/>
      <c r="N99" s="421" t="e">
        <f t="shared" si="3"/>
        <v>#DIV/0!</v>
      </c>
      <c r="O99" s="242">
        <f>FŐLAP!$G$8</f>
        <v>0</v>
      </c>
      <c r="P99" s="241">
        <f>FŐLAP!$C$10</f>
        <v>0</v>
      </c>
      <c r="Q99" s="243" t="s">
        <v>417</v>
      </c>
    </row>
    <row r="100" spans="1:17" ht="49.5" hidden="1" customHeight="1" x14ac:dyDescent="0.25">
      <c r="A100" s="88" t="s">
        <v>192</v>
      </c>
      <c r="B100" s="405"/>
      <c r="C100" s="401"/>
      <c r="D100" s="402"/>
      <c r="E100" s="402"/>
      <c r="F100" s="194"/>
      <c r="G100" s="194"/>
      <c r="H100" s="408"/>
      <c r="I100" s="407"/>
      <c r="J100" s="407"/>
      <c r="K100" s="405"/>
      <c r="L100" s="411"/>
      <c r="M100" s="412"/>
      <c r="N100" s="421" t="e">
        <f t="shared" si="3"/>
        <v>#DIV/0!</v>
      </c>
      <c r="O100" s="242">
        <f>FŐLAP!$G$8</f>
        <v>0</v>
      </c>
      <c r="P100" s="241">
        <f>FŐLAP!$C$10</f>
        <v>0</v>
      </c>
      <c r="Q100" s="243" t="s">
        <v>417</v>
      </c>
    </row>
    <row r="101" spans="1:17" ht="49.5" hidden="1" customHeight="1" x14ac:dyDescent="0.25">
      <c r="A101" s="88" t="s">
        <v>193</v>
      </c>
      <c r="B101" s="405"/>
      <c r="C101" s="401"/>
      <c r="D101" s="402"/>
      <c r="E101" s="402"/>
      <c r="F101" s="194"/>
      <c r="G101" s="194"/>
      <c r="H101" s="408"/>
      <c r="I101" s="407"/>
      <c r="J101" s="407"/>
      <c r="K101" s="405"/>
      <c r="L101" s="411"/>
      <c r="M101" s="412"/>
      <c r="N101" s="421" t="e">
        <f t="shared" si="3"/>
        <v>#DIV/0!</v>
      </c>
      <c r="O101" s="242">
        <f>FŐLAP!$G$8</f>
        <v>0</v>
      </c>
      <c r="P101" s="241">
        <f>FŐLAP!$C$10</f>
        <v>0</v>
      </c>
      <c r="Q101" s="243" t="s">
        <v>417</v>
      </c>
    </row>
    <row r="102" spans="1:17" ht="49.5" hidden="1" customHeight="1" x14ac:dyDescent="0.25">
      <c r="A102" s="87" t="s">
        <v>194</v>
      </c>
      <c r="B102" s="405"/>
      <c r="C102" s="401"/>
      <c r="D102" s="402"/>
      <c r="E102" s="402"/>
      <c r="F102" s="194"/>
      <c r="G102" s="194"/>
      <c r="H102" s="408"/>
      <c r="I102" s="407"/>
      <c r="J102" s="407"/>
      <c r="K102" s="405"/>
      <c r="L102" s="411"/>
      <c r="M102" s="412"/>
      <c r="N102" s="421" t="e">
        <f t="shared" si="3"/>
        <v>#DIV/0!</v>
      </c>
      <c r="O102" s="242">
        <f>FŐLAP!$G$8</f>
        <v>0</v>
      </c>
      <c r="P102" s="241">
        <f>FŐLAP!$C$10</f>
        <v>0</v>
      </c>
      <c r="Q102" s="243" t="s">
        <v>417</v>
      </c>
    </row>
    <row r="103" spans="1:17" ht="49.5" hidden="1" customHeight="1" x14ac:dyDescent="0.25">
      <c r="A103" s="87" t="s">
        <v>195</v>
      </c>
      <c r="B103" s="405"/>
      <c r="C103" s="401"/>
      <c r="D103" s="402"/>
      <c r="E103" s="402"/>
      <c r="F103" s="194"/>
      <c r="G103" s="194"/>
      <c r="H103" s="408"/>
      <c r="I103" s="407"/>
      <c r="J103" s="407"/>
      <c r="K103" s="405"/>
      <c r="L103" s="411"/>
      <c r="M103" s="412"/>
      <c r="N103" s="421" t="e">
        <f t="shared" si="3"/>
        <v>#DIV/0!</v>
      </c>
      <c r="O103" s="242">
        <f>FŐLAP!$G$8</f>
        <v>0</v>
      </c>
      <c r="P103" s="241">
        <f>FŐLAP!$C$10</f>
        <v>0</v>
      </c>
      <c r="Q103" s="243" t="s">
        <v>417</v>
      </c>
    </row>
    <row r="104" spans="1:17" ht="49.5" hidden="1" customHeight="1" x14ac:dyDescent="0.25">
      <c r="A104" s="88" t="s">
        <v>196</v>
      </c>
      <c r="B104" s="405"/>
      <c r="C104" s="401"/>
      <c r="D104" s="402"/>
      <c r="E104" s="402"/>
      <c r="F104" s="194"/>
      <c r="G104" s="194"/>
      <c r="H104" s="408"/>
      <c r="I104" s="407"/>
      <c r="J104" s="407"/>
      <c r="K104" s="405"/>
      <c r="L104" s="411"/>
      <c r="M104" s="412"/>
      <c r="N104" s="421" t="e">
        <f t="shared" si="3"/>
        <v>#DIV/0!</v>
      </c>
      <c r="O104" s="242">
        <f>FŐLAP!$G$8</f>
        <v>0</v>
      </c>
      <c r="P104" s="241">
        <f>FŐLAP!$C$10</f>
        <v>0</v>
      </c>
      <c r="Q104" s="243" t="s">
        <v>417</v>
      </c>
    </row>
    <row r="105" spans="1:17" ht="49.5" hidden="1" customHeight="1" x14ac:dyDescent="0.25">
      <c r="A105" s="88" t="s">
        <v>197</v>
      </c>
      <c r="B105" s="405"/>
      <c r="C105" s="401"/>
      <c r="D105" s="402"/>
      <c r="E105" s="402"/>
      <c r="F105" s="194"/>
      <c r="G105" s="194"/>
      <c r="H105" s="408"/>
      <c r="I105" s="407"/>
      <c r="J105" s="407"/>
      <c r="K105" s="405"/>
      <c r="L105" s="411"/>
      <c r="M105" s="412"/>
      <c r="N105" s="421" t="e">
        <f t="shared" si="3"/>
        <v>#DIV/0!</v>
      </c>
      <c r="O105" s="242">
        <f>FŐLAP!$G$8</f>
        <v>0</v>
      </c>
      <c r="P105" s="241">
        <f>FŐLAP!$C$10</f>
        <v>0</v>
      </c>
      <c r="Q105" s="243" t="s">
        <v>417</v>
      </c>
    </row>
    <row r="106" spans="1:17" ht="49.5" hidden="1" customHeight="1" x14ac:dyDescent="0.25">
      <c r="A106" s="87" t="s">
        <v>198</v>
      </c>
      <c r="B106" s="405"/>
      <c r="C106" s="401"/>
      <c r="D106" s="402"/>
      <c r="E106" s="402"/>
      <c r="F106" s="194"/>
      <c r="G106" s="194"/>
      <c r="H106" s="408"/>
      <c r="I106" s="407"/>
      <c r="J106" s="407"/>
      <c r="K106" s="405"/>
      <c r="L106" s="411"/>
      <c r="M106" s="412"/>
      <c r="N106" s="421" t="e">
        <f t="shared" si="3"/>
        <v>#DIV/0!</v>
      </c>
      <c r="O106" s="242">
        <f>FŐLAP!$G$8</f>
        <v>0</v>
      </c>
      <c r="P106" s="241">
        <f>FŐLAP!$C$10</f>
        <v>0</v>
      </c>
      <c r="Q106" s="243" t="s">
        <v>417</v>
      </c>
    </row>
    <row r="107" spans="1:17" ht="49.5" hidden="1" customHeight="1" x14ac:dyDescent="0.25">
      <c r="A107" s="87" t="s">
        <v>199</v>
      </c>
      <c r="B107" s="405"/>
      <c r="C107" s="401"/>
      <c r="D107" s="402"/>
      <c r="E107" s="402"/>
      <c r="F107" s="194"/>
      <c r="G107" s="194"/>
      <c r="H107" s="408"/>
      <c r="I107" s="407"/>
      <c r="J107" s="407"/>
      <c r="K107" s="405"/>
      <c r="L107" s="411"/>
      <c r="M107" s="412"/>
      <c r="N107" s="421" t="e">
        <f t="shared" si="3"/>
        <v>#DIV/0!</v>
      </c>
      <c r="O107" s="242">
        <f>FŐLAP!$G$8</f>
        <v>0</v>
      </c>
      <c r="P107" s="241">
        <f>FŐLAP!$C$10</f>
        <v>0</v>
      </c>
      <c r="Q107" s="243" t="s">
        <v>417</v>
      </c>
    </row>
    <row r="108" spans="1:17" ht="49.5" hidden="1" customHeight="1" x14ac:dyDescent="0.25">
      <c r="A108" s="88" t="s">
        <v>200</v>
      </c>
      <c r="B108" s="405"/>
      <c r="C108" s="401"/>
      <c r="D108" s="402"/>
      <c r="E108" s="402"/>
      <c r="F108" s="194"/>
      <c r="G108" s="194"/>
      <c r="H108" s="408"/>
      <c r="I108" s="407"/>
      <c r="J108" s="407"/>
      <c r="K108" s="405"/>
      <c r="L108" s="411"/>
      <c r="M108" s="412"/>
      <c r="N108" s="421" t="e">
        <f t="shared" si="3"/>
        <v>#DIV/0!</v>
      </c>
      <c r="O108" s="242">
        <f>FŐLAP!$G$8</f>
        <v>0</v>
      </c>
      <c r="P108" s="241">
        <f>FŐLAP!$C$10</f>
        <v>0</v>
      </c>
      <c r="Q108" s="243" t="s">
        <v>417</v>
      </c>
    </row>
    <row r="109" spans="1:17" ht="49.5" hidden="1" customHeight="1" x14ac:dyDescent="0.25">
      <c r="A109" s="88" t="s">
        <v>201</v>
      </c>
      <c r="B109" s="405"/>
      <c r="C109" s="401"/>
      <c r="D109" s="402"/>
      <c r="E109" s="402"/>
      <c r="F109" s="194"/>
      <c r="G109" s="194"/>
      <c r="H109" s="408"/>
      <c r="I109" s="407"/>
      <c r="J109" s="407"/>
      <c r="K109" s="405"/>
      <c r="L109" s="411"/>
      <c r="M109" s="412"/>
      <c r="N109" s="421" t="e">
        <f t="shared" si="3"/>
        <v>#DIV/0!</v>
      </c>
      <c r="O109" s="242">
        <f>FŐLAP!$G$8</f>
        <v>0</v>
      </c>
      <c r="P109" s="241">
        <f>FŐLAP!$C$10</f>
        <v>0</v>
      </c>
      <c r="Q109" s="243" t="s">
        <v>417</v>
      </c>
    </row>
    <row r="110" spans="1:17" ht="49.5" hidden="1" customHeight="1" x14ac:dyDescent="0.25">
      <c r="A110" s="87" t="s">
        <v>202</v>
      </c>
      <c r="B110" s="405"/>
      <c r="C110" s="401"/>
      <c r="D110" s="402"/>
      <c r="E110" s="402"/>
      <c r="F110" s="194"/>
      <c r="G110" s="194"/>
      <c r="H110" s="408"/>
      <c r="I110" s="407"/>
      <c r="J110" s="407"/>
      <c r="K110" s="405"/>
      <c r="L110" s="411"/>
      <c r="M110" s="412"/>
      <c r="N110" s="421" t="e">
        <f t="shared" si="3"/>
        <v>#DIV/0!</v>
      </c>
      <c r="O110" s="242">
        <f>FŐLAP!$G$8</f>
        <v>0</v>
      </c>
      <c r="P110" s="241">
        <f>FŐLAP!$C$10</f>
        <v>0</v>
      </c>
      <c r="Q110" s="243" t="s">
        <v>417</v>
      </c>
    </row>
    <row r="111" spans="1:17" ht="49.5" hidden="1" customHeight="1" x14ac:dyDescent="0.25">
      <c r="A111" s="87" t="s">
        <v>203</v>
      </c>
      <c r="B111" s="405"/>
      <c r="C111" s="401"/>
      <c r="D111" s="402"/>
      <c r="E111" s="402"/>
      <c r="F111" s="194"/>
      <c r="G111" s="194"/>
      <c r="H111" s="408"/>
      <c r="I111" s="407"/>
      <c r="J111" s="407"/>
      <c r="K111" s="405"/>
      <c r="L111" s="411"/>
      <c r="M111" s="412"/>
      <c r="N111" s="421" t="e">
        <f t="shared" si="3"/>
        <v>#DIV/0!</v>
      </c>
      <c r="O111" s="242">
        <f>FŐLAP!$G$8</f>
        <v>0</v>
      </c>
      <c r="P111" s="241">
        <f>FŐLAP!$C$10</f>
        <v>0</v>
      </c>
      <c r="Q111" s="243" t="s">
        <v>417</v>
      </c>
    </row>
    <row r="112" spans="1:17" ht="49.5" hidden="1" customHeight="1" x14ac:dyDescent="0.25">
      <c r="A112" s="88" t="s">
        <v>204</v>
      </c>
      <c r="B112" s="405"/>
      <c r="C112" s="401"/>
      <c r="D112" s="402"/>
      <c r="E112" s="402"/>
      <c r="F112" s="194"/>
      <c r="G112" s="194"/>
      <c r="H112" s="408"/>
      <c r="I112" s="407"/>
      <c r="J112" s="407"/>
      <c r="K112" s="405"/>
      <c r="L112" s="411"/>
      <c r="M112" s="412"/>
      <c r="N112" s="421" t="e">
        <f t="shared" si="3"/>
        <v>#DIV/0!</v>
      </c>
      <c r="O112" s="242">
        <f>FŐLAP!$G$8</f>
        <v>0</v>
      </c>
      <c r="P112" s="241">
        <f>FŐLAP!$C$10</f>
        <v>0</v>
      </c>
      <c r="Q112" s="243" t="s">
        <v>417</v>
      </c>
    </row>
    <row r="113" spans="1:17" ht="49.5" hidden="1" customHeight="1" x14ac:dyDescent="0.25">
      <c r="A113" s="88" t="s">
        <v>205</v>
      </c>
      <c r="B113" s="405"/>
      <c r="C113" s="401"/>
      <c r="D113" s="402"/>
      <c r="E113" s="402"/>
      <c r="F113" s="194"/>
      <c r="G113" s="194"/>
      <c r="H113" s="408"/>
      <c r="I113" s="407"/>
      <c r="J113" s="407"/>
      <c r="K113" s="405"/>
      <c r="L113" s="411"/>
      <c r="M113" s="412"/>
      <c r="N113" s="421" t="e">
        <f t="shared" si="3"/>
        <v>#DIV/0!</v>
      </c>
      <c r="O113" s="242">
        <f>FŐLAP!$G$8</f>
        <v>0</v>
      </c>
      <c r="P113" s="241">
        <f>FŐLAP!$C$10</f>
        <v>0</v>
      </c>
      <c r="Q113" s="243" t="s">
        <v>417</v>
      </c>
    </row>
    <row r="114" spans="1:17" ht="49.5" hidden="1" customHeight="1" x14ac:dyDescent="0.25">
      <c r="A114" s="87" t="s">
        <v>206</v>
      </c>
      <c r="B114" s="405"/>
      <c r="C114" s="401"/>
      <c r="D114" s="402"/>
      <c r="E114" s="402"/>
      <c r="F114" s="194"/>
      <c r="G114" s="194"/>
      <c r="H114" s="408"/>
      <c r="I114" s="407"/>
      <c r="J114" s="407"/>
      <c r="K114" s="405"/>
      <c r="L114" s="411"/>
      <c r="M114" s="412"/>
      <c r="N114" s="421" t="e">
        <f t="shared" si="3"/>
        <v>#DIV/0!</v>
      </c>
      <c r="O114" s="242">
        <f>FŐLAP!$G$8</f>
        <v>0</v>
      </c>
      <c r="P114" s="241">
        <f>FŐLAP!$C$10</f>
        <v>0</v>
      </c>
      <c r="Q114" s="243" t="s">
        <v>417</v>
      </c>
    </row>
    <row r="115" spans="1:17" ht="49.5" hidden="1" customHeight="1" x14ac:dyDescent="0.25">
      <c r="A115" s="87" t="s">
        <v>207</v>
      </c>
      <c r="B115" s="405"/>
      <c r="C115" s="401"/>
      <c r="D115" s="402"/>
      <c r="E115" s="402"/>
      <c r="F115" s="194"/>
      <c r="G115" s="194"/>
      <c r="H115" s="408"/>
      <c r="I115" s="407"/>
      <c r="J115" s="407"/>
      <c r="K115" s="405"/>
      <c r="L115" s="411"/>
      <c r="M115" s="412"/>
      <c r="N115" s="421" t="e">
        <f t="shared" si="3"/>
        <v>#DIV/0!</v>
      </c>
      <c r="O115" s="242">
        <f>FŐLAP!$G$8</f>
        <v>0</v>
      </c>
      <c r="P115" s="241">
        <f>FŐLAP!$C$10</f>
        <v>0</v>
      </c>
      <c r="Q115" s="243" t="s">
        <v>417</v>
      </c>
    </row>
    <row r="116" spans="1:17" ht="49.5" hidden="1" customHeight="1" x14ac:dyDescent="0.25">
      <c r="A116" s="88" t="s">
        <v>208</v>
      </c>
      <c r="B116" s="405"/>
      <c r="C116" s="401"/>
      <c r="D116" s="402"/>
      <c r="E116" s="402"/>
      <c r="F116" s="194"/>
      <c r="G116" s="194"/>
      <c r="H116" s="408"/>
      <c r="I116" s="407"/>
      <c r="J116" s="407"/>
      <c r="K116" s="405"/>
      <c r="L116" s="411"/>
      <c r="M116" s="412"/>
      <c r="N116" s="421" t="e">
        <f t="shared" si="3"/>
        <v>#DIV/0!</v>
      </c>
      <c r="O116" s="242">
        <f>FŐLAP!$G$8</f>
        <v>0</v>
      </c>
      <c r="P116" s="241">
        <f>FŐLAP!$C$10</f>
        <v>0</v>
      </c>
      <c r="Q116" s="243" t="s">
        <v>417</v>
      </c>
    </row>
    <row r="117" spans="1:17" ht="49.5" hidden="1" customHeight="1" x14ac:dyDescent="0.25">
      <c r="A117" s="88" t="s">
        <v>209</v>
      </c>
      <c r="B117" s="405"/>
      <c r="C117" s="401"/>
      <c r="D117" s="402"/>
      <c r="E117" s="402"/>
      <c r="F117" s="194"/>
      <c r="G117" s="194"/>
      <c r="H117" s="408"/>
      <c r="I117" s="407"/>
      <c r="J117" s="407"/>
      <c r="K117" s="405"/>
      <c r="L117" s="411"/>
      <c r="M117" s="412"/>
      <c r="N117" s="421" t="e">
        <f t="shared" si="3"/>
        <v>#DIV/0!</v>
      </c>
      <c r="O117" s="242">
        <f>FŐLAP!$G$8</f>
        <v>0</v>
      </c>
      <c r="P117" s="241">
        <f>FŐLAP!$C$10</f>
        <v>0</v>
      </c>
      <c r="Q117" s="243" t="s">
        <v>417</v>
      </c>
    </row>
    <row r="118" spans="1:17" ht="49.5" hidden="1" customHeight="1" x14ac:dyDescent="0.25">
      <c r="A118" s="87" t="s">
        <v>210</v>
      </c>
      <c r="B118" s="405"/>
      <c r="C118" s="401"/>
      <c r="D118" s="402"/>
      <c r="E118" s="402"/>
      <c r="F118" s="194"/>
      <c r="G118" s="194"/>
      <c r="H118" s="408"/>
      <c r="I118" s="407"/>
      <c r="J118" s="407"/>
      <c r="K118" s="405"/>
      <c r="L118" s="411"/>
      <c r="M118" s="412"/>
      <c r="N118" s="421" t="e">
        <f t="shared" si="3"/>
        <v>#DIV/0!</v>
      </c>
      <c r="O118" s="242">
        <f>FŐLAP!$G$8</f>
        <v>0</v>
      </c>
      <c r="P118" s="241">
        <f>FŐLAP!$C$10</f>
        <v>0</v>
      </c>
      <c r="Q118" s="243" t="s">
        <v>417</v>
      </c>
    </row>
    <row r="119" spans="1:17" ht="49.5" hidden="1" customHeight="1" x14ac:dyDescent="0.25">
      <c r="A119" s="87" t="s">
        <v>211</v>
      </c>
      <c r="B119" s="405"/>
      <c r="C119" s="401"/>
      <c r="D119" s="402"/>
      <c r="E119" s="402"/>
      <c r="F119" s="194"/>
      <c r="G119" s="194"/>
      <c r="H119" s="408"/>
      <c r="I119" s="407"/>
      <c r="J119" s="407"/>
      <c r="K119" s="405"/>
      <c r="L119" s="411"/>
      <c r="M119" s="412"/>
      <c r="N119" s="421" t="e">
        <f t="shared" si="3"/>
        <v>#DIV/0!</v>
      </c>
      <c r="O119" s="242">
        <f>FŐLAP!$G$8</f>
        <v>0</v>
      </c>
      <c r="P119" s="241">
        <f>FŐLAP!$C$10</f>
        <v>0</v>
      </c>
      <c r="Q119" s="243" t="s">
        <v>417</v>
      </c>
    </row>
    <row r="120" spans="1:17" ht="49.5" hidden="1" customHeight="1" x14ac:dyDescent="0.25">
      <c r="A120" s="88" t="s">
        <v>212</v>
      </c>
      <c r="B120" s="405"/>
      <c r="C120" s="401"/>
      <c r="D120" s="402"/>
      <c r="E120" s="402"/>
      <c r="F120" s="194"/>
      <c r="G120" s="194"/>
      <c r="H120" s="408"/>
      <c r="I120" s="407"/>
      <c r="J120" s="407"/>
      <c r="K120" s="405"/>
      <c r="L120" s="411"/>
      <c r="M120" s="412"/>
      <c r="N120" s="421" t="e">
        <f t="shared" si="3"/>
        <v>#DIV/0!</v>
      </c>
      <c r="O120" s="242">
        <f>FŐLAP!$G$8</f>
        <v>0</v>
      </c>
      <c r="P120" s="241">
        <f>FŐLAP!$C$10</f>
        <v>0</v>
      </c>
      <c r="Q120" s="243" t="s">
        <v>417</v>
      </c>
    </row>
    <row r="121" spans="1:17" ht="49.5" hidden="1" customHeight="1" x14ac:dyDescent="0.25">
      <c r="A121" s="88" t="s">
        <v>213</v>
      </c>
      <c r="B121" s="405"/>
      <c r="C121" s="401"/>
      <c r="D121" s="402"/>
      <c r="E121" s="402"/>
      <c r="F121" s="194"/>
      <c r="G121" s="194"/>
      <c r="H121" s="408"/>
      <c r="I121" s="407"/>
      <c r="J121" s="407"/>
      <c r="K121" s="405"/>
      <c r="L121" s="411"/>
      <c r="M121" s="412"/>
      <c r="N121" s="421" t="e">
        <f t="shared" si="3"/>
        <v>#DIV/0!</v>
      </c>
      <c r="O121" s="242">
        <f>FŐLAP!$G$8</f>
        <v>0</v>
      </c>
      <c r="P121" s="241">
        <f>FŐLAP!$C$10</f>
        <v>0</v>
      </c>
      <c r="Q121" s="243" t="s">
        <v>417</v>
      </c>
    </row>
    <row r="122" spans="1:17" ht="49.5" hidden="1" customHeight="1" x14ac:dyDescent="0.25">
      <c r="A122" s="87" t="s">
        <v>214</v>
      </c>
      <c r="B122" s="405"/>
      <c r="C122" s="401"/>
      <c r="D122" s="402"/>
      <c r="E122" s="402"/>
      <c r="F122" s="194"/>
      <c r="G122" s="194"/>
      <c r="H122" s="408"/>
      <c r="I122" s="407"/>
      <c r="J122" s="407"/>
      <c r="K122" s="405"/>
      <c r="L122" s="411"/>
      <c r="M122" s="412"/>
      <c r="N122" s="421" t="e">
        <f t="shared" si="3"/>
        <v>#DIV/0!</v>
      </c>
      <c r="O122" s="242">
        <f>FŐLAP!$G$8</f>
        <v>0</v>
      </c>
      <c r="P122" s="241">
        <f>FŐLAP!$C$10</f>
        <v>0</v>
      </c>
      <c r="Q122" s="243" t="s">
        <v>417</v>
      </c>
    </row>
    <row r="123" spans="1:17" ht="49.5" hidden="1" customHeight="1" x14ac:dyDescent="0.25">
      <c r="A123" s="87" t="s">
        <v>215</v>
      </c>
      <c r="B123" s="405"/>
      <c r="C123" s="401"/>
      <c r="D123" s="402"/>
      <c r="E123" s="402"/>
      <c r="F123" s="194"/>
      <c r="G123" s="194"/>
      <c r="H123" s="408"/>
      <c r="I123" s="407"/>
      <c r="J123" s="407"/>
      <c r="K123" s="405"/>
      <c r="L123" s="411"/>
      <c r="M123" s="412"/>
      <c r="N123" s="421" t="e">
        <f t="shared" si="3"/>
        <v>#DIV/0!</v>
      </c>
      <c r="O123" s="242">
        <f>FŐLAP!$G$8</f>
        <v>0</v>
      </c>
      <c r="P123" s="241">
        <f>FŐLAP!$C$10</f>
        <v>0</v>
      </c>
      <c r="Q123" s="243" t="s">
        <v>417</v>
      </c>
    </row>
    <row r="124" spans="1:17" ht="49.5" hidden="1" customHeight="1" x14ac:dyDescent="0.25">
      <c r="A124" s="88" t="s">
        <v>216</v>
      </c>
      <c r="B124" s="405"/>
      <c r="C124" s="401"/>
      <c r="D124" s="402"/>
      <c r="E124" s="402"/>
      <c r="F124" s="194"/>
      <c r="G124" s="194"/>
      <c r="H124" s="408"/>
      <c r="I124" s="407"/>
      <c r="J124" s="407"/>
      <c r="K124" s="405"/>
      <c r="L124" s="411"/>
      <c r="M124" s="412"/>
      <c r="N124" s="421" t="e">
        <f t="shared" si="3"/>
        <v>#DIV/0!</v>
      </c>
      <c r="O124" s="242">
        <f>FŐLAP!$G$8</f>
        <v>0</v>
      </c>
      <c r="P124" s="241">
        <f>FŐLAP!$C$10</f>
        <v>0</v>
      </c>
      <c r="Q124" s="243" t="s">
        <v>417</v>
      </c>
    </row>
    <row r="125" spans="1:17" ht="49.5" hidden="1" customHeight="1" x14ac:dyDescent="0.25">
      <c r="A125" s="88" t="s">
        <v>217</v>
      </c>
      <c r="B125" s="405"/>
      <c r="C125" s="401"/>
      <c r="D125" s="402"/>
      <c r="E125" s="402"/>
      <c r="F125" s="194"/>
      <c r="G125" s="194"/>
      <c r="H125" s="408"/>
      <c r="I125" s="407"/>
      <c r="J125" s="407"/>
      <c r="K125" s="405"/>
      <c r="L125" s="411"/>
      <c r="M125" s="412"/>
      <c r="N125" s="421" t="e">
        <f t="shared" si="3"/>
        <v>#DIV/0!</v>
      </c>
      <c r="O125" s="242">
        <f>FŐLAP!$G$8</f>
        <v>0</v>
      </c>
      <c r="P125" s="241">
        <f>FŐLAP!$C$10</f>
        <v>0</v>
      </c>
      <c r="Q125" s="243" t="s">
        <v>417</v>
      </c>
    </row>
    <row r="126" spans="1:17" ht="49.5" hidden="1" customHeight="1" x14ac:dyDescent="0.25">
      <c r="A126" s="87" t="s">
        <v>218</v>
      </c>
      <c r="B126" s="405"/>
      <c r="C126" s="401"/>
      <c r="D126" s="402"/>
      <c r="E126" s="402"/>
      <c r="F126" s="194"/>
      <c r="G126" s="194"/>
      <c r="H126" s="408"/>
      <c r="I126" s="407"/>
      <c r="J126" s="407"/>
      <c r="K126" s="405"/>
      <c r="L126" s="411"/>
      <c r="M126" s="412"/>
      <c r="N126" s="421" t="e">
        <f t="shared" si="3"/>
        <v>#DIV/0!</v>
      </c>
      <c r="O126" s="242">
        <f>FŐLAP!$G$8</f>
        <v>0</v>
      </c>
      <c r="P126" s="241">
        <f>FŐLAP!$C$10</f>
        <v>0</v>
      </c>
      <c r="Q126" s="243" t="s">
        <v>417</v>
      </c>
    </row>
    <row r="127" spans="1:17" ht="49.5" hidden="1" customHeight="1" x14ac:dyDescent="0.25">
      <c r="A127" s="87" t="s">
        <v>219</v>
      </c>
      <c r="B127" s="405"/>
      <c r="C127" s="401"/>
      <c r="D127" s="402"/>
      <c r="E127" s="402"/>
      <c r="F127" s="194"/>
      <c r="G127" s="194"/>
      <c r="H127" s="408"/>
      <c r="I127" s="407"/>
      <c r="J127" s="407"/>
      <c r="K127" s="405"/>
      <c r="L127" s="411"/>
      <c r="M127" s="412"/>
      <c r="N127" s="421" t="e">
        <f t="shared" si="3"/>
        <v>#DIV/0!</v>
      </c>
      <c r="O127" s="242">
        <f>FŐLAP!$G$8</f>
        <v>0</v>
      </c>
      <c r="P127" s="241">
        <f>FŐLAP!$C$10</f>
        <v>0</v>
      </c>
      <c r="Q127" s="243" t="s">
        <v>417</v>
      </c>
    </row>
    <row r="128" spans="1:17" ht="49.5" hidden="1" customHeight="1" x14ac:dyDescent="0.25">
      <c r="A128" s="88" t="s">
        <v>220</v>
      </c>
      <c r="B128" s="405"/>
      <c r="C128" s="401"/>
      <c r="D128" s="402"/>
      <c r="E128" s="402"/>
      <c r="F128" s="194"/>
      <c r="G128" s="194"/>
      <c r="H128" s="408"/>
      <c r="I128" s="407"/>
      <c r="J128" s="407"/>
      <c r="K128" s="405"/>
      <c r="L128" s="411"/>
      <c r="M128" s="412"/>
      <c r="N128" s="421" t="e">
        <f t="shared" si="3"/>
        <v>#DIV/0!</v>
      </c>
      <c r="O128" s="242">
        <f>FŐLAP!$G$8</f>
        <v>0</v>
      </c>
      <c r="P128" s="241">
        <f>FŐLAP!$C$10</f>
        <v>0</v>
      </c>
      <c r="Q128" s="243" t="s">
        <v>417</v>
      </c>
    </row>
    <row r="129" spans="1:17" ht="49.5" hidden="1" customHeight="1" x14ac:dyDescent="0.25">
      <c r="A129" s="88" t="s">
        <v>221</v>
      </c>
      <c r="B129" s="405"/>
      <c r="C129" s="401"/>
      <c r="D129" s="402"/>
      <c r="E129" s="402"/>
      <c r="F129" s="194"/>
      <c r="G129" s="194"/>
      <c r="H129" s="408"/>
      <c r="I129" s="407"/>
      <c r="J129" s="407"/>
      <c r="K129" s="405"/>
      <c r="L129" s="411"/>
      <c r="M129" s="412"/>
      <c r="N129" s="421" t="e">
        <f t="shared" si="3"/>
        <v>#DIV/0!</v>
      </c>
      <c r="O129" s="242">
        <f>FŐLAP!$G$8</f>
        <v>0</v>
      </c>
      <c r="P129" s="241">
        <f>FŐLAP!$C$10</f>
        <v>0</v>
      </c>
      <c r="Q129" s="243" t="s">
        <v>417</v>
      </c>
    </row>
    <row r="130" spans="1:17" ht="49.5" hidden="1" customHeight="1" x14ac:dyDescent="0.25">
      <c r="A130" s="87" t="s">
        <v>222</v>
      </c>
      <c r="B130" s="405"/>
      <c r="C130" s="401"/>
      <c r="D130" s="402"/>
      <c r="E130" s="402"/>
      <c r="F130" s="194"/>
      <c r="G130" s="194"/>
      <c r="H130" s="408"/>
      <c r="I130" s="407"/>
      <c r="J130" s="407"/>
      <c r="K130" s="405"/>
      <c r="L130" s="411"/>
      <c r="M130" s="412"/>
      <c r="N130" s="421" t="e">
        <f t="shared" si="3"/>
        <v>#DIV/0!</v>
      </c>
      <c r="O130" s="242">
        <f>FŐLAP!$G$8</f>
        <v>0</v>
      </c>
      <c r="P130" s="241">
        <f>FŐLAP!$C$10</f>
        <v>0</v>
      </c>
      <c r="Q130" s="243" t="s">
        <v>417</v>
      </c>
    </row>
    <row r="131" spans="1:17" ht="49.5" hidden="1" customHeight="1" x14ac:dyDescent="0.25">
      <c r="A131" s="87" t="s">
        <v>223</v>
      </c>
      <c r="B131" s="405"/>
      <c r="C131" s="401"/>
      <c r="D131" s="402"/>
      <c r="E131" s="402"/>
      <c r="F131" s="194"/>
      <c r="G131" s="194"/>
      <c r="H131" s="408"/>
      <c r="I131" s="407"/>
      <c r="J131" s="407"/>
      <c r="K131" s="405"/>
      <c r="L131" s="411"/>
      <c r="M131" s="412"/>
      <c r="N131" s="421" t="e">
        <f t="shared" si="3"/>
        <v>#DIV/0!</v>
      </c>
      <c r="O131" s="242">
        <f>FŐLAP!$G$8</f>
        <v>0</v>
      </c>
      <c r="P131" s="241">
        <f>FŐLAP!$C$10</f>
        <v>0</v>
      </c>
      <c r="Q131" s="243" t="s">
        <v>417</v>
      </c>
    </row>
    <row r="132" spans="1:17" ht="49.5" hidden="1" customHeight="1" x14ac:dyDescent="0.25">
      <c r="A132" s="88" t="s">
        <v>224</v>
      </c>
      <c r="B132" s="405"/>
      <c r="C132" s="401"/>
      <c r="D132" s="402"/>
      <c r="E132" s="402"/>
      <c r="F132" s="194"/>
      <c r="G132" s="194"/>
      <c r="H132" s="408"/>
      <c r="I132" s="407"/>
      <c r="J132" s="407"/>
      <c r="K132" s="405"/>
      <c r="L132" s="411"/>
      <c r="M132" s="412"/>
      <c r="N132" s="421" t="e">
        <f t="shared" si="3"/>
        <v>#DIV/0!</v>
      </c>
      <c r="O132" s="242">
        <f>FŐLAP!$G$8</f>
        <v>0</v>
      </c>
      <c r="P132" s="241">
        <f>FŐLAP!$C$10</f>
        <v>0</v>
      </c>
      <c r="Q132" s="243" t="s">
        <v>417</v>
      </c>
    </row>
    <row r="133" spans="1:17" ht="49.5" hidden="1" customHeight="1" x14ac:dyDescent="0.25">
      <c r="A133" s="88" t="s">
        <v>225</v>
      </c>
      <c r="B133" s="405"/>
      <c r="C133" s="401"/>
      <c r="D133" s="402"/>
      <c r="E133" s="402"/>
      <c r="F133" s="194"/>
      <c r="G133" s="194"/>
      <c r="H133" s="408"/>
      <c r="I133" s="407"/>
      <c r="J133" s="407"/>
      <c r="K133" s="405"/>
      <c r="L133" s="411"/>
      <c r="M133" s="412"/>
      <c r="N133" s="421" t="e">
        <f t="shared" si="3"/>
        <v>#DIV/0!</v>
      </c>
      <c r="O133" s="242">
        <f>FŐLAP!$G$8</f>
        <v>0</v>
      </c>
      <c r="P133" s="241">
        <f>FŐLAP!$C$10</f>
        <v>0</v>
      </c>
      <c r="Q133" s="243" t="s">
        <v>417</v>
      </c>
    </row>
    <row r="134" spans="1:17" ht="49.5" hidden="1" customHeight="1" x14ac:dyDescent="0.25">
      <c r="A134" s="87" t="s">
        <v>226</v>
      </c>
      <c r="B134" s="405"/>
      <c r="C134" s="401"/>
      <c r="D134" s="402"/>
      <c r="E134" s="402"/>
      <c r="F134" s="194"/>
      <c r="G134" s="194"/>
      <c r="H134" s="408"/>
      <c r="I134" s="407"/>
      <c r="J134" s="407"/>
      <c r="K134" s="405"/>
      <c r="L134" s="411"/>
      <c r="M134" s="412"/>
      <c r="N134" s="421" t="e">
        <f t="shared" si="3"/>
        <v>#DIV/0!</v>
      </c>
      <c r="O134" s="242">
        <f>FŐLAP!$G$8</f>
        <v>0</v>
      </c>
      <c r="P134" s="241">
        <f>FŐLAP!$C$10</f>
        <v>0</v>
      </c>
      <c r="Q134" s="243" t="s">
        <v>417</v>
      </c>
    </row>
    <row r="135" spans="1:17" ht="49.5" hidden="1" customHeight="1" x14ac:dyDescent="0.25">
      <c r="A135" s="87" t="s">
        <v>227</v>
      </c>
      <c r="B135" s="405"/>
      <c r="C135" s="401"/>
      <c r="D135" s="402"/>
      <c r="E135" s="402"/>
      <c r="F135" s="194"/>
      <c r="G135" s="194"/>
      <c r="H135" s="408"/>
      <c r="I135" s="407"/>
      <c r="J135" s="407"/>
      <c r="K135" s="405"/>
      <c r="L135" s="411"/>
      <c r="M135" s="412"/>
      <c r="N135" s="421" t="e">
        <f t="shared" si="3"/>
        <v>#DIV/0!</v>
      </c>
      <c r="O135" s="242">
        <f>FŐLAP!$G$8</f>
        <v>0</v>
      </c>
      <c r="P135" s="241">
        <f>FŐLAP!$C$10</f>
        <v>0</v>
      </c>
      <c r="Q135" s="243" t="s">
        <v>417</v>
      </c>
    </row>
    <row r="136" spans="1:17" ht="49.5" hidden="1" customHeight="1" x14ac:dyDescent="0.25">
      <c r="A136" s="88" t="s">
        <v>228</v>
      </c>
      <c r="B136" s="405"/>
      <c r="C136" s="401"/>
      <c r="D136" s="402"/>
      <c r="E136" s="402"/>
      <c r="F136" s="194"/>
      <c r="G136" s="194"/>
      <c r="H136" s="408"/>
      <c r="I136" s="407"/>
      <c r="J136" s="407"/>
      <c r="K136" s="405"/>
      <c r="L136" s="411"/>
      <c r="M136" s="412"/>
      <c r="N136" s="421" t="e">
        <f t="shared" si="3"/>
        <v>#DIV/0!</v>
      </c>
      <c r="O136" s="242">
        <f>FŐLAP!$G$8</f>
        <v>0</v>
      </c>
      <c r="P136" s="241">
        <f>FŐLAP!$C$10</f>
        <v>0</v>
      </c>
      <c r="Q136" s="243" t="s">
        <v>417</v>
      </c>
    </row>
    <row r="137" spans="1:17" ht="49.5" hidden="1" customHeight="1" x14ac:dyDescent="0.25">
      <c r="A137" s="88" t="s">
        <v>229</v>
      </c>
      <c r="B137" s="405"/>
      <c r="C137" s="401"/>
      <c r="D137" s="402"/>
      <c r="E137" s="402"/>
      <c r="F137" s="194"/>
      <c r="G137" s="194"/>
      <c r="H137" s="408"/>
      <c r="I137" s="407"/>
      <c r="J137" s="407"/>
      <c r="K137" s="405"/>
      <c r="L137" s="411"/>
      <c r="M137" s="412"/>
      <c r="N137" s="421" t="e">
        <f t="shared" si="3"/>
        <v>#DIV/0!</v>
      </c>
      <c r="O137" s="242">
        <f>FŐLAP!$G$8</f>
        <v>0</v>
      </c>
      <c r="P137" s="241">
        <f>FŐLAP!$C$10</f>
        <v>0</v>
      </c>
      <c r="Q137" s="243" t="s">
        <v>417</v>
      </c>
    </row>
    <row r="138" spans="1:17" ht="49.5" hidden="1" customHeight="1" x14ac:dyDescent="0.25">
      <c r="A138" s="87" t="s">
        <v>230</v>
      </c>
      <c r="B138" s="405"/>
      <c r="C138" s="401"/>
      <c r="D138" s="402"/>
      <c r="E138" s="402"/>
      <c r="F138" s="194"/>
      <c r="G138" s="194"/>
      <c r="H138" s="408"/>
      <c r="I138" s="407"/>
      <c r="J138" s="407"/>
      <c r="K138" s="405"/>
      <c r="L138" s="411"/>
      <c r="M138" s="412"/>
      <c r="N138" s="421" t="e">
        <f t="shared" si="3"/>
        <v>#DIV/0!</v>
      </c>
      <c r="O138" s="242">
        <f>FŐLAP!$G$8</f>
        <v>0</v>
      </c>
      <c r="P138" s="241">
        <f>FŐLAP!$C$10</f>
        <v>0</v>
      </c>
      <c r="Q138" s="243" t="s">
        <v>417</v>
      </c>
    </row>
    <row r="139" spans="1:17" ht="49.5" hidden="1" customHeight="1" x14ac:dyDescent="0.25">
      <c r="A139" s="87" t="s">
        <v>231</v>
      </c>
      <c r="B139" s="405"/>
      <c r="C139" s="401"/>
      <c r="D139" s="402"/>
      <c r="E139" s="402"/>
      <c r="F139" s="194"/>
      <c r="G139" s="194"/>
      <c r="H139" s="408"/>
      <c r="I139" s="407"/>
      <c r="J139" s="407"/>
      <c r="K139" s="405"/>
      <c r="L139" s="411"/>
      <c r="M139" s="412"/>
      <c r="N139" s="421" t="e">
        <f t="shared" si="3"/>
        <v>#DIV/0!</v>
      </c>
      <c r="O139" s="242">
        <f>FŐLAP!$G$8</f>
        <v>0</v>
      </c>
      <c r="P139" s="241">
        <f>FŐLAP!$C$10</f>
        <v>0</v>
      </c>
      <c r="Q139" s="243" t="s">
        <v>417</v>
      </c>
    </row>
    <row r="140" spans="1:17" ht="49.5" hidden="1" customHeight="1" x14ac:dyDescent="0.25">
      <c r="A140" s="88" t="s">
        <v>232</v>
      </c>
      <c r="B140" s="405"/>
      <c r="C140" s="401"/>
      <c r="D140" s="402"/>
      <c r="E140" s="402"/>
      <c r="F140" s="194"/>
      <c r="G140" s="194"/>
      <c r="H140" s="408"/>
      <c r="I140" s="407"/>
      <c r="J140" s="407"/>
      <c r="K140" s="405"/>
      <c r="L140" s="411"/>
      <c r="M140" s="412"/>
      <c r="N140" s="421" t="e">
        <f t="shared" si="3"/>
        <v>#DIV/0!</v>
      </c>
      <c r="O140" s="242">
        <f>FŐLAP!$G$8</f>
        <v>0</v>
      </c>
      <c r="P140" s="241">
        <f>FŐLAP!$C$10</f>
        <v>0</v>
      </c>
      <c r="Q140" s="243" t="s">
        <v>417</v>
      </c>
    </row>
    <row r="141" spans="1:17" ht="49.5" hidden="1" customHeight="1" x14ac:dyDescent="0.25">
      <c r="A141" s="88" t="s">
        <v>233</v>
      </c>
      <c r="B141" s="405"/>
      <c r="C141" s="401"/>
      <c r="D141" s="402"/>
      <c r="E141" s="402"/>
      <c r="F141" s="194"/>
      <c r="G141" s="194"/>
      <c r="H141" s="408"/>
      <c r="I141" s="407"/>
      <c r="J141" s="407"/>
      <c r="K141" s="405"/>
      <c r="L141" s="411"/>
      <c r="M141" s="412"/>
      <c r="N141" s="421" t="e">
        <f t="shared" si="3"/>
        <v>#DIV/0!</v>
      </c>
      <c r="O141" s="242">
        <f>FŐLAP!$G$8</f>
        <v>0</v>
      </c>
      <c r="P141" s="241">
        <f>FŐLAP!$C$10</f>
        <v>0</v>
      </c>
      <c r="Q141" s="243" t="s">
        <v>417</v>
      </c>
    </row>
    <row r="142" spans="1:17" ht="49.5" hidden="1" customHeight="1" x14ac:dyDescent="0.25">
      <c r="A142" s="87" t="s">
        <v>234</v>
      </c>
      <c r="B142" s="405"/>
      <c r="C142" s="401"/>
      <c r="D142" s="402"/>
      <c r="E142" s="402"/>
      <c r="F142" s="194"/>
      <c r="G142" s="194"/>
      <c r="H142" s="408"/>
      <c r="I142" s="407"/>
      <c r="J142" s="407"/>
      <c r="K142" s="405"/>
      <c r="L142" s="411"/>
      <c r="M142" s="412"/>
      <c r="N142" s="421" t="e">
        <f t="shared" si="3"/>
        <v>#DIV/0!</v>
      </c>
      <c r="O142" s="242">
        <f>FŐLAP!$G$8</f>
        <v>0</v>
      </c>
      <c r="P142" s="241">
        <f>FŐLAP!$C$10</f>
        <v>0</v>
      </c>
      <c r="Q142" s="243" t="s">
        <v>417</v>
      </c>
    </row>
    <row r="143" spans="1:17" ht="49.5" hidden="1" customHeight="1" x14ac:dyDescent="0.25">
      <c r="A143" s="87" t="s">
        <v>235</v>
      </c>
      <c r="B143" s="405"/>
      <c r="C143" s="401"/>
      <c r="D143" s="402"/>
      <c r="E143" s="402"/>
      <c r="F143" s="194"/>
      <c r="G143" s="194"/>
      <c r="H143" s="408"/>
      <c r="I143" s="407"/>
      <c r="J143" s="407"/>
      <c r="K143" s="405"/>
      <c r="L143" s="411"/>
      <c r="M143" s="412"/>
      <c r="N143" s="421" t="e">
        <f t="shared" si="3"/>
        <v>#DIV/0!</v>
      </c>
      <c r="O143" s="242">
        <f>FŐLAP!$G$8</f>
        <v>0</v>
      </c>
      <c r="P143" s="241">
        <f>FŐLAP!$C$10</f>
        <v>0</v>
      </c>
      <c r="Q143" s="243" t="s">
        <v>417</v>
      </c>
    </row>
    <row r="144" spans="1:17" ht="49.5" hidden="1" customHeight="1" x14ac:dyDescent="0.25">
      <c r="A144" s="88" t="s">
        <v>236</v>
      </c>
      <c r="B144" s="405"/>
      <c r="C144" s="401"/>
      <c r="D144" s="402"/>
      <c r="E144" s="402"/>
      <c r="F144" s="194"/>
      <c r="G144" s="194"/>
      <c r="H144" s="408"/>
      <c r="I144" s="407"/>
      <c r="J144" s="407"/>
      <c r="K144" s="405"/>
      <c r="L144" s="411"/>
      <c r="M144" s="412"/>
      <c r="N144" s="421" t="e">
        <f t="shared" si="3"/>
        <v>#DIV/0!</v>
      </c>
      <c r="O144" s="242">
        <f>FŐLAP!$G$8</f>
        <v>0</v>
      </c>
      <c r="P144" s="241">
        <f>FŐLAP!$C$10</f>
        <v>0</v>
      </c>
      <c r="Q144" s="243" t="s">
        <v>417</v>
      </c>
    </row>
    <row r="145" spans="1:17" ht="49.5" hidden="1" customHeight="1" x14ac:dyDescent="0.25">
      <c r="A145" s="88" t="s">
        <v>237</v>
      </c>
      <c r="B145" s="405"/>
      <c r="C145" s="401"/>
      <c r="D145" s="402"/>
      <c r="E145" s="402"/>
      <c r="F145" s="194"/>
      <c r="G145" s="194"/>
      <c r="H145" s="408"/>
      <c r="I145" s="407"/>
      <c r="J145" s="407"/>
      <c r="K145" s="405"/>
      <c r="L145" s="411"/>
      <c r="M145" s="412"/>
      <c r="N145" s="421" t="e">
        <f t="shared" si="3"/>
        <v>#DIV/0!</v>
      </c>
      <c r="O145" s="242">
        <f>FŐLAP!$G$8</f>
        <v>0</v>
      </c>
      <c r="P145" s="241">
        <f>FŐLAP!$C$10</f>
        <v>0</v>
      </c>
      <c r="Q145" s="243" t="s">
        <v>417</v>
      </c>
    </row>
    <row r="146" spans="1:17" ht="49.5" hidden="1" customHeight="1" x14ac:dyDescent="0.25">
      <c r="A146" s="87" t="s">
        <v>238</v>
      </c>
      <c r="B146" s="405"/>
      <c r="C146" s="401"/>
      <c r="D146" s="402"/>
      <c r="E146" s="402"/>
      <c r="F146" s="194"/>
      <c r="G146" s="194"/>
      <c r="H146" s="408"/>
      <c r="I146" s="407"/>
      <c r="J146" s="407"/>
      <c r="K146" s="405"/>
      <c r="L146" s="411"/>
      <c r="M146" s="412"/>
      <c r="N146" s="421" t="e">
        <f t="shared" si="3"/>
        <v>#DIV/0!</v>
      </c>
      <c r="O146" s="242">
        <f>FŐLAP!$G$8</f>
        <v>0</v>
      </c>
      <c r="P146" s="241">
        <f>FŐLAP!$C$10</f>
        <v>0</v>
      </c>
      <c r="Q146" s="243" t="s">
        <v>417</v>
      </c>
    </row>
    <row r="147" spans="1:17" ht="49.5" hidden="1" customHeight="1" x14ac:dyDescent="0.25">
      <c r="A147" s="87" t="s">
        <v>239</v>
      </c>
      <c r="B147" s="405"/>
      <c r="C147" s="401"/>
      <c r="D147" s="402"/>
      <c r="E147" s="402"/>
      <c r="F147" s="194"/>
      <c r="G147" s="194"/>
      <c r="H147" s="408"/>
      <c r="I147" s="407"/>
      <c r="J147" s="407"/>
      <c r="K147" s="405"/>
      <c r="L147" s="411"/>
      <c r="M147" s="412"/>
      <c r="N147" s="421" t="e">
        <f t="shared" si="3"/>
        <v>#DIV/0!</v>
      </c>
      <c r="O147" s="242">
        <f>FŐLAP!$G$8</f>
        <v>0</v>
      </c>
      <c r="P147" s="241">
        <f>FŐLAP!$C$10</f>
        <v>0</v>
      </c>
      <c r="Q147" s="243" t="s">
        <v>417</v>
      </c>
    </row>
    <row r="148" spans="1:17" ht="49.5" hidden="1" customHeight="1" x14ac:dyDescent="0.25">
      <c r="A148" s="88" t="s">
        <v>240</v>
      </c>
      <c r="B148" s="405"/>
      <c r="C148" s="401"/>
      <c r="D148" s="402"/>
      <c r="E148" s="402"/>
      <c r="F148" s="194"/>
      <c r="G148" s="194"/>
      <c r="H148" s="408"/>
      <c r="I148" s="407"/>
      <c r="J148" s="407"/>
      <c r="K148" s="405"/>
      <c r="L148" s="411"/>
      <c r="M148" s="412"/>
      <c r="N148" s="421" t="e">
        <f t="shared" si="3"/>
        <v>#DIV/0!</v>
      </c>
      <c r="O148" s="242">
        <f>FŐLAP!$G$8</f>
        <v>0</v>
      </c>
      <c r="P148" s="241">
        <f>FŐLAP!$C$10</f>
        <v>0</v>
      </c>
      <c r="Q148" s="243" t="s">
        <v>417</v>
      </c>
    </row>
    <row r="149" spans="1:17" ht="49.5" hidden="1" customHeight="1" x14ac:dyDescent="0.25">
      <c r="A149" s="88" t="s">
        <v>241</v>
      </c>
      <c r="B149" s="405"/>
      <c r="C149" s="401"/>
      <c r="D149" s="402"/>
      <c r="E149" s="402"/>
      <c r="F149" s="194"/>
      <c r="G149" s="194"/>
      <c r="H149" s="408"/>
      <c r="I149" s="407"/>
      <c r="J149" s="407"/>
      <c r="K149" s="405"/>
      <c r="L149" s="411"/>
      <c r="M149" s="412"/>
      <c r="N149" s="421" t="e">
        <f t="shared" ref="N149:N212" si="4">IF(M149&lt;0,0,1-(M149/L149))</f>
        <v>#DIV/0!</v>
      </c>
      <c r="O149" s="242">
        <f>FŐLAP!$G$8</f>
        <v>0</v>
      </c>
      <c r="P149" s="241">
        <f>FŐLAP!$C$10</f>
        <v>0</v>
      </c>
      <c r="Q149" s="243" t="s">
        <v>417</v>
      </c>
    </row>
    <row r="150" spans="1:17" ht="49.5" hidden="1" customHeight="1" x14ac:dyDescent="0.25">
      <c r="A150" s="87" t="s">
        <v>242</v>
      </c>
      <c r="B150" s="405"/>
      <c r="C150" s="401"/>
      <c r="D150" s="402"/>
      <c r="E150" s="402"/>
      <c r="F150" s="194"/>
      <c r="G150" s="194"/>
      <c r="H150" s="408"/>
      <c r="I150" s="407"/>
      <c r="J150" s="407"/>
      <c r="K150" s="405"/>
      <c r="L150" s="411"/>
      <c r="M150" s="412"/>
      <c r="N150" s="421" t="e">
        <f t="shared" si="4"/>
        <v>#DIV/0!</v>
      </c>
      <c r="O150" s="242">
        <f>FŐLAP!$G$8</f>
        <v>0</v>
      </c>
      <c r="P150" s="241">
        <f>FŐLAP!$C$10</f>
        <v>0</v>
      </c>
      <c r="Q150" s="243" t="s">
        <v>417</v>
      </c>
    </row>
    <row r="151" spans="1:17" ht="49.5" hidden="1" customHeight="1" x14ac:dyDescent="0.25">
      <c r="A151" s="87" t="s">
        <v>243</v>
      </c>
      <c r="B151" s="405"/>
      <c r="C151" s="401"/>
      <c r="D151" s="402"/>
      <c r="E151" s="402"/>
      <c r="F151" s="194"/>
      <c r="G151" s="194"/>
      <c r="H151" s="408"/>
      <c r="I151" s="407"/>
      <c r="J151" s="407"/>
      <c r="K151" s="405"/>
      <c r="L151" s="411"/>
      <c r="M151" s="412"/>
      <c r="N151" s="421" t="e">
        <f t="shared" si="4"/>
        <v>#DIV/0!</v>
      </c>
      <c r="O151" s="242">
        <f>FŐLAP!$G$8</f>
        <v>0</v>
      </c>
      <c r="P151" s="241">
        <f>FŐLAP!$C$10</f>
        <v>0</v>
      </c>
      <c r="Q151" s="243" t="s">
        <v>417</v>
      </c>
    </row>
    <row r="152" spans="1:17" ht="49.5" hidden="1" customHeight="1" x14ac:dyDescent="0.25">
      <c r="A152" s="88" t="s">
        <v>244</v>
      </c>
      <c r="B152" s="405"/>
      <c r="C152" s="401"/>
      <c r="D152" s="402"/>
      <c r="E152" s="402"/>
      <c r="F152" s="194"/>
      <c r="G152" s="194"/>
      <c r="H152" s="408"/>
      <c r="I152" s="407"/>
      <c r="J152" s="407"/>
      <c r="K152" s="405"/>
      <c r="L152" s="411"/>
      <c r="M152" s="412"/>
      <c r="N152" s="421" t="e">
        <f t="shared" si="4"/>
        <v>#DIV/0!</v>
      </c>
      <c r="O152" s="242">
        <f>FŐLAP!$G$8</f>
        <v>0</v>
      </c>
      <c r="P152" s="241">
        <f>FŐLAP!$C$10</f>
        <v>0</v>
      </c>
      <c r="Q152" s="243" t="s">
        <v>417</v>
      </c>
    </row>
    <row r="153" spans="1:17" ht="49.5" hidden="1" customHeight="1" x14ac:dyDescent="0.25">
      <c r="A153" s="88" t="s">
        <v>245</v>
      </c>
      <c r="B153" s="405"/>
      <c r="C153" s="401"/>
      <c r="D153" s="402"/>
      <c r="E153" s="402"/>
      <c r="F153" s="194"/>
      <c r="G153" s="194"/>
      <c r="H153" s="408"/>
      <c r="I153" s="407"/>
      <c r="J153" s="407"/>
      <c r="K153" s="405"/>
      <c r="L153" s="411"/>
      <c r="M153" s="412"/>
      <c r="N153" s="421" t="e">
        <f t="shared" si="4"/>
        <v>#DIV/0!</v>
      </c>
      <c r="O153" s="242">
        <f>FŐLAP!$G$8</f>
        <v>0</v>
      </c>
      <c r="P153" s="241">
        <f>FŐLAP!$C$10</f>
        <v>0</v>
      </c>
      <c r="Q153" s="243" t="s">
        <v>417</v>
      </c>
    </row>
    <row r="154" spans="1:17" ht="49.5" hidden="1" customHeight="1" x14ac:dyDescent="0.25">
      <c r="A154" s="87" t="s">
        <v>246</v>
      </c>
      <c r="B154" s="405"/>
      <c r="C154" s="401"/>
      <c r="D154" s="402"/>
      <c r="E154" s="402"/>
      <c r="F154" s="194"/>
      <c r="G154" s="194"/>
      <c r="H154" s="408"/>
      <c r="I154" s="407"/>
      <c r="J154" s="407"/>
      <c r="K154" s="405"/>
      <c r="L154" s="411"/>
      <c r="M154" s="412"/>
      <c r="N154" s="421" t="e">
        <f t="shared" si="4"/>
        <v>#DIV/0!</v>
      </c>
      <c r="O154" s="242">
        <f>FŐLAP!$G$8</f>
        <v>0</v>
      </c>
      <c r="P154" s="241">
        <f>FŐLAP!$C$10</f>
        <v>0</v>
      </c>
      <c r="Q154" s="243" t="s">
        <v>417</v>
      </c>
    </row>
    <row r="155" spans="1:17" ht="49.5" hidden="1" customHeight="1" x14ac:dyDescent="0.25">
      <c r="A155" s="87" t="s">
        <v>247</v>
      </c>
      <c r="B155" s="405"/>
      <c r="C155" s="401"/>
      <c r="D155" s="402"/>
      <c r="E155" s="402"/>
      <c r="F155" s="194"/>
      <c r="G155" s="194"/>
      <c r="H155" s="408"/>
      <c r="I155" s="407"/>
      <c r="J155" s="407"/>
      <c r="K155" s="405"/>
      <c r="L155" s="411"/>
      <c r="M155" s="412"/>
      <c r="N155" s="421" t="e">
        <f t="shared" si="4"/>
        <v>#DIV/0!</v>
      </c>
      <c r="O155" s="242">
        <f>FŐLAP!$G$8</f>
        <v>0</v>
      </c>
      <c r="P155" s="241">
        <f>FŐLAP!$C$10</f>
        <v>0</v>
      </c>
      <c r="Q155" s="243" t="s">
        <v>417</v>
      </c>
    </row>
    <row r="156" spans="1:17" ht="49.5" hidden="1" customHeight="1" x14ac:dyDescent="0.25">
      <c r="A156" s="88" t="s">
        <v>248</v>
      </c>
      <c r="B156" s="405"/>
      <c r="C156" s="401"/>
      <c r="D156" s="402"/>
      <c r="E156" s="402"/>
      <c r="F156" s="194"/>
      <c r="G156" s="194"/>
      <c r="H156" s="408"/>
      <c r="I156" s="407"/>
      <c r="J156" s="407"/>
      <c r="K156" s="405"/>
      <c r="L156" s="411"/>
      <c r="M156" s="412"/>
      <c r="N156" s="421" t="e">
        <f t="shared" si="4"/>
        <v>#DIV/0!</v>
      </c>
      <c r="O156" s="242">
        <f>FŐLAP!$G$8</f>
        <v>0</v>
      </c>
      <c r="P156" s="241">
        <f>FŐLAP!$C$10</f>
        <v>0</v>
      </c>
      <c r="Q156" s="243" t="s">
        <v>417</v>
      </c>
    </row>
    <row r="157" spans="1:17" ht="49.5" hidden="1" customHeight="1" x14ac:dyDescent="0.25">
      <c r="A157" s="88" t="s">
        <v>249</v>
      </c>
      <c r="B157" s="405"/>
      <c r="C157" s="401"/>
      <c r="D157" s="402"/>
      <c r="E157" s="402"/>
      <c r="F157" s="194"/>
      <c r="G157" s="194"/>
      <c r="H157" s="408"/>
      <c r="I157" s="407"/>
      <c r="J157" s="407"/>
      <c r="K157" s="405"/>
      <c r="L157" s="411"/>
      <c r="M157" s="412"/>
      <c r="N157" s="421" t="e">
        <f t="shared" si="4"/>
        <v>#DIV/0!</v>
      </c>
      <c r="O157" s="242">
        <f>FŐLAP!$G$8</f>
        <v>0</v>
      </c>
      <c r="P157" s="241">
        <f>FŐLAP!$C$10</f>
        <v>0</v>
      </c>
      <c r="Q157" s="243" t="s">
        <v>417</v>
      </c>
    </row>
    <row r="158" spans="1:17" ht="49.5" hidden="1" customHeight="1" x14ac:dyDescent="0.25">
      <c r="A158" s="87" t="s">
        <v>250</v>
      </c>
      <c r="B158" s="405"/>
      <c r="C158" s="401"/>
      <c r="D158" s="402"/>
      <c r="E158" s="402"/>
      <c r="F158" s="194"/>
      <c r="G158" s="194"/>
      <c r="H158" s="408"/>
      <c r="I158" s="407"/>
      <c r="J158" s="407"/>
      <c r="K158" s="405"/>
      <c r="L158" s="411"/>
      <c r="M158" s="412"/>
      <c r="N158" s="421" t="e">
        <f t="shared" si="4"/>
        <v>#DIV/0!</v>
      </c>
      <c r="O158" s="242">
        <f>FŐLAP!$G$8</f>
        <v>0</v>
      </c>
      <c r="P158" s="241">
        <f>FŐLAP!$C$10</f>
        <v>0</v>
      </c>
      <c r="Q158" s="243" t="s">
        <v>417</v>
      </c>
    </row>
    <row r="159" spans="1:17" ht="49.5" hidden="1" customHeight="1" x14ac:dyDescent="0.25">
      <c r="A159" s="87" t="s">
        <v>251</v>
      </c>
      <c r="B159" s="405"/>
      <c r="C159" s="401"/>
      <c r="D159" s="402"/>
      <c r="E159" s="402"/>
      <c r="F159" s="194"/>
      <c r="G159" s="194"/>
      <c r="H159" s="408"/>
      <c r="I159" s="407"/>
      <c r="J159" s="407"/>
      <c r="K159" s="405"/>
      <c r="L159" s="411"/>
      <c r="M159" s="412"/>
      <c r="N159" s="421" t="e">
        <f t="shared" si="4"/>
        <v>#DIV/0!</v>
      </c>
      <c r="O159" s="242">
        <f>FŐLAP!$G$8</f>
        <v>0</v>
      </c>
      <c r="P159" s="241">
        <f>FŐLAP!$C$10</f>
        <v>0</v>
      </c>
      <c r="Q159" s="243" t="s">
        <v>417</v>
      </c>
    </row>
    <row r="160" spans="1:17" ht="49.5" hidden="1" customHeight="1" x14ac:dyDescent="0.25">
      <c r="A160" s="88" t="s">
        <v>252</v>
      </c>
      <c r="B160" s="405"/>
      <c r="C160" s="401"/>
      <c r="D160" s="402"/>
      <c r="E160" s="402"/>
      <c r="F160" s="194"/>
      <c r="G160" s="194"/>
      <c r="H160" s="408"/>
      <c r="I160" s="407"/>
      <c r="J160" s="407"/>
      <c r="K160" s="405"/>
      <c r="L160" s="411"/>
      <c r="M160" s="412"/>
      <c r="N160" s="421" t="e">
        <f t="shared" si="4"/>
        <v>#DIV/0!</v>
      </c>
      <c r="O160" s="242">
        <f>FŐLAP!$G$8</f>
        <v>0</v>
      </c>
      <c r="P160" s="241">
        <f>FŐLAP!$C$10</f>
        <v>0</v>
      </c>
      <c r="Q160" s="243" t="s">
        <v>417</v>
      </c>
    </row>
    <row r="161" spans="1:17" ht="49.5" hidden="1" customHeight="1" x14ac:dyDescent="0.25">
      <c r="A161" s="88" t="s">
        <v>253</v>
      </c>
      <c r="B161" s="405"/>
      <c r="C161" s="401"/>
      <c r="D161" s="402"/>
      <c r="E161" s="402"/>
      <c r="F161" s="194"/>
      <c r="G161" s="194"/>
      <c r="H161" s="408"/>
      <c r="I161" s="407"/>
      <c r="J161" s="407"/>
      <c r="K161" s="405"/>
      <c r="L161" s="411"/>
      <c r="M161" s="412"/>
      <c r="N161" s="421" t="e">
        <f t="shared" si="4"/>
        <v>#DIV/0!</v>
      </c>
      <c r="O161" s="242">
        <f>FŐLAP!$G$8</f>
        <v>0</v>
      </c>
      <c r="P161" s="241">
        <f>FŐLAP!$C$10</f>
        <v>0</v>
      </c>
      <c r="Q161" s="243" t="s">
        <v>417</v>
      </c>
    </row>
    <row r="162" spans="1:17" ht="49.5" hidden="1" customHeight="1" x14ac:dyDescent="0.25">
      <c r="A162" s="87" t="s">
        <v>254</v>
      </c>
      <c r="B162" s="405"/>
      <c r="C162" s="401"/>
      <c r="D162" s="402"/>
      <c r="E162" s="402"/>
      <c r="F162" s="194"/>
      <c r="G162" s="194"/>
      <c r="H162" s="408"/>
      <c r="I162" s="407"/>
      <c r="J162" s="407"/>
      <c r="K162" s="405"/>
      <c r="L162" s="411"/>
      <c r="M162" s="412"/>
      <c r="N162" s="421" t="e">
        <f t="shared" si="4"/>
        <v>#DIV/0!</v>
      </c>
      <c r="O162" s="242">
        <f>FŐLAP!$G$8</f>
        <v>0</v>
      </c>
      <c r="P162" s="241">
        <f>FŐLAP!$C$10</f>
        <v>0</v>
      </c>
      <c r="Q162" s="243" t="s">
        <v>417</v>
      </c>
    </row>
    <row r="163" spans="1:17" ht="49.5" hidden="1" customHeight="1" x14ac:dyDescent="0.25">
      <c r="A163" s="87" t="s">
        <v>255</v>
      </c>
      <c r="B163" s="405"/>
      <c r="C163" s="401"/>
      <c r="D163" s="402"/>
      <c r="E163" s="402"/>
      <c r="F163" s="194"/>
      <c r="G163" s="194"/>
      <c r="H163" s="408"/>
      <c r="I163" s="407"/>
      <c r="J163" s="407"/>
      <c r="K163" s="405"/>
      <c r="L163" s="411"/>
      <c r="M163" s="412"/>
      <c r="N163" s="421" t="e">
        <f t="shared" si="4"/>
        <v>#DIV/0!</v>
      </c>
      <c r="O163" s="242">
        <f>FŐLAP!$G$8</f>
        <v>0</v>
      </c>
      <c r="P163" s="241">
        <f>FŐLAP!$C$10</f>
        <v>0</v>
      </c>
      <c r="Q163" s="243" t="s">
        <v>417</v>
      </c>
    </row>
    <row r="164" spans="1:17" ht="49.5" hidden="1" customHeight="1" x14ac:dyDescent="0.25">
      <c r="A164" s="88" t="s">
        <v>256</v>
      </c>
      <c r="B164" s="405"/>
      <c r="C164" s="401"/>
      <c r="D164" s="402"/>
      <c r="E164" s="402"/>
      <c r="F164" s="194"/>
      <c r="G164" s="194"/>
      <c r="H164" s="408"/>
      <c r="I164" s="407"/>
      <c r="J164" s="407"/>
      <c r="K164" s="405"/>
      <c r="L164" s="411"/>
      <c r="M164" s="412"/>
      <c r="N164" s="421" t="e">
        <f t="shared" si="4"/>
        <v>#DIV/0!</v>
      </c>
      <c r="O164" s="242">
        <f>FŐLAP!$G$8</f>
        <v>0</v>
      </c>
      <c r="P164" s="241">
        <f>FŐLAP!$C$10</f>
        <v>0</v>
      </c>
      <c r="Q164" s="243" t="s">
        <v>417</v>
      </c>
    </row>
    <row r="165" spans="1:17" ht="49.5" hidden="1" customHeight="1" x14ac:dyDescent="0.25">
      <c r="A165" s="88" t="s">
        <v>257</v>
      </c>
      <c r="B165" s="405"/>
      <c r="C165" s="401"/>
      <c r="D165" s="402"/>
      <c r="E165" s="402"/>
      <c r="F165" s="194"/>
      <c r="G165" s="194"/>
      <c r="H165" s="408"/>
      <c r="I165" s="407"/>
      <c r="J165" s="407"/>
      <c r="K165" s="405"/>
      <c r="L165" s="411"/>
      <c r="M165" s="412"/>
      <c r="N165" s="421" t="e">
        <f t="shared" si="4"/>
        <v>#DIV/0!</v>
      </c>
      <c r="O165" s="242">
        <f>FŐLAP!$G$8</f>
        <v>0</v>
      </c>
      <c r="P165" s="241">
        <f>FŐLAP!$C$10</f>
        <v>0</v>
      </c>
      <c r="Q165" s="243" t="s">
        <v>417</v>
      </c>
    </row>
    <row r="166" spans="1:17" ht="49.5" hidden="1" customHeight="1" x14ac:dyDescent="0.25">
      <c r="A166" s="87" t="s">
        <v>258</v>
      </c>
      <c r="B166" s="405"/>
      <c r="C166" s="401"/>
      <c r="D166" s="402"/>
      <c r="E166" s="402"/>
      <c r="F166" s="194"/>
      <c r="G166" s="194"/>
      <c r="H166" s="408"/>
      <c r="I166" s="407"/>
      <c r="J166" s="407"/>
      <c r="K166" s="405"/>
      <c r="L166" s="411"/>
      <c r="M166" s="412"/>
      <c r="N166" s="421" t="e">
        <f t="shared" si="4"/>
        <v>#DIV/0!</v>
      </c>
      <c r="O166" s="242">
        <f>FŐLAP!$G$8</f>
        <v>0</v>
      </c>
      <c r="P166" s="241">
        <f>FŐLAP!$C$10</f>
        <v>0</v>
      </c>
      <c r="Q166" s="243" t="s">
        <v>417</v>
      </c>
    </row>
    <row r="167" spans="1:17" ht="49.5" hidden="1" customHeight="1" x14ac:dyDescent="0.25">
      <c r="A167" s="87" t="s">
        <v>259</v>
      </c>
      <c r="B167" s="405"/>
      <c r="C167" s="401"/>
      <c r="D167" s="402"/>
      <c r="E167" s="402"/>
      <c r="F167" s="194"/>
      <c r="G167" s="194"/>
      <c r="H167" s="408"/>
      <c r="I167" s="407"/>
      <c r="J167" s="407"/>
      <c r="K167" s="405"/>
      <c r="L167" s="411"/>
      <c r="M167" s="412"/>
      <c r="N167" s="421" t="e">
        <f t="shared" si="4"/>
        <v>#DIV/0!</v>
      </c>
      <c r="O167" s="242">
        <f>FŐLAP!$G$8</f>
        <v>0</v>
      </c>
      <c r="P167" s="241">
        <f>FŐLAP!$C$10</f>
        <v>0</v>
      </c>
      <c r="Q167" s="243" t="s">
        <v>417</v>
      </c>
    </row>
    <row r="168" spans="1:17" ht="49.5" hidden="1" customHeight="1" x14ac:dyDescent="0.25">
      <c r="A168" s="88" t="s">
        <v>260</v>
      </c>
      <c r="B168" s="405"/>
      <c r="C168" s="401"/>
      <c r="D168" s="402"/>
      <c r="E168" s="402"/>
      <c r="F168" s="194"/>
      <c r="G168" s="194"/>
      <c r="H168" s="408"/>
      <c r="I168" s="407"/>
      <c r="J168" s="407"/>
      <c r="K168" s="405"/>
      <c r="L168" s="411"/>
      <c r="M168" s="412"/>
      <c r="N168" s="421" t="e">
        <f t="shared" si="4"/>
        <v>#DIV/0!</v>
      </c>
      <c r="O168" s="242">
        <f>FŐLAP!$G$8</f>
        <v>0</v>
      </c>
      <c r="P168" s="241">
        <f>FŐLAP!$C$10</f>
        <v>0</v>
      </c>
      <c r="Q168" s="243" t="s">
        <v>417</v>
      </c>
    </row>
    <row r="169" spans="1:17" ht="49.5" hidden="1" customHeight="1" x14ac:dyDescent="0.25">
      <c r="A169" s="88" t="s">
        <v>261</v>
      </c>
      <c r="B169" s="405"/>
      <c r="C169" s="401"/>
      <c r="D169" s="402"/>
      <c r="E169" s="402"/>
      <c r="F169" s="194"/>
      <c r="G169" s="194"/>
      <c r="H169" s="408"/>
      <c r="I169" s="407"/>
      <c r="J169" s="407"/>
      <c r="K169" s="405"/>
      <c r="L169" s="411"/>
      <c r="M169" s="412"/>
      <c r="N169" s="421" t="e">
        <f t="shared" si="4"/>
        <v>#DIV/0!</v>
      </c>
      <c r="O169" s="242">
        <f>FŐLAP!$G$8</f>
        <v>0</v>
      </c>
      <c r="P169" s="241">
        <f>FŐLAP!$C$10</f>
        <v>0</v>
      </c>
      <c r="Q169" s="243" t="s">
        <v>417</v>
      </c>
    </row>
    <row r="170" spans="1:17" ht="49.5" hidden="1" customHeight="1" x14ac:dyDescent="0.25">
      <c r="A170" s="87" t="s">
        <v>262</v>
      </c>
      <c r="B170" s="405"/>
      <c r="C170" s="401"/>
      <c r="D170" s="402"/>
      <c r="E170" s="402"/>
      <c r="F170" s="194"/>
      <c r="G170" s="194"/>
      <c r="H170" s="408"/>
      <c r="I170" s="407"/>
      <c r="J170" s="407"/>
      <c r="K170" s="405"/>
      <c r="L170" s="411"/>
      <c r="M170" s="412"/>
      <c r="N170" s="421" t="e">
        <f t="shared" si="4"/>
        <v>#DIV/0!</v>
      </c>
      <c r="O170" s="242">
        <f>FŐLAP!$G$8</f>
        <v>0</v>
      </c>
      <c r="P170" s="241">
        <f>FŐLAP!$C$10</f>
        <v>0</v>
      </c>
      <c r="Q170" s="243" t="s">
        <v>417</v>
      </c>
    </row>
    <row r="171" spans="1:17" ht="49.5" hidden="1" customHeight="1" x14ac:dyDescent="0.25">
      <c r="A171" s="87" t="s">
        <v>263</v>
      </c>
      <c r="B171" s="405"/>
      <c r="C171" s="401"/>
      <c r="D171" s="402"/>
      <c r="E171" s="402"/>
      <c r="F171" s="194"/>
      <c r="G171" s="194"/>
      <c r="H171" s="408"/>
      <c r="I171" s="407"/>
      <c r="J171" s="407"/>
      <c r="K171" s="405"/>
      <c r="L171" s="411"/>
      <c r="M171" s="412"/>
      <c r="N171" s="421" t="e">
        <f t="shared" si="4"/>
        <v>#DIV/0!</v>
      </c>
      <c r="O171" s="242">
        <f>FŐLAP!$G$8</f>
        <v>0</v>
      </c>
      <c r="P171" s="241">
        <f>FŐLAP!$C$10</f>
        <v>0</v>
      </c>
      <c r="Q171" s="243" t="s">
        <v>417</v>
      </c>
    </row>
    <row r="172" spans="1:17" ht="49.5" hidden="1" customHeight="1" x14ac:dyDescent="0.25">
      <c r="A172" s="88" t="s">
        <v>264</v>
      </c>
      <c r="B172" s="405"/>
      <c r="C172" s="401"/>
      <c r="D172" s="402"/>
      <c r="E172" s="402"/>
      <c r="F172" s="194"/>
      <c r="G172" s="194"/>
      <c r="H172" s="408"/>
      <c r="I172" s="407"/>
      <c r="J172" s="407"/>
      <c r="K172" s="405"/>
      <c r="L172" s="411"/>
      <c r="M172" s="412"/>
      <c r="N172" s="421" t="e">
        <f t="shared" si="4"/>
        <v>#DIV/0!</v>
      </c>
      <c r="O172" s="242">
        <f>FŐLAP!$G$8</f>
        <v>0</v>
      </c>
      <c r="P172" s="241">
        <f>FŐLAP!$C$10</f>
        <v>0</v>
      </c>
      <c r="Q172" s="243" t="s">
        <v>417</v>
      </c>
    </row>
    <row r="173" spans="1:17" ht="49.5" hidden="1" customHeight="1" x14ac:dyDescent="0.25">
      <c r="A173" s="88" t="s">
        <v>265</v>
      </c>
      <c r="B173" s="405"/>
      <c r="C173" s="401"/>
      <c r="D173" s="402"/>
      <c r="E173" s="402"/>
      <c r="F173" s="194"/>
      <c r="G173" s="194"/>
      <c r="H173" s="408"/>
      <c r="I173" s="407"/>
      <c r="J173" s="407"/>
      <c r="K173" s="405"/>
      <c r="L173" s="411"/>
      <c r="M173" s="412"/>
      <c r="N173" s="421" t="e">
        <f t="shared" si="4"/>
        <v>#DIV/0!</v>
      </c>
      <c r="O173" s="242">
        <f>FŐLAP!$G$8</f>
        <v>0</v>
      </c>
      <c r="P173" s="241">
        <f>FŐLAP!$C$10</f>
        <v>0</v>
      </c>
      <c r="Q173" s="243" t="s">
        <v>417</v>
      </c>
    </row>
    <row r="174" spans="1:17" ht="49.5" hidden="1" customHeight="1" x14ac:dyDescent="0.25">
      <c r="A174" s="87" t="s">
        <v>266</v>
      </c>
      <c r="B174" s="405"/>
      <c r="C174" s="401"/>
      <c r="D174" s="402"/>
      <c r="E174" s="402"/>
      <c r="F174" s="194"/>
      <c r="G174" s="194"/>
      <c r="H174" s="408"/>
      <c r="I174" s="407"/>
      <c r="J174" s="407"/>
      <c r="K174" s="405"/>
      <c r="L174" s="411"/>
      <c r="M174" s="412"/>
      <c r="N174" s="421" t="e">
        <f t="shared" si="4"/>
        <v>#DIV/0!</v>
      </c>
      <c r="O174" s="242">
        <f>FŐLAP!$G$8</f>
        <v>0</v>
      </c>
      <c r="P174" s="241">
        <f>FŐLAP!$C$10</f>
        <v>0</v>
      </c>
      <c r="Q174" s="243" t="s">
        <v>417</v>
      </c>
    </row>
    <row r="175" spans="1:17" ht="49.5" hidden="1" customHeight="1" x14ac:dyDescent="0.25">
      <c r="A175" s="87" t="s">
        <v>267</v>
      </c>
      <c r="B175" s="405"/>
      <c r="C175" s="401"/>
      <c r="D175" s="402"/>
      <c r="E175" s="402"/>
      <c r="F175" s="194"/>
      <c r="G175" s="194"/>
      <c r="H175" s="408"/>
      <c r="I175" s="407"/>
      <c r="J175" s="407"/>
      <c r="K175" s="405"/>
      <c r="L175" s="411"/>
      <c r="M175" s="412"/>
      <c r="N175" s="421" t="e">
        <f t="shared" si="4"/>
        <v>#DIV/0!</v>
      </c>
      <c r="O175" s="242">
        <f>FŐLAP!$G$8</f>
        <v>0</v>
      </c>
      <c r="P175" s="241">
        <f>FŐLAP!$C$10</f>
        <v>0</v>
      </c>
      <c r="Q175" s="243" t="s">
        <v>417</v>
      </c>
    </row>
    <row r="176" spans="1:17" ht="49.5" hidden="1" customHeight="1" x14ac:dyDescent="0.25">
      <c r="A176" s="88" t="s">
        <v>268</v>
      </c>
      <c r="B176" s="405"/>
      <c r="C176" s="401"/>
      <c r="D176" s="402"/>
      <c r="E176" s="402"/>
      <c r="F176" s="194"/>
      <c r="G176" s="194"/>
      <c r="H176" s="408"/>
      <c r="I176" s="407"/>
      <c r="J176" s="407"/>
      <c r="K176" s="405"/>
      <c r="L176" s="411"/>
      <c r="M176" s="412"/>
      <c r="N176" s="421" t="e">
        <f t="shared" si="4"/>
        <v>#DIV/0!</v>
      </c>
      <c r="O176" s="242">
        <f>FŐLAP!$G$8</f>
        <v>0</v>
      </c>
      <c r="P176" s="241">
        <f>FŐLAP!$C$10</f>
        <v>0</v>
      </c>
      <c r="Q176" s="243" t="s">
        <v>417</v>
      </c>
    </row>
    <row r="177" spans="1:17" ht="49.5" hidden="1" customHeight="1" x14ac:dyDescent="0.25">
      <c r="A177" s="88" t="s">
        <v>269</v>
      </c>
      <c r="B177" s="405"/>
      <c r="C177" s="401"/>
      <c r="D177" s="402"/>
      <c r="E177" s="402"/>
      <c r="F177" s="194"/>
      <c r="G177" s="194"/>
      <c r="H177" s="408"/>
      <c r="I177" s="407"/>
      <c r="J177" s="407"/>
      <c r="K177" s="405"/>
      <c r="L177" s="411"/>
      <c r="M177" s="412"/>
      <c r="N177" s="421" t="e">
        <f t="shared" si="4"/>
        <v>#DIV/0!</v>
      </c>
      <c r="O177" s="242">
        <f>FŐLAP!$G$8</f>
        <v>0</v>
      </c>
      <c r="P177" s="241">
        <f>FŐLAP!$C$10</f>
        <v>0</v>
      </c>
      <c r="Q177" s="243" t="s">
        <v>417</v>
      </c>
    </row>
    <row r="178" spans="1:17" ht="49.5" hidden="1" customHeight="1" x14ac:dyDescent="0.25">
      <c r="A178" s="87" t="s">
        <v>270</v>
      </c>
      <c r="B178" s="405"/>
      <c r="C178" s="401"/>
      <c r="D178" s="402"/>
      <c r="E178" s="402"/>
      <c r="F178" s="194"/>
      <c r="G178" s="194"/>
      <c r="H178" s="408"/>
      <c r="I178" s="407"/>
      <c r="J178" s="407"/>
      <c r="K178" s="405"/>
      <c r="L178" s="411"/>
      <c r="M178" s="412"/>
      <c r="N178" s="421" t="e">
        <f t="shared" si="4"/>
        <v>#DIV/0!</v>
      </c>
      <c r="O178" s="242">
        <f>FŐLAP!$G$8</f>
        <v>0</v>
      </c>
      <c r="P178" s="241">
        <f>FŐLAP!$C$10</f>
        <v>0</v>
      </c>
      <c r="Q178" s="243" t="s">
        <v>417</v>
      </c>
    </row>
    <row r="179" spans="1:17" ht="49.5" hidden="1" customHeight="1" x14ac:dyDescent="0.25">
      <c r="A179" s="87" t="s">
        <v>271</v>
      </c>
      <c r="B179" s="405"/>
      <c r="C179" s="401"/>
      <c r="D179" s="402"/>
      <c r="E179" s="402"/>
      <c r="F179" s="194"/>
      <c r="G179" s="194"/>
      <c r="H179" s="408"/>
      <c r="I179" s="407"/>
      <c r="J179" s="407"/>
      <c r="K179" s="405"/>
      <c r="L179" s="411"/>
      <c r="M179" s="412"/>
      <c r="N179" s="421" t="e">
        <f t="shared" si="4"/>
        <v>#DIV/0!</v>
      </c>
      <c r="O179" s="242">
        <f>FŐLAP!$G$8</f>
        <v>0</v>
      </c>
      <c r="P179" s="241">
        <f>FŐLAP!$C$10</f>
        <v>0</v>
      </c>
      <c r="Q179" s="243" t="s">
        <v>417</v>
      </c>
    </row>
    <row r="180" spans="1:17" ht="49.5" hidden="1" customHeight="1" x14ac:dyDescent="0.25">
      <c r="A180" s="88" t="s">
        <v>272</v>
      </c>
      <c r="B180" s="405"/>
      <c r="C180" s="401"/>
      <c r="D180" s="402"/>
      <c r="E180" s="402"/>
      <c r="F180" s="194"/>
      <c r="G180" s="194"/>
      <c r="H180" s="408"/>
      <c r="I180" s="407"/>
      <c r="J180" s="407"/>
      <c r="K180" s="405"/>
      <c r="L180" s="411"/>
      <c r="M180" s="412"/>
      <c r="N180" s="421" t="e">
        <f t="shared" si="4"/>
        <v>#DIV/0!</v>
      </c>
      <c r="O180" s="242">
        <f>FŐLAP!$G$8</f>
        <v>0</v>
      </c>
      <c r="P180" s="241">
        <f>FŐLAP!$C$10</f>
        <v>0</v>
      </c>
      <c r="Q180" s="243" t="s">
        <v>417</v>
      </c>
    </row>
    <row r="181" spans="1:17" ht="49.5" hidden="1" customHeight="1" x14ac:dyDescent="0.25">
      <c r="A181" s="88" t="s">
        <v>273</v>
      </c>
      <c r="B181" s="405"/>
      <c r="C181" s="401"/>
      <c r="D181" s="402"/>
      <c r="E181" s="402"/>
      <c r="F181" s="194"/>
      <c r="G181" s="194"/>
      <c r="H181" s="408"/>
      <c r="I181" s="407"/>
      <c r="J181" s="407"/>
      <c r="K181" s="405"/>
      <c r="L181" s="411"/>
      <c r="M181" s="412"/>
      <c r="N181" s="421" t="e">
        <f t="shared" si="4"/>
        <v>#DIV/0!</v>
      </c>
      <c r="O181" s="242">
        <f>FŐLAP!$G$8</f>
        <v>0</v>
      </c>
      <c r="P181" s="241">
        <f>FŐLAP!$C$10</f>
        <v>0</v>
      </c>
      <c r="Q181" s="243" t="s">
        <v>417</v>
      </c>
    </row>
    <row r="182" spans="1:17" ht="49.5" hidden="1" customHeight="1" x14ac:dyDescent="0.25">
      <c r="A182" s="87" t="s">
        <v>274</v>
      </c>
      <c r="B182" s="405"/>
      <c r="C182" s="401"/>
      <c r="D182" s="402"/>
      <c r="E182" s="402"/>
      <c r="F182" s="194"/>
      <c r="G182" s="194"/>
      <c r="H182" s="408"/>
      <c r="I182" s="407"/>
      <c r="J182" s="407"/>
      <c r="K182" s="405"/>
      <c r="L182" s="411"/>
      <c r="M182" s="412"/>
      <c r="N182" s="421" t="e">
        <f t="shared" si="4"/>
        <v>#DIV/0!</v>
      </c>
      <c r="O182" s="242">
        <f>FŐLAP!$G$8</f>
        <v>0</v>
      </c>
      <c r="P182" s="241">
        <f>FŐLAP!$C$10</f>
        <v>0</v>
      </c>
      <c r="Q182" s="243" t="s">
        <v>417</v>
      </c>
    </row>
    <row r="183" spans="1:17" ht="49.5" hidden="1" customHeight="1" x14ac:dyDescent="0.25">
      <c r="A183" s="87" t="s">
        <v>275</v>
      </c>
      <c r="B183" s="405"/>
      <c r="C183" s="401"/>
      <c r="D183" s="402"/>
      <c r="E183" s="402"/>
      <c r="F183" s="194"/>
      <c r="G183" s="194"/>
      <c r="H183" s="408"/>
      <c r="I183" s="407"/>
      <c r="J183" s="407"/>
      <c r="K183" s="405"/>
      <c r="L183" s="411"/>
      <c r="M183" s="412"/>
      <c r="N183" s="421" t="e">
        <f t="shared" si="4"/>
        <v>#DIV/0!</v>
      </c>
      <c r="O183" s="242">
        <f>FŐLAP!$G$8</f>
        <v>0</v>
      </c>
      <c r="P183" s="241">
        <f>FŐLAP!$C$10</f>
        <v>0</v>
      </c>
      <c r="Q183" s="243" t="s">
        <v>417</v>
      </c>
    </row>
    <row r="184" spans="1:17" ht="49.5" hidden="1" customHeight="1" x14ac:dyDescent="0.25">
      <c r="A184" s="88" t="s">
        <v>276</v>
      </c>
      <c r="B184" s="405"/>
      <c r="C184" s="401"/>
      <c r="D184" s="402"/>
      <c r="E184" s="402"/>
      <c r="F184" s="194"/>
      <c r="G184" s="194"/>
      <c r="H184" s="408"/>
      <c r="I184" s="407"/>
      <c r="J184" s="407"/>
      <c r="K184" s="405"/>
      <c r="L184" s="411"/>
      <c r="M184" s="412"/>
      <c r="N184" s="421" t="e">
        <f t="shared" si="4"/>
        <v>#DIV/0!</v>
      </c>
      <c r="O184" s="242">
        <f>FŐLAP!$G$8</f>
        <v>0</v>
      </c>
      <c r="P184" s="241">
        <f>FŐLAP!$C$10</f>
        <v>0</v>
      </c>
      <c r="Q184" s="243" t="s">
        <v>417</v>
      </c>
    </row>
    <row r="185" spans="1:17" ht="49.5" hidden="1" customHeight="1" x14ac:dyDescent="0.25">
      <c r="A185" s="88" t="s">
        <v>277</v>
      </c>
      <c r="B185" s="405"/>
      <c r="C185" s="401"/>
      <c r="D185" s="402"/>
      <c r="E185" s="402"/>
      <c r="F185" s="194"/>
      <c r="G185" s="194"/>
      <c r="H185" s="408"/>
      <c r="I185" s="407"/>
      <c r="J185" s="407"/>
      <c r="K185" s="405"/>
      <c r="L185" s="411"/>
      <c r="M185" s="412"/>
      <c r="N185" s="421" t="e">
        <f t="shared" si="4"/>
        <v>#DIV/0!</v>
      </c>
      <c r="O185" s="242">
        <f>FŐLAP!$G$8</f>
        <v>0</v>
      </c>
      <c r="P185" s="241">
        <f>FŐLAP!$C$10</f>
        <v>0</v>
      </c>
      <c r="Q185" s="243" t="s">
        <v>417</v>
      </c>
    </row>
    <row r="186" spans="1:17" ht="49.5" hidden="1" customHeight="1" x14ac:dyDescent="0.25">
      <c r="A186" s="87" t="s">
        <v>278</v>
      </c>
      <c r="B186" s="405"/>
      <c r="C186" s="401"/>
      <c r="D186" s="402"/>
      <c r="E186" s="402"/>
      <c r="F186" s="194"/>
      <c r="G186" s="194"/>
      <c r="H186" s="408"/>
      <c r="I186" s="407"/>
      <c r="J186" s="407"/>
      <c r="K186" s="405"/>
      <c r="L186" s="411"/>
      <c r="M186" s="412"/>
      <c r="N186" s="421" t="e">
        <f t="shared" si="4"/>
        <v>#DIV/0!</v>
      </c>
      <c r="O186" s="242">
        <f>FŐLAP!$G$8</f>
        <v>0</v>
      </c>
      <c r="P186" s="241">
        <f>FŐLAP!$C$10</f>
        <v>0</v>
      </c>
      <c r="Q186" s="243" t="s">
        <v>417</v>
      </c>
    </row>
    <row r="187" spans="1:17" ht="49.5" hidden="1" customHeight="1" x14ac:dyDescent="0.25">
      <c r="A187" s="87" t="s">
        <v>279</v>
      </c>
      <c r="B187" s="405"/>
      <c r="C187" s="401"/>
      <c r="D187" s="402"/>
      <c r="E187" s="402"/>
      <c r="F187" s="194"/>
      <c r="G187" s="194"/>
      <c r="H187" s="408"/>
      <c r="I187" s="407"/>
      <c r="J187" s="407"/>
      <c r="K187" s="405"/>
      <c r="L187" s="411"/>
      <c r="M187" s="412"/>
      <c r="N187" s="421" t="e">
        <f t="shared" si="4"/>
        <v>#DIV/0!</v>
      </c>
      <c r="O187" s="242">
        <f>FŐLAP!$G$8</f>
        <v>0</v>
      </c>
      <c r="P187" s="241">
        <f>FŐLAP!$C$10</f>
        <v>0</v>
      </c>
      <c r="Q187" s="243" t="s">
        <v>417</v>
      </c>
    </row>
    <row r="188" spans="1:17" ht="49.5" hidden="1" customHeight="1" x14ac:dyDescent="0.25">
      <c r="A188" s="88" t="s">
        <v>280</v>
      </c>
      <c r="B188" s="405"/>
      <c r="C188" s="401"/>
      <c r="D188" s="402"/>
      <c r="E188" s="402"/>
      <c r="F188" s="194"/>
      <c r="G188" s="194"/>
      <c r="H188" s="408"/>
      <c r="I188" s="407"/>
      <c r="J188" s="407"/>
      <c r="K188" s="405"/>
      <c r="L188" s="411"/>
      <c r="M188" s="412"/>
      <c r="N188" s="421" t="e">
        <f t="shared" si="4"/>
        <v>#DIV/0!</v>
      </c>
      <c r="O188" s="242">
        <f>FŐLAP!$G$8</f>
        <v>0</v>
      </c>
      <c r="P188" s="241">
        <f>FŐLAP!$C$10</f>
        <v>0</v>
      </c>
      <c r="Q188" s="243" t="s">
        <v>417</v>
      </c>
    </row>
    <row r="189" spans="1:17" ht="49.5" hidden="1" customHeight="1" x14ac:dyDescent="0.25">
      <c r="A189" s="88" t="s">
        <v>281</v>
      </c>
      <c r="B189" s="405"/>
      <c r="C189" s="401"/>
      <c r="D189" s="402"/>
      <c r="E189" s="402"/>
      <c r="F189" s="194"/>
      <c r="G189" s="194"/>
      <c r="H189" s="408"/>
      <c r="I189" s="407"/>
      <c r="J189" s="407"/>
      <c r="K189" s="405"/>
      <c r="L189" s="411"/>
      <c r="M189" s="412"/>
      <c r="N189" s="421" t="e">
        <f t="shared" si="4"/>
        <v>#DIV/0!</v>
      </c>
      <c r="O189" s="242">
        <f>FŐLAP!$G$8</f>
        <v>0</v>
      </c>
      <c r="P189" s="241">
        <f>FŐLAP!$C$10</f>
        <v>0</v>
      </c>
      <c r="Q189" s="243" t="s">
        <v>417</v>
      </c>
    </row>
    <row r="190" spans="1:17" ht="49.5" hidden="1" customHeight="1" x14ac:dyDescent="0.25">
      <c r="A190" s="87" t="s">
        <v>282</v>
      </c>
      <c r="B190" s="405"/>
      <c r="C190" s="401"/>
      <c r="D190" s="402"/>
      <c r="E190" s="402"/>
      <c r="F190" s="194"/>
      <c r="G190" s="194"/>
      <c r="H190" s="408"/>
      <c r="I190" s="407"/>
      <c r="J190" s="407"/>
      <c r="K190" s="405"/>
      <c r="L190" s="411"/>
      <c r="M190" s="412"/>
      <c r="N190" s="421" t="e">
        <f t="shared" si="4"/>
        <v>#DIV/0!</v>
      </c>
      <c r="O190" s="242">
        <f>FŐLAP!$G$8</f>
        <v>0</v>
      </c>
      <c r="P190" s="241">
        <f>FŐLAP!$C$10</f>
        <v>0</v>
      </c>
      <c r="Q190" s="243" t="s">
        <v>417</v>
      </c>
    </row>
    <row r="191" spans="1:17" ht="49.5" hidden="1" customHeight="1" x14ac:dyDescent="0.25">
      <c r="A191" s="87" t="s">
        <v>283</v>
      </c>
      <c r="B191" s="405"/>
      <c r="C191" s="401"/>
      <c r="D191" s="402"/>
      <c r="E191" s="402"/>
      <c r="F191" s="194"/>
      <c r="G191" s="194"/>
      <c r="H191" s="408"/>
      <c r="I191" s="407"/>
      <c r="J191" s="407"/>
      <c r="K191" s="405"/>
      <c r="L191" s="411"/>
      <c r="M191" s="412"/>
      <c r="N191" s="421" t="e">
        <f t="shared" si="4"/>
        <v>#DIV/0!</v>
      </c>
      <c r="O191" s="242">
        <f>FŐLAP!$G$8</f>
        <v>0</v>
      </c>
      <c r="P191" s="241">
        <f>FŐLAP!$C$10</f>
        <v>0</v>
      </c>
      <c r="Q191" s="243" t="s">
        <v>417</v>
      </c>
    </row>
    <row r="192" spans="1:17" ht="49.5" hidden="1" customHeight="1" x14ac:dyDescent="0.25">
      <c r="A192" s="88" t="s">
        <v>284</v>
      </c>
      <c r="B192" s="405"/>
      <c r="C192" s="401"/>
      <c r="D192" s="402"/>
      <c r="E192" s="402"/>
      <c r="F192" s="194"/>
      <c r="G192" s="194"/>
      <c r="H192" s="408"/>
      <c r="I192" s="407"/>
      <c r="J192" s="407"/>
      <c r="K192" s="405"/>
      <c r="L192" s="411"/>
      <c r="M192" s="412"/>
      <c r="N192" s="421" t="e">
        <f t="shared" si="4"/>
        <v>#DIV/0!</v>
      </c>
      <c r="O192" s="242">
        <f>FŐLAP!$G$8</f>
        <v>0</v>
      </c>
      <c r="P192" s="241">
        <f>FŐLAP!$C$10</f>
        <v>0</v>
      </c>
      <c r="Q192" s="243" t="s">
        <v>417</v>
      </c>
    </row>
    <row r="193" spans="1:17" ht="49.5" hidden="1" customHeight="1" x14ac:dyDescent="0.25">
      <c r="A193" s="88" t="s">
        <v>285</v>
      </c>
      <c r="B193" s="405"/>
      <c r="C193" s="401"/>
      <c r="D193" s="402"/>
      <c r="E193" s="402"/>
      <c r="F193" s="194"/>
      <c r="G193" s="194"/>
      <c r="H193" s="408"/>
      <c r="I193" s="407"/>
      <c r="J193" s="407"/>
      <c r="K193" s="405"/>
      <c r="L193" s="411"/>
      <c r="M193" s="412"/>
      <c r="N193" s="421" t="e">
        <f t="shared" si="4"/>
        <v>#DIV/0!</v>
      </c>
      <c r="O193" s="242">
        <f>FŐLAP!$G$8</f>
        <v>0</v>
      </c>
      <c r="P193" s="241">
        <f>FŐLAP!$C$10</f>
        <v>0</v>
      </c>
      <c r="Q193" s="243" t="s">
        <v>417</v>
      </c>
    </row>
    <row r="194" spans="1:17" ht="49.5" hidden="1" customHeight="1" x14ac:dyDescent="0.25">
      <c r="A194" s="87" t="s">
        <v>286</v>
      </c>
      <c r="B194" s="405"/>
      <c r="C194" s="401"/>
      <c r="D194" s="402"/>
      <c r="E194" s="402"/>
      <c r="F194" s="194"/>
      <c r="G194" s="194"/>
      <c r="H194" s="408"/>
      <c r="I194" s="407"/>
      <c r="J194" s="407"/>
      <c r="K194" s="405"/>
      <c r="L194" s="411"/>
      <c r="M194" s="412"/>
      <c r="N194" s="421" t="e">
        <f t="shared" si="4"/>
        <v>#DIV/0!</v>
      </c>
      <c r="O194" s="242">
        <f>FŐLAP!$G$8</f>
        <v>0</v>
      </c>
      <c r="P194" s="241">
        <f>FŐLAP!$C$10</f>
        <v>0</v>
      </c>
      <c r="Q194" s="243" t="s">
        <v>417</v>
      </c>
    </row>
    <row r="195" spans="1:17" ht="49.5" hidden="1" customHeight="1" x14ac:dyDescent="0.25">
      <c r="A195" s="87" t="s">
        <v>287</v>
      </c>
      <c r="B195" s="405"/>
      <c r="C195" s="401"/>
      <c r="D195" s="402"/>
      <c r="E195" s="402"/>
      <c r="F195" s="194"/>
      <c r="G195" s="194"/>
      <c r="H195" s="408"/>
      <c r="I195" s="407"/>
      <c r="J195" s="407"/>
      <c r="K195" s="405"/>
      <c r="L195" s="411"/>
      <c r="M195" s="412"/>
      <c r="N195" s="421" t="e">
        <f t="shared" si="4"/>
        <v>#DIV/0!</v>
      </c>
      <c r="O195" s="242">
        <f>FŐLAP!$G$8</f>
        <v>0</v>
      </c>
      <c r="P195" s="241">
        <f>FŐLAP!$C$10</f>
        <v>0</v>
      </c>
      <c r="Q195" s="243" t="s">
        <v>417</v>
      </c>
    </row>
    <row r="196" spans="1:17" ht="49.5" hidden="1" customHeight="1" x14ac:dyDescent="0.25">
      <c r="A196" s="88" t="s">
        <v>288</v>
      </c>
      <c r="B196" s="405"/>
      <c r="C196" s="401"/>
      <c r="D196" s="402"/>
      <c r="E196" s="402"/>
      <c r="F196" s="194"/>
      <c r="G196" s="194"/>
      <c r="H196" s="408"/>
      <c r="I196" s="407"/>
      <c r="J196" s="407"/>
      <c r="K196" s="405"/>
      <c r="L196" s="411"/>
      <c r="M196" s="412"/>
      <c r="N196" s="421" t="e">
        <f t="shared" si="4"/>
        <v>#DIV/0!</v>
      </c>
      <c r="O196" s="242">
        <f>FŐLAP!$G$8</f>
        <v>0</v>
      </c>
      <c r="P196" s="241">
        <f>FŐLAP!$C$10</f>
        <v>0</v>
      </c>
      <c r="Q196" s="243" t="s">
        <v>417</v>
      </c>
    </row>
    <row r="197" spans="1:17" ht="49.5" hidden="1" customHeight="1" x14ac:dyDescent="0.25">
      <c r="A197" s="88" t="s">
        <v>289</v>
      </c>
      <c r="B197" s="405"/>
      <c r="C197" s="401"/>
      <c r="D197" s="402"/>
      <c r="E197" s="402"/>
      <c r="F197" s="194"/>
      <c r="G197" s="194"/>
      <c r="H197" s="408"/>
      <c r="I197" s="407"/>
      <c r="J197" s="407"/>
      <c r="K197" s="405"/>
      <c r="L197" s="411"/>
      <c r="M197" s="412"/>
      <c r="N197" s="421" t="e">
        <f t="shared" si="4"/>
        <v>#DIV/0!</v>
      </c>
      <c r="O197" s="242">
        <f>FŐLAP!$G$8</f>
        <v>0</v>
      </c>
      <c r="P197" s="241">
        <f>FŐLAP!$C$10</f>
        <v>0</v>
      </c>
      <c r="Q197" s="243" t="s">
        <v>417</v>
      </c>
    </row>
    <row r="198" spans="1:17" ht="49.5" hidden="1" customHeight="1" x14ac:dyDescent="0.25">
      <c r="A198" s="87" t="s">
        <v>290</v>
      </c>
      <c r="B198" s="405"/>
      <c r="C198" s="401"/>
      <c r="D198" s="402"/>
      <c r="E198" s="402"/>
      <c r="F198" s="194"/>
      <c r="G198" s="194"/>
      <c r="H198" s="408"/>
      <c r="I198" s="407"/>
      <c r="J198" s="407"/>
      <c r="K198" s="405"/>
      <c r="L198" s="411"/>
      <c r="M198" s="412"/>
      <c r="N198" s="421" t="e">
        <f t="shared" si="4"/>
        <v>#DIV/0!</v>
      </c>
      <c r="O198" s="242">
        <f>FŐLAP!$G$8</f>
        <v>0</v>
      </c>
      <c r="P198" s="241">
        <f>FŐLAP!$C$10</f>
        <v>0</v>
      </c>
      <c r="Q198" s="243" t="s">
        <v>417</v>
      </c>
    </row>
    <row r="199" spans="1:17" ht="49.5" hidden="1" customHeight="1" x14ac:dyDescent="0.25">
      <c r="A199" s="87" t="s">
        <v>291</v>
      </c>
      <c r="B199" s="405"/>
      <c r="C199" s="401"/>
      <c r="D199" s="402"/>
      <c r="E199" s="402"/>
      <c r="F199" s="194"/>
      <c r="G199" s="194"/>
      <c r="H199" s="408"/>
      <c r="I199" s="407"/>
      <c r="J199" s="407"/>
      <c r="K199" s="405"/>
      <c r="L199" s="411"/>
      <c r="M199" s="412"/>
      <c r="N199" s="421" t="e">
        <f t="shared" si="4"/>
        <v>#DIV/0!</v>
      </c>
      <c r="O199" s="242">
        <f>FŐLAP!$G$8</f>
        <v>0</v>
      </c>
      <c r="P199" s="241">
        <f>FŐLAP!$C$10</f>
        <v>0</v>
      </c>
      <c r="Q199" s="243" t="s">
        <v>417</v>
      </c>
    </row>
    <row r="200" spans="1:17" ht="49.5" hidden="1" customHeight="1" x14ac:dyDescent="0.25">
      <c r="A200" s="88" t="s">
        <v>292</v>
      </c>
      <c r="B200" s="405"/>
      <c r="C200" s="401"/>
      <c r="D200" s="402"/>
      <c r="E200" s="402"/>
      <c r="F200" s="194"/>
      <c r="G200" s="194"/>
      <c r="H200" s="408"/>
      <c r="I200" s="407"/>
      <c r="J200" s="407"/>
      <c r="K200" s="405"/>
      <c r="L200" s="411"/>
      <c r="M200" s="412"/>
      <c r="N200" s="421" t="e">
        <f t="shared" si="4"/>
        <v>#DIV/0!</v>
      </c>
      <c r="O200" s="242">
        <f>FŐLAP!$G$8</f>
        <v>0</v>
      </c>
      <c r="P200" s="241">
        <f>FŐLAP!$C$10</f>
        <v>0</v>
      </c>
      <c r="Q200" s="243" t="s">
        <v>417</v>
      </c>
    </row>
    <row r="201" spans="1:17" ht="49.5" hidden="1" customHeight="1" x14ac:dyDescent="0.25">
      <c r="A201" s="88" t="s">
        <v>293</v>
      </c>
      <c r="B201" s="405"/>
      <c r="C201" s="401"/>
      <c r="D201" s="402"/>
      <c r="E201" s="402"/>
      <c r="F201" s="194"/>
      <c r="G201" s="194"/>
      <c r="H201" s="408"/>
      <c r="I201" s="407"/>
      <c r="J201" s="407"/>
      <c r="K201" s="405"/>
      <c r="L201" s="411"/>
      <c r="M201" s="412"/>
      <c r="N201" s="421" t="e">
        <f t="shared" si="4"/>
        <v>#DIV/0!</v>
      </c>
      <c r="O201" s="242">
        <f>FŐLAP!$G$8</f>
        <v>0</v>
      </c>
      <c r="P201" s="241">
        <f>FŐLAP!$C$10</f>
        <v>0</v>
      </c>
      <c r="Q201" s="243" t="s">
        <v>417</v>
      </c>
    </row>
    <row r="202" spans="1:17" ht="49.5" hidden="1" customHeight="1" x14ac:dyDescent="0.25">
      <c r="A202" s="87" t="s">
        <v>294</v>
      </c>
      <c r="B202" s="405"/>
      <c r="C202" s="401"/>
      <c r="D202" s="402"/>
      <c r="E202" s="402"/>
      <c r="F202" s="194"/>
      <c r="G202" s="194"/>
      <c r="H202" s="408"/>
      <c r="I202" s="407"/>
      <c r="J202" s="407"/>
      <c r="K202" s="405"/>
      <c r="L202" s="411"/>
      <c r="M202" s="412"/>
      <c r="N202" s="421" t="e">
        <f t="shared" si="4"/>
        <v>#DIV/0!</v>
      </c>
      <c r="O202" s="242">
        <f>FŐLAP!$G$8</f>
        <v>0</v>
      </c>
      <c r="P202" s="241">
        <f>FŐLAP!$C$10</f>
        <v>0</v>
      </c>
      <c r="Q202" s="243" t="s">
        <v>417</v>
      </c>
    </row>
    <row r="203" spans="1:17" ht="49.5" hidden="1" customHeight="1" x14ac:dyDescent="0.25">
      <c r="A203" s="87" t="s">
        <v>295</v>
      </c>
      <c r="B203" s="405"/>
      <c r="C203" s="401"/>
      <c r="D203" s="402"/>
      <c r="E203" s="402"/>
      <c r="F203" s="194"/>
      <c r="G203" s="194"/>
      <c r="H203" s="408"/>
      <c r="I203" s="407"/>
      <c r="J203" s="407"/>
      <c r="K203" s="405"/>
      <c r="L203" s="411"/>
      <c r="M203" s="412"/>
      <c r="N203" s="421" t="e">
        <f t="shared" si="4"/>
        <v>#DIV/0!</v>
      </c>
      <c r="O203" s="242">
        <f>FŐLAP!$G$8</f>
        <v>0</v>
      </c>
      <c r="P203" s="241">
        <f>FŐLAP!$C$10</f>
        <v>0</v>
      </c>
      <c r="Q203" s="243" t="s">
        <v>417</v>
      </c>
    </row>
    <row r="204" spans="1:17" ht="49.5" hidden="1" customHeight="1" x14ac:dyDescent="0.25">
      <c r="A204" s="88" t="s">
        <v>296</v>
      </c>
      <c r="B204" s="405"/>
      <c r="C204" s="401"/>
      <c r="D204" s="402"/>
      <c r="E204" s="402"/>
      <c r="F204" s="194"/>
      <c r="G204" s="194"/>
      <c r="H204" s="408"/>
      <c r="I204" s="407"/>
      <c r="J204" s="407"/>
      <c r="K204" s="405"/>
      <c r="L204" s="411"/>
      <c r="M204" s="412"/>
      <c r="N204" s="421" t="e">
        <f t="shared" si="4"/>
        <v>#DIV/0!</v>
      </c>
      <c r="O204" s="242">
        <f>FŐLAP!$G$8</f>
        <v>0</v>
      </c>
      <c r="P204" s="241">
        <f>FŐLAP!$C$10</f>
        <v>0</v>
      </c>
      <c r="Q204" s="243" t="s">
        <v>417</v>
      </c>
    </row>
    <row r="205" spans="1:17" ht="49.5" hidden="1" customHeight="1" x14ac:dyDescent="0.25">
      <c r="A205" s="88" t="s">
        <v>297</v>
      </c>
      <c r="B205" s="405"/>
      <c r="C205" s="401"/>
      <c r="D205" s="402"/>
      <c r="E205" s="402"/>
      <c r="F205" s="194"/>
      <c r="G205" s="194"/>
      <c r="H205" s="408"/>
      <c r="I205" s="407"/>
      <c r="J205" s="407"/>
      <c r="K205" s="405"/>
      <c r="L205" s="411"/>
      <c r="M205" s="412"/>
      <c r="N205" s="421" t="e">
        <f t="shared" si="4"/>
        <v>#DIV/0!</v>
      </c>
      <c r="O205" s="242">
        <f>FŐLAP!$G$8</f>
        <v>0</v>
      </c>
      <c r="P205" s="241">
        <f>FŐLAP!$C$10</f>
        <v>0</v>
      </c>
      <c r="Q205" s="243" t="s">
        <v>417</v>
      </c>
    </row>
    <row r="206" spans="1:17" ht="49.5" hidden="1" customHeight="1" x14ac:dyDescent="0.25">
      <c r="A206" s="87" t="s">
        <v>298</v>
      </c>
      <c r="B206" s="405"/>
      <c r="C206" s="401"/>
      <c r="D206" s="402"/>
      <c r="E206" s="402"/>
      <c r="F206" s="194"/>
      <c r="G206" s="194"/>
      <c r="H206" s="408"/>
      <c r="I206" s="407"/>
      <c r="J206" s="407"/>
      <c r="K206" s="405"/>
      <c r="L206" s="411"/>
      <c r="M206" s="412"/>
      <c r="N206" s="421" t="e">
        <f t="shared" si="4"/>
        <v>#DIV/0!</v>
      </c>
      <c r="O206" s="242">
        <f>FŐLAP!$G$8</f>
        <v>0</v>
      </c>
      <c r="P206" s="241">
        <f>FŐLAP!$C$10</f>
        <v>0</v>
      </c>
      <c r="Q206" s="243" t="s">
        <v>417</v>
      </c>
    </row>
    <row r="207" spans="1:17" ht="49.5" hidden="1" customHeight="1" x14ac:dyDescent="0.25">
      <c r="A207" s="87" t="s">
        <v>299</v>
      </c>
      <c r="B207" s="405"/>
      <c r="C207" s="401"/>
      <c r="D207" s="402"/>
      <c r="E207" s="402"/>
      <c r="F207" s="194"/>
      <c r="G207" s="194"/>
      <c r="H207" s="408"/>
      <c r="I207" s="407"/>
      <c r="J207" s="407"/>
      <c r="K207" s="405"/>
      <c r="L207" s="411"/>
      <c r="M207" s="412"/>
      <c r="N207" s="421" t="e">
        <f t="shared" si="4"/>
        <v>#DIV/0!</v>
      </c>
      <c r="O207" s="242">
        <f>FŐLAP!$G$8</f>
        <v>0</v>
      </c>
      <c r="P207" s="241">
        <f>FŐLAP!$C$10</f>
        <v>0</v>
      </c>
      <c r="Q207" s="243" t="s">
        <v>417</v>
      </c>
    </row>
    <row r="208" spans="1:17" ht="49.5" hidden="1" customHeight="1" x14ac:dyDescent="0.25">
      <c r="A208" s="88" t="s">
        <v>300</v>
      </c>
      <c r="B208" s="405"/>
      <c r="C208" s="401"/>
      <c r="D208" s="402"/>
      <c r="E208" s="402"/>
      <c r="F208" s="194"/>
      <c r="G208" s="194"/>
      <c r="H208" s="408"/>
      <c r="I208" s="407"/>
      <c r="J208" s="407"/>
      <c r="K208" s="405"/>
      <c r="L208" s="411"/>
      <c r="M208" s="412"/>
      <c r="N208" s="421" t="e">
        <f t="shared" si="4"/>
        <v>#DIV/0!</v>
      </c>
      <c r="O208" s="242">
        <f>FŐLAP!$G$8</f>
        <v>0</v>
      </c>
      <c r="P208" s="241">
        <f>FŐLAP!$C$10</f>
        <v>0</v>
      </c>
      <c r="Q208" s="243" t="s">
        <v>417</v>
      </c>
    </row>
    <row r="209" spans="1:17" ht="49.5" hidden="1" customHeight="1" x14ac:dyDescent="0.25">
      <c r="A209" s="88" t="s">
        <v>301</v>
      </c>
      <c r="B209" s="405"/>
      <c r="C209" s="401"/>
      <c r="D209" s="402"/>
      <c r="E209" s="402"/>
      <c r="F209" s="194"/>
      <c r="G209" s="194"/>
      <c r="H209" s="408"/>
      <c r="I209" s="407"/>
      <c r="J209" s="407"/>
      <c r="K209" s="405"/>
      <c r="L209" s="411"/>
      <c r="M209" s="412"/>
      <c r="N209" s="421" t="e">
        <f t="shared" si="4"/>
        <v>#DIV/0!</v>
      </c>
      <c r="O209" s="242">
        <f>FŐLAP!$G$8</f>
        <v>0</v>
      </c>
      <c r="P209" s="241">
        <f>FŐLAP!$C$10</f>
        <v>0</v>
      </c>
      <c r="Q209" s="243" t="s">
        <v>417</v>
      </c>
    </row>
    <row r="210" spans="1:17" ht="49.5" hidden="1" customHeight="1" x14ac:dyDescent="0.25">
      <c r="A210" s="87" t="s">
        <v>302</v>
      </c>
      <c r="B210" s="405"/>
      <c r="C210" s="401"/>
      <c r="D210" s="402"/>
      <c r="E210" s="402"/>
      <c r="F210" s="194"/>
      <c r="G210" s="194"/>
      <c r="H210" s="408"/>
      <c r="I210" s="407"/>
      <c r="J210" s="407"/>
      <c r="K210" s="405"/>
      <c r="L210" s="411"/>
      <c r="M210" s="412"/>
      <c r="N210" s="421" t="e">
        <f t="shared" si="4"/>
        <v>#DIV/0!</v>
      </c>
      <c r="O210" s="242">
        <f>FŐLAP!$G$8</f>
        <v>0</v>
      </c>
      <c r="P210" s="241">
        <f>FŐLAP!$C$10</f>
        <v>0</v>
      </c>
      <c r="Q210" s="243" t="s">
        <v>417</v>
      </c>
    </row>
    <row r="211" spans="1:17" ht="49.5" hidden="1" customHeight="1" x14ac:dyDescent="0.25">
      <c r="A211" s="87" t="s">
        <v>303</v>
      </c>
      <c r="B211" s="405"/>
      <c r="C211" s="401"/>
      <c r="D211" s="402"/>
      <c r="E211" s="402"/>
      <c r="F211" s="194"/>
      <c r="G211" s="194"/>
      <c r="H211" s="408"/>
      <c r="I211" s="407"/>
      <c r="J211" s="407"/>
      <c r="K211" s="405"/>
      <c r="L211" s="411"/>
      <c r="M211" s="412"/>
      <c r="N211" s="421" t="e">
        <f t="shared" si="4"/>
        <v>#DIV/0!</v>
      </c>
      <c r="O211" s="242">
        <f>FŐLAP!$G$8</f>
        <v>0</v>
      </c>
      <c r="P211" s="241">
        <f>FŐLAP!$C$10</f>
        <v>0</v>
      </c>
      <c r="Q211" s="243" t="s">
        <v>417</v>
      </c>
    </row>
    <row r="212" spans="1:17" ht="49.5" hidden="1" customHeight="1" x14ac:dyDescent="0.25">
      <c r="A212" s="88" t="s">
        <v>304</v>
      </c>
      <c r="B212" s="405"/>
      <c r="C212" s="401"/>
      <c r="D212" s="402"/>
      <c r="E212" s="402"/>
      <c r="F212" s="194"/>
      <c r="G212" s="194"/>
      <c r="H212" s="408"/>
      <c r="I212" s="407"/>
      <c r="J212" s="407"/>
      <c r="K212" s="405"/>
      <c r="L212" s="411"/>
      <c r="M212" s="412"/>
      <c r="N212" s="421" t="e">
        <f t="shared" si="4"/>
        <v>#DIV/0!</v>
      </c>
      <c r="O212" s="242">
        <f>FŐLAP!$G$8</f>
        <v>0</v>
      </c>
      <c r="P212" s="241">
        <f>FŐLAP!$C$10</f>
        <v>0</v>
      </c>
      <c r="Q212" s="243" t="s">
        <v>417</v>
      </c>
    </row>
    <row r="213" spans="1:17" ht="49.5" hidden="1" customHeight="1" x14ac:dyDescent="0.25">
      <c r="A213" s="88" t="s">
        <v>305</v>
      </c>
      <c r="B213" s="405"/>
      <c r="C213" s="401"/>
      <c r="D213" s="402"/>
      <c r="E213" s="402"/>
      <c r="F213" s="194"/>
      <c r="G213" s="194"/>
      <c r="H213" s="408"/>
      <c r="I213" s="407"/>
      <c r="J213" s="407"/>
      <c r="K213" s="405"/>
      <c r="L213" s="411"/>
      <c r="M213" s="412"/>
      <c r="N213" s="421" t="e">
        <f t="shared" ref="N213:N276" si="5">IF(M213&lt;0,0,1-(M213/L213))</f>
        <v>#DIV/0!</v>
      </c>
      <c r="O213" s="242">
        <f>FŐLAP!$G$8</f>
        <v>0</v>
      </c>
      <c r="P213" s="241">
        <f>FŐLAP!$C$10</f>
        <v>0</v>
      </c>
      <c r="Q213" s="243" t="s">
        <v>417</v>
      </c>
    </row>
    <row r="214" spans="1:17" ht="49.5" hidden="1" customHeight="1" x14ac:dyDescent="0.25">
      <c r="A214" s="87" t="s">
        <v>306</v>
      </c>
      <c r="B214" s="405"/>
      <c r="C214" s="401"/>
      <c r="D214" s="402"/>
      <c r="E214" s="402"/>
      <c r="F214" s="194"/>
      <c r="G214" s="194"/>
      <c r="H214" s="408"/>
      <c r="I214" s="407"/>
      <c r="J214" s="407"/>
      <c r="K214" s="405"/>
      <c r="L214" s="411"/>
      <c r="M214" s="412"/>
      <c r="N214" s="421" t="e">
        <f t="shared" si="5"/>
        <v>#DIV/0!</v>
      </c>
      <c r="O214" s="242">
        <f>FŐLAP!$G$8</f>
        <v>0</v>
      </c>
      <c r="P214" s="241">
        <f>FŐLAP!$C$10</f>
        <v>0</v>
      </c>
      <c r="Q214" s="243" t="s">
        <v>417</v>
      </c>
    </row>
    <row r="215" spans="1:17" ht="49.5" hidden="1" customHeight="1" x14ac:dyDescent="0.25">
      <c r="A215" s="87" t="s">
        <v>307</v>
      </c>
      <c r="B215" s="405"/>
      <c r="C215" s="401"/>
      <c r="D215" s="402"/>
      <c r="E215" s="402"/>
      <c r="F215" s="194"/>
      <c r="G215" s="194"/>
      <c r="H215" s="408"/>
      <c r="I215" s="407"/>
      <c r="J215" s="407"/>
      <c r="K215" s="405"/>
      <c r="L215" s="411"/>
      <c r="M215" s="412"/>
      <c r="N215" s="421" t="e">
        <f t="shared" si="5"/>
        <v>#DIV/0!</v>
      </c>
      <c r="O215" s="242">
        <f>FŐLAP!$G$8</f>
        <v>0</v>
      </c>
      <c r="P215" s="241">
        <f>FŐLAP!$C$10</f>
        <v>0</v>
      </c>
      <c r="Q215" s="243" t="s">
        <v>417</v>
      </c>
    </row>
    <row r="216" spans="1:17" ht="49.5" hidden="1" customHeight="1" x14ac:dyDescent="0.25">
      <c r="A216" s="88" t="s">
        <v>308</v>
      </c>
      <c r="B216" s="405"/>
      <c r="C216" s="401"/>
      <c r="D216" s="402"/>
      <c r="E216" s="402"/>
      <c r="F216" s="194"/>
      <c r="G216" s="194"/>
      <c r="H216" s="408"/>
      <c r="I216" s="407"/>
      <c r="J216" s="407"/>
      <c r="K216" s="405"/>
      <c r="L216" s="411"/>
      <c r="M216" s="412"/>
      <c r="N216" s="421" t="e">
        <f t="shared" si="5"/>
        <v>#DIV/0!</v>
      </c>
      <c r="O216" s="242">
        <f>FŐLAP!$G$8</f>
        <v>0</v>
      </c>
      <c r="P216" s="241">
        <f>FŐLAP!$C$10</f>
        <v>0</v>
      </c>
      <c r="Q216" s="243" t="s">
        <v>417</v>
      </c>
    </row>
    <row r="217" spans="1:17" ht="49.5" hidden="1" customHeight="1" x14ac:dyDescent="0.25">
      <c r="A217" s="88" t="s">
        <v>309</v>
      </c>
      <c r="B217" s="405"/>
      <c r="C217" s="401"/>
      <c r="D217" s="402"/>
      <c r="E217" s="402"/>
      <c r="F217" s="194"/>
      <c r="G217" s="194"/>
      <c r="H217" s="408"/>
      <c r="I217" s="407"/>
      <c r="J217" s="407"/>
      <c r="K217" s="405"/>
      <c r="L217" s="411"/>
      <c r="M217" s="412"/>
      <c r="N217" s="421" t="e">
        <f t="shared" si="5"/>
        <v>#DIV/0!</v>
      </c>
      <c r="O217" s="242">
        <f>FŐLAP!$G$8</f>
        <v>0</v>
      </c>
      <c r="P217" s="241">
        <f>FŐLAP!$C$10</f>
        <v>0</v>
      </c>
      <c r="Q217" s="243" t="s">
        <v>417</v>
      </c>
    </row>
    <row r="218" spans="1:17" ht="49.5" hidden="1" customHeight="1" x14ac:dyDescent="0.25">
      <c r="A218" s="87" t="s">
        <v>310</v>
      </c>
      <c r="B218" s="405"/>
      <c r="C218" s="401"/>
      <c r="D218" s="402"/>
      <c r="E218" s="402"/>
      <c r="F218" s="194"/>
      <c r="G218" s="194"/>
      <c r="H218" s="408"/>
      <c r="I218" s="407"/>
      <c r="J218" s="407"/>
      <c r="K218" s="405"/>
      <c r="L218" s="411"/>
      <c r="M218" s="412"/>
      <c r="N218" s="421" t="e">
        <f t="shared" si="5"/>
        <v>#DIV/0!</v>
      </c>
      <c r="O218" s="242">
        <f>FŐLAP!$G$8</f>
        <v>0</v>
      </c>
      <c r="P218" s="241">
        <f>FŐLAP!$C$10</f>
        <v>0</v>
      </c>
      <c r="Q218" s="243" t="s">
        <v>417</v>
      </c>
    </row>
    <row r="219" spans="1:17" ht="49.5" hidden="1" customHeight="1" x14ac:dyDescent="0.25">
      <c r="A219" s="87" t="s">
        <v>311</v>
      </c>
      <c r="B219" s="405"/>
      <c r="C219" s="401"/>
      <c r="D219" s="402"/>
      <c r="E219" s="402"/>
      <c r="F219" s="194"/>
      <c r="G219" s="194"/>
      <c r="H219" s="408"/>
      <c r="I219" s="407"/>
      <c r="J219" s="407"/>
      <c r="K219" s="405"/>
      <c r="L219" s="411"/>
      <c r="M219" s="412"/>
      <c r="N219" s="421" t="e">
        <f t="shared" si="5"/>
        <v>#DIV/0!</v>
      </c>
      <c r="O219" s="242">
        <f>FŐLAP!$G$8</f>
        <v>0</v>
      </c>
      <c r="P219" s="241">
        <f>FŐLAP!$C$10</f>
        <v>0</v>
      </c>
      <c r="Q219" s="243" t="s">
        <v>417</v>
      </c>
    </row>
    <row r="220" spans="1:17" ht="49.5" hidden="1" customHeight="1" x14ac:dyDescent="0.25">
      <c r="A220" s="88" t="s">
        <v>312</v>
      </c>
      <c r="B220" s="405"/>
      <c r="C220" s="401"/>
      <c r="D220" s="402"/>
      <c r="E220" s="402"/>
      <c r="F220" s="194"/>
      <c r="G220" s="194"/>
      <c r="H220" s="408"/>
      <c r="I220" s="407"/>
      <c r="J220" s="407"/>
      <c r="K220" s="405"/>
      <c r="L220" s="411"/>
      <c r="M220" s="412"/>
      <c r="N220" s="421" t="e">
        <f t="shared" si="5"/>
        <v>#DIV/0!</v>
      </c>
      <c r="O220" s="242">
        <f>FŐLAP!$G$8</f>
        <v>0</v>
      </c>
      <c r="P220" s="241">
        <f>FŐLAP!$C$10</f>
        <v>0</v>
      </c>
      <c r="Q220" s="243" t="s">
        <v>417</v>
      </c>
    </row>
    <row r="221" spans="1:17" ht="49.5" hidden="1" customHeight="1" x14ac:dyDescent="0.25">
      <c r="A221" s="88" t="s">
        <v>313</v>
      </c>
      <c r="B221" s="405"/>
      <c r="C221" s="401"/>
      <c r="D221" s="402"/>
      <c r="E221" s="402"/>
      <c r="F221" s="194"/>
      <c r="G221" s="194"/>
      <c r="H221" s="408"/>
      <c r="I221" s="407"/>
      <c r="J221" s="407"/>
      <c r="K221" s="405"/>
      <c r="L221" s="411"/>
      <c r="M221" s="412"/>
      <c r="N221" s="421" t="e">
        <f t="shared" si="5"/>
        <v>#DIV/0!</v>
      </c>
      <c r="O221" s="242">
        <f>FŐLAP!$G$8</f>
        <v>0</v>
      </c>
      <c r="P221" s="241">
        <f>FŐLAP!$C$10</f>
        <v>0</v>
      </c>
      <c r="Q221" s="243" t="s">
        <v>417</v>
      </c>
    </row>
    <row r="222" spans="1:17" ht="49.5" hidden="1" customHeight="1" x14ac:dyDescent="0.25">
      <c r="A222" s="87" t="s">
        <v>314</v>
      </c>
      <c r="B222" s="405"/>
      <c r="C222" s="401"/>
      <c r="D222" s="402"/>
      <c r="E222" s="402"/>
      <c r="F222" s="194"/>
      <c r="G222" s="194"/>
      <c r="H222" s="408"/>
      <c r="I222" s="407"/>
      <c r="J222" s="407"/>
      <c r="K222" s="405"/>
      <c r="L222" s="411"/>
      <c r="M222" s="412"/>
      <c r="N222" s="421" t="e">
        <f t="shared" si="5"/>
        <v>#DIV/0!</v>
      </c>
      <c r="O222" s="242">
        <f>FŐLAP!$G$8</f>
        <v>0</v>
      </c>
      <c r="P222" s="241">
        <f>FŐLAP!$C$10</f>
        <v>0</v>
      </c>
      <c r="Q222" s="243" t="s">
        <v>417</v>
      </c>
    </row>
    <row r="223" spans="1:17" ht="49.5" hidden="1" customHeight="1" x14ac:dyDescent="0.25">
      <c r="A223" s="87" t="s">
        <v>315</v>
      </c>
      <c r="B223" s="405"/>
      <c r="C223" s="401"/>
      <c r="D223" s="402"/>
      <c r="E223" s="402"/>
      <c r="F223" s="194"/>
      <c r="G223" s="194"/>
      <c r="H223" s="408"/>
      <c r="I223" s="407"/>
      <c r="J223" s="407"/>
      <c r="K223" s="405"/>
      <c r="L223" s="411"/>
      <c r="M223" s="412"/>
      <c r="N223" s="421" t="e">
        <f t="shared" si="5"/>
        <v>#DIV/0!</v>
      </c>
      <c r="O223" s="242">
        <f>FŐLAP!$G$8</f>
        <v>0</v>
      </c>
      <c r="P223" s="241">
        <f>FŐLAP!$C$10</f>
        <v>0</v>
      </c>
      <c r="Q223" s="243" t="s">
        <v>417</v>
      </c>
    </row>
    <row r="224" spans="1:17" ht="49.5" hidden="1" customHeight="1" x14ac:dyDescent="0.25">
      <c r="A224" s="88" t="s">
        <v>316</v>
      </c>
      <c r="B224" s="405"/>
      <c r="C224" s="401"/>
      <c r="D224" s="402"/>
      <c r="E224" s="402"/>
      <c r="F224" s="194"/>
      <c r="G224" s="194"/>
      <c r="H224" s="408"/>
      <c r="I224" s="407"/>
      <c r="J224" s="407"/>
      <c r="K224" s="405"/>
      <c r="L224" s="411"/>
      <c r="M224" s="412"/>
      <c r="N224" s="421" t="e">
        <f t="shared" si="5"/>
        <v>#DIV/0!</v>
      </c>
      <c r="O224" s="242">
        <f>FŐLAP!$G$8</f>
        <v>0</v>
      </c>
      <c r="P224" s="241">
        <f>FŐLAP!$C$10</f>
        <v>0</v>
      </c>
      <c r="Q224" s="243" t="s">
        <v>417</v>
      </c>
    </row>
    <row r="225" spans="1:17" ht="49.5" hidden="1" customHeight="1" x14ac:dyDescent="0.25">
      <c r="A225" s="88" t="s">
        <v>317</v>
      </c>
      <c r="B225" s="405"/>
      <c r="C225" s="401"/>
      <c r="D225" s="402"/>
      <c r="E225" s="402"/>
      <c r="F225" s="194"/>
      <c r="G225" s="194"/>
      <c r="H225" s="408"/>
      <c r="I225" s="407"/>
      <c r="J225" s="407"/>
      <c r="K225" s="405"/>
      <c r="L225" s="411"/>
      <c r="M225" s="412"/>
      <c r="N225" s="421" t="e">
        <f t="shared" si="5"/>
        <v>#DIV/0!</v>
      </c>
      <c r="O225" s="242">
        <f>FŐLAP!$G$8</f>
        <v>0</v>
      </c>
      <c r="P225" s="241">
        <f>FŐLAP!$C$10</f>
        <v>0</v>
      </c>
      <c r="Q225" s="243" t="s">
        <v>417</v>
      </c>
    </row>
    <row r="226" spans="1:17" ht="49.5" hidden="1" customHeight="1" x14ac:dyDescent="0.25">
      <c r="A226" s="87" t="s">
        <v>318</v>
      </c>
      <c r="B226" s="405"/>
      <c r="C226" s="401"/>
      <c r="D226" s="402"/>
      <c r="E226" s="402"/>
      <c r="F226" s="194"/>
      <c r="G226" s="194"/>
      <c r="H226" s="408"/>
      <c r="I226" s="407"/>
      <c r="J226" s="407"/>
      <c r="K226" s="405"/>
      <c r="L226" s="411"/>
      <c r="M226" s="412"/>
      <c r="N226" s="421" t="e">
        <f t="shared" si="5"/>
        <v>#DIV/0!</v>
      </c>
      <c r="O226" s="242">
        <f>FŐLAP!$G$8</f>
        <v>0</v>
      </c>
      <c r="P226" s="241">
        <f>FŐLAP!$C$10</f>
        <v>0</v>
      </c>
      <c r="Q226" s="243" t="s">
        <v>417</v>
      </c>
    </row>
    <row r="227" spans="1:17" ht="49.5" hidden="1" customHeight="1" x14ac:dyDescent="0.25">
      <c r="A227" s="87" t="s">
        <v>319</v>
      </c>
      <c r="B227" s="405"/>
      <c r="C227" s="401"/>
      <c r="D227" s="402"/>
      <c r="E227" s="402"/>
      <c r="F227" s="194"/>
      <c r="G227" s="194"/>
      <c r="H227" s="408"/>
      <c r="I227" s="407"/>
      <c r="J227" s="407"/>
      <c r="K227" s="405"/>
      <c r="L227" s="411"/>
      <c r="M227" s="412"/>
      <c r="N227" s="421" t="e">
        <f t="shared" si="5"/>
        <v>#DIV/0!</v>
      </c>
      <c r="O227" s="242">
        <f>FŐLAP!$G$8</f>
        <v>0</v>
      </c>
      <c r="P227" s="241">
        <f>FŐLAP!$C$10</f>
        <v>0</v>
      </c>
      <c r="Q227" s="243" t="s">
        <v>417</v>
      </c>
    </row>
    <row r="228" spans="1:17" ht="49.5" hidden="1" customHeight="1" x14ac:dyDescent="0.25">
      <c r="A228" s="88" t="s">
        <v>320</v>
      </c>
      <c r="B228" s="405"/>
      <c r="C228" s="401"/>
      <c r="D228" s="402"/>
      <c r="E228" s="402"/>
      <c r="F228" s="194"/>
      <c r="G228" s="194"/>
      <c r="H228" s="408"/>
      <c r="I228" s="407"/>
      <c r="J228" s="407"/>
      <c r="K228" s="405"/>
      <c r="L228" s="411"/>
      <c r="M228" s="412"/>
      <c r="N228" s="421" t="e">
        <f t="shared" si="5"/>
        <v>#DIV/0!</v>
      </c>
      <c r="O228" s="242">
        <f>FŐLAP!$G$8</f>
        <v>0</v>
      </c>
      <c r="P228" s="241">
        <f>FŐLAP!$C$10</f>
        <v>0</v>
      </c>
      <c r="Q228" s="243" t="s">
        <v>417</v>
      </c>
    </row>
    <row r="229" spans="1:17" ht="49.5" hidden="1" customHeight="1" x14ac:dyDescent="0.25">
      <c r="A229" s="88" t="s">
        <v>321</v>
      </c>
      <c r="B229" s="405"/>
      <c r="C229" s="401"/>
      <c r="D229" s="402"/>
      <c r="E229" s="402"/>
      <c r="F229" s="194"/>
      <c r="G229" s="194"/>
      <c r="H229" s="408"/>
      <c r="I229" s="407"/>
      <c r="J229" s="407"/>
      <c r="K229" s="405"/>
      <c r="L229" s="411"/>
      <c r="M229" s="412"/>
      <c r="N229" s="421" t="e">
        <f t="shared" si="5"/>
        <v>#DIV/0!</v>
      </c>
      <c r="O229" s="242">
        <f>FŐLAP!$G$8</f>
        <v>0</v>
      </c>
      <c r="P229" s="241">
        <f>FŐLAP!$C$10</f>
        <v>0</v>
      </c>
      <c r="Q229" s="243" t="s">
        <v>417</v>
      </c>
    </row>
    <row r="230" spans="1:17" ht="49.5" hidden="1" customHeight="1" x14ac:dyDescent="0.25">
      <c r="A230" s="87" t="s">
        <v>322</v>
      </c>
      <c r="B230" s="405"/>
      <c r="C230" s="401"/>
      <c r="D230" s="402"/>
      <c r="E230" s="402"/>
      <c r="F230" s="194"/>
      <c r="G230" s="194"/>
      <c r="H230" s="408"/>
      <c r="I230" s="407"/>
      <c r="J230" s="407"/>
      <c r="K230" s="405"/>
      <c r="L230" s="411"/>
      <c r="M230" s="412"/>
      <c r="N230" s="421" t="e">
        <f t="shared" si="5"/>
        <v>#DIV/0!</v>
      </c>
      <c r="O230" s="242">
        <f>FŐLAP!$G$8</f>
        <v>0</v>
      </c>
      <c r="P230" s="241">
        <f>FŐLAP!$C$10</f>
        <v>0</v>
      </c>
      <c r="Q230" s="243" t="s">
        <v>417</v>
      </c>
    </row>
    <row r="231" spans="1:17" ht="49.5" hidden="1" customHeight="1" x14ac:dyDescent="0.25">
      <c r="A231" s="87" t="s">
        <v>323</v>
      </c>
      <c r="B231" s="405"/>
      <c r="C231" s="401"/>
      <c r="D231" s="402"/>
      <c r="E231" s="402"/>
      <c r="F231" s="194"/>
      <c r="G231" s="194"/>
      <c r="H231" s="408"/>
      <c r="I231" s="407"/>
      <c r="J231" s="407"/>
      <c r="K231" s="405"/>
      <c r="L231" s="411"/>
      <c r="M231" s="412"/>
      <c r="N231" s="421" t="e">
        <f t="shared" si="5"/>
        <v>#DIV/0!</v>
      </c>
      <c r="O231" s="242">
        <f>FŐLAP!$G$8</f>
        <v>0</v>
      </c>
      <c r="P231" s="241">
        <f>FŐLAP!$C$10</f>
        <v>0</v>
      </c>
      <c r="Q231" s="243" t="s">
        <v>417</v>
      </c>
    </row>
    <row r="232" spans="1:17" ht="49.5" hidden="1" customHeight="1" x14ac:dyDescent="0.25">
      <c r="A232" s="88" t="s">
        <v>324</v>
      </c>
      <c r="B232" s="405"/>
      <c r="C232" s="401"/>
      <c r="D232" s="402"/>
      <c r="E232" s="402"/>
      <c r="F232" s="194"/>
      <c r="G232" s="194"/>
      <c r="H232" s="408"/>
      <c r="I232" s="407"/>
      <c r="J232" s="407"/>
      <c r="K232" s="405"/>
      <c r="L232" s="411"/>
      <c r="M232" s="412"/>
      <c r="N232" s="421" t="e">
        <f t="shared" si="5"/>
        <v>#DIV/0!</v>
      </c>
      <c r="O232" s="242">
        <f>FŐLAP!$G$8</f>
        <v>0</v>
      </c>
      <c r="P232" s="241">
        <f>FŐLAP!$C$10</f>
        <v>0</v>
      </c>
      <c r="Q232" s="243" t="s">
        <v>417</v>
      </c>
    </row>
    <row r="233" spans="1:17" ht="49.5" hidden="1" customHeight="1" x14ac:dyDescent="0.25">
      <c r="A233" s="88" t="s">
        <v>325</v>
      </c>
      <c r="B233" s="405"/>
      <c r="C233" s="401"/>
      <c r="D233" s="402"/>
      <c r="E233" s="402"/>
      <c r="F233" s="194"/>
      <c r="G233" s="194"/>
      <c r="H233" s="408"/>
      <c r="I233" s="407"/>
      <c r="J233" s="407"/>
      <c r="K233" s="405"/>
      <c r="L233" s="411"/>
      <c r="M233" s="412"/>
      <c r="N233" s="421" t="e">
        <f t="shared" si="5"/>
        <v>#DIV/0!</v>
      </c>
      <c r="O233" s="242">
        <f>FŐLAP!$G$8</f>
        <v>0</v>
      </c>
      <c r="P233" s="241">
        <f>FŐLAP!$C$10</f>
        <v>0</v>
      </c>
      <c r="Q233" s="243" t="s">
        <v>417</v>
      </c>
    </row>
    <row r="234" spans="1:17" ht="49.5" hidden="1" customHeight="1" x14ac:dyDescent="0.25">
      <c r="A234" s="87" t="s">
        <v>326</v>
      </c>
      <c r="B234" s="405"/>
      <c r="C234" s="401"/>
      <c r="D234" s="402"/>
      <c r="E234" s="402"/>
      <c r="F234" s="194"/>
      <c r="G234" s="194"/>
      <c r="H234" s="408"/>
      <c r="I234" s="407"/>
      <c r="J234" s="407"/>
      <c r="K234" s="405"/>
      <c r="L234" s="411"/>
      <c r="M234" s="412"/>
      <c r="N234" s="421" t="e">
        <f t="shared" si="5"/>
        <v>#DIV/0!</v>
      </c>
      <c r="O234" s="242">
        <f>FŐLAP!$G$8</f>
        <v>0</v>
      </c>
      <c r="P234" s="241">
        <f>FŐLAP!$C$10</f>
        <v>0</v>
      </c>
      <c r="Q234" s="243" t="s">
        <v>417</v>
      </c>
    </row>
    <row r="235" spans="1:17" ht="49.5" hidden="1" customHeight="1" x14ac:dyDescent="0.25">
      <c r="A235" s="87" t="s">
        <v>327</v>
      </c>
      <c r="B235" s="405"/>
      <c r="C235" s="401"/>
      <c r="D235" s="402"/>
      <c r="E235" s="402"/>
      <c r="F235" s="194"/>
      <c r="G235" s="194"/>
      <c r="H235" s="408"/>
      <c r="I235" s="407"/>
      <c r="J235" s="407"/>
      <c r="K235" s="405"/>
      <c r="L235" s="411"/>
      <c r="M235" s="412"/>
      <c r="N235" s="421" t="e">
        <f t="shared" si="5"/>
        <v>#DIV/0!</v>
      </c>
      <c r="O235" s="242">
        <f>FŐLAP!$G$8</f>
        <v>0</v>
      </c>
      <c r="P235" s="241">
        <f>FŐLAP!$C$10</f>
        <v>0</v>
      </c>
      <c r="Q235" s="243" t="s">
        <v>417</v>
      </c>
    </row>
    <row r="236" spans="1:17" ht="49.5" hidden="1" customHeight="1" x14ac:dyDescent="0.25">
      <c r="A236" s="88" t="s">
        <v>328</v>
      </c>
      <c r="B236" s="405"/>
      <c r="C236" s="401"/>
      <c r="D236" s="402"/>
      <c r="E236" s="402"/>
      <c r="F236" s="194"/>
      <c r="G236" s="194"/>
      <c r="H236" s="408"/>
      <c r="I236" s="407"/>
      <c r="J236" s="407"/>
      <c r="K236" s="405"/>
      <c r="L236" s="411"/>
      <c r="M236" s="412"/>
      <c r="N236" s="421" t="e">
        <f t="shared" si="5"/>
        <v>#DIV/0!</v>
      </c>
      <c r="O236" s="242">
        <f>FŐLAP!$G$8</f>
        <v>0</v>
      </c>
      <c r="P236" s="241">
        <f>FŐLAP!$C$10</f>
        <v>0</v>
      </c>
      <c r="Q236" s="243" t="s">
        <v>417</v>
      </c>
    </row>
    <row r="237" spans="1:17" ht="49.5" hidden="1" customHeight="1" x14ac:dyDescent="0.25">
      <c r="A237" s="88" t="s">
        <v>329</v>
      </c>
      <c r="B237" s="405"/>
      <c r="C237" s="401"/>
      <c r="D237" s="402"/>
      <c r="E237" s="402"/>
      <c r="F237" s="194"/>
      <c r="G237" s="194"/>
      <c r="H237" s="408"/>
      <c r="I237" s="407"/>
      <c r="J237" s="407"/>
      <c r="K237" s="405"/>
      <c r="L237" s="411"/>
      <c r="M237" s="412"/>
      <c r="N237" s="421" t="e">
        <f t="shared" si="5"/>
        <v>#DIV/0!</v>
      </c>
      <c r="O237" s="242">
        <f>FŐLAP!$G$8</f>
        <v>0</v>
      </c>
      <c r="P237" s="241">
        <f>FŐLAP!$C$10</f>
        <v>0</v>
      </c>
      <c r="Q237" s="243" t="s">
        <v>417</v>
      </c>
    </row>
    <row r="238" spans="1:17" ht="49.5" hidden="1" customHeight="1" x14ac:dyDescent="0.25">
      <c r="A238" s="87" t="s">
        <v>330</v>
      </c>
      <c r="B238" s="405"/>
      <c r="C238" s="401"/>
      <c r="D238" s="402"/>
      <c r="E238" s="402"/>
      <c r="F238" s="194"/>
      <c r="G238" s="194"/>
      <c r="H238" s="408"/>
      <c r="I238" s="407"/>
      <c r="J238" s="407"/>
      <c r="K238" s="405"/>
      <c r="L238" s="411"/>
      <c r="M238" s="412"/>
      <c r="N238" s="421" t="e">
        <f t="shared" si="5"/>
        <v>#DIV/0!</v>
      </c>
      <c r="O238" s="242">
        <f>FŐLAP!$G$8</f>
        <v>0</v>
      </c>
      <c r="P238" s="241">
        <f>FŐLAP!$C$10</f>
        <v>0</v>
      </c>
      <c r="Q238" s="243" t="s">
        <v>417</v>
      </c>
    </row>
    <row r="239" spans="1:17" ht="49.5" hidden="1" customHeight="1" x14ac:dyDescent="0.25">
      <c r="A239" s="87" t="s">
        <v>331</v>
      </c>
      <c r="B239" s="405"/>
      <c r="C239" s="401"/>
      <c r="D239" s="402"/>
      <c r="E239" s="402"/>
      <c r="F239" s="194"/>
      <c r="G239" s="194"/>
      <c r="H239" s="408"/>
      <c r="I239" s="407"/>
      <c r="J239" s="407"/>
      <c r="K239" s="405"/>
      <c r="L239" s="411"/>
      <c r="M239" s="412"/>
      <c r="N239" s="421" t="e">
        <f t="shared" si="5"/>
        <v>#DIV/0!</v>
      </c>
      <c r="O239" s="242">
        <f>FŐLAP!$G$8</f>
        <v>0</v>
      </c>
      <c r="P239" s="241">
        <f>FŐLAP!$C$10</f>
        <v>0</v>
      </c>
      <c r="Q239" s="243" t="s">
        <v>417</v>
      </c>
    </row>
    <row r="240" spans="1:17" ht="49.5" hidden="1" customHeight="1" x14ac:dyDescent="0.25">
      <c r="A240" s="88" t="s">
        <v>332</v>
      </c>
      <c r="B240" s="405"/>
      <c r="C240" s="401"/>
      <c r="D240" s="402"/>
      <c r="E240" s="402"/>
      <c r="F240" s="194"/>
      <c r="G240" s="194"/>
      <c r="H240" s="408"/>
      <c r="I240" s="407"/>
      <c r="J240" s="407"/>
      <c r="K240" s="405"/>
      <c r="L240" s="411"/>
      <c r="M240" s="412"/>
      <c r="N240" s="421" t="e">
        <f t="shared" si="5"/>
        <v>#DIV/0!</v>
      </c>
      <c r="O240" s="242">
        <f>FŐLAP!$G$8</f>
        <v>0</v>
      </c>
      <c r="P240" s="241">
        <f>FŐLAP!$C$10</f>
        <v>0</v>
      </c>
      <c r="Q240" s="243" t="s">
        <v>417</v>
      </c>
    </row>
    <row r="241" spans="1:17" ht="49.5" hidden="1" customHeight="1" x14ac:dyDescent="0.25">
      <c r="A241" s="88" t="s">
        <v>333</v>
      </c>
      <c r="B241" s="405"/>
      <c r="C241" s="401"/>
      <c r="D241" s="402"/>
      <c r="E241" s="402"/>
      <c r="F241" s="194"/>
      <c r="G241" s="194"/>
      <c r="H241" s="408"/>
      <c r="I241" s="407"/>
      <c r="J241" s="407"/>
      <c r="K241" s="405"/>
      <c r="L241" s="411"/>
      <c r="M241" s="412"/>
      <c r="N241" s="421" t="e">
        <f t="shared" si="5"/>
        <v>#DIV/0!</v>
      </c>
      <c r="O241" s="242">
        <f>FŐLAP!$G$8</f>
        <v>0</v>
      </c>
      <c r="P241" s="241">
        <f>FŐLAP!$C$10</f>
        <v>0</v>
      </c>
      <c r="Q241" s="243" t="s">
        <v>417</v>
      </c>
    </row>
    <row r="242" spans="1:17" ht="49.5" hidden="1" customHeight="1" x14ac:dyDescent="0.25">
      <c r="A242" s="87" t="s">
        <v>334</v>
      </c>
      <c r="B242" s="405"/>
      <c r="C242" s="401"/>
      <c r="D242" s="402"/>
      <c r="E242" s="402"/>
      <c r="F242" s="194"/>
      <c r="G242" s="194"/>
      <c r="H242" s="408"/>
      <c r="I242" s="407"/>
      <c r="J242" s="407"/>
      <c r="K242" s="405"/>
      <c r="L242" s="411"/>
      <c r="M242" s="412"/>
      <c r="N242" s="421" t="e">
        <f t="shared" si="5"/>
        <v>#DIV/0!</v>
      </c>
      <c r="O242" s="242">
        <f>FŐLAP!$G$8</f>
        <v>0</v>
      </c>
      <c r="P242" s="241">
        <f>FŐLAP!$C$10</f>
        <v>0</v>
      </c>
      <c r="Q242" s="243" t="s">
        <v>417</v>
      </c>
    </row>
    <row r="243" spans="1:17" ht="49.5" hidden="1" customHeight="1" x14ac:dyDescent="0.25">
      <c r="A243" s="87" t="s">
        <v>335</v>
      </c>
      <c r="B243" s="405"/>
      <c r="C243" s="401"/>
      <c r="D243" s="402"/>
      <c r="E243" s="402"/>
      <c r="F243" s="194"/>
      <c r="G243" s="194"/>
      <c r="H243" s="408"/>
      <c r="I243" s="407"/>
      <c r="J243" s="407"/>
      <c r="K243" s="405"/>
      <c r="L243" s="411"/>
      <c r="M243" s="412"/>
      <c r="N243" s="421" t="e">
        <f t="shared" si="5"/>
        <v>#DIV/0!</v>
      </c>
      <c r="O243" s="242">
        <f>FŐLAP!$G$8</f>
        <v>0</v>
      </c>
      <c r="P243" s="241">
        <f>FŐLAP!$C$10</f>
        <v>0</v>
      </c>
      <c r="Q243" s="243" t="s">
        <v>417</v>
      </c>
    </row>
    <row r="244" spans="1:17" ht="49.5" hidden="1" customHeight="1" x14ac:dyDescent="0.25">
      <c r="A244" s="88" t="s">
        <v>336</v>
      </c>
      <c r="B244" s="405"/>
      <c r="C244" s="401"/>
      <c r="D244" s="402"/>
      <c r="E244" s="402"/>
      <c r="F244" s="194"/>
      <c r="G244" s="194"/>
      <c r="H244" s="408"/>
      <c r="I244" s="407"/>
      <c r="J244" s="407"/>
      <c r="K244" s="405"/>
      <c r="L244" s="411"/>
      <c r="M244" s="412"/>
      <c r="N244" s="421" t="e">
        <f t="shared" si="5"/>
        <v>#DIV/0!</v>
      </c>
      <c r="O244" s="242">
        <f>FŐLAP!$G$8</f>
        <v>0</v>
      </c>
      <c r="P244" s="241">
        <f>FŐLAP!$C$10</f>
        <v>0</v>
      </c>
      <c r="Q244" s="243" t="s">
        <v>417</v>
      </c>
    </row>
    <row r="245" spans="1:17" ht="49.5" hidden="1" customHeight="1" x14ac:dyDescent="0.25">
      <c r="A245" s="88" t="s">
        <v>337</v>
      </c>
      <c r="B245" s="405"/>
      <c r="C245" s="401"/>
      <c r="D245" s="402"/>
      <c r="E245" s="402"/>
      <c r="F245" s="194"/>
      <c r="G245" s="194"/>
      <c r="H245" s="408"/>
      <c r="I245" s="407"/>
      <c r="J245" s="407"/>
      <c r="K245" s="405"/>
      <c r="L245" s="411"/>
      <c r="M245" s="412"/>
      <c r="N245" s="421" t="e">
        <f t="shared" si="5"/>
        <v>#DIV/0!</v>
      </c>
      <c r="O245" s="242">
        <f>FŐLAP!$G$8</f>
        <v>0</v>
      </c>
      <c r="P245" s="241">
        <f>FŐLAP!$C$10</f>
        <v>0</v>
      </c>
      <c r="Q245" s="243" t="s">
        <v>417</v>
      </c>
    </row>
    <row r="246" spans="1:17" ht="49.5" hidden="1" customHeight="1" x14ac:dyDescent="0.25">
      <c r="A246" s="87" t="s">
        <v>338</v>
      </c>
      <c r="B246" s="405"/>
      <c r="C246" s="401"/>
      <c r="D246" s="402"/>
      <c r="E246" s="402"/>
      <c r="F246" s="194"/>
      <c r="G246" s="194"/>
      <c r="H246" s="408"/>
      <c r="I246" s="407"/>
      <c r="J246" s="407"/>
      <c r="K246" s="405"/>
      <c r="L246" s="411"/>
      <c r="M246" s="412"/>
      <c r="N246" s="421" t="e">
        <f t="shared" si="5"/>
        <v>#DIV/0!</v>
      </c>
      <c r="O246" s="242">
        <f>FŐLAP!$G$8</f>
        <v>0</v>
      </c>
      <c r="P246" s="241">
        <f>FŐLAP!$C$10</f>
        <v>0</v>
      </c>
      <c r="Q246" s="243" t="s">
        <v>417</v>
      </c>
    </row>
    <row r="247" spans="1:17" ht="49.5" hidden="1" customHeight="1" x14ac:dyDescent="0.25">
      <c r="A247" s="87" t="s">
        <v>339</v>
      </c>
      <c r="B247" s="405"/>
      <c r="C247" s="401"/>
      <c r="D247" s="402"/>
      <c r="E247" s="402"/>
      <c r="F247" s="194"/>
      <c r="G247" s="194"/>
      <c r="H247" s="408"/>
      <c r="I247" s="407"/>
      <c r="J247" s="407"/>
      <c r="K247" s="405"/>
      <c r="L247" s="411"/>
      <c r="M247" s="412"/>
      <c r="N247" s="421" t="e">
        <f t="shared" si="5"/>
        <v>#DIV/0!</v>
      </c>
      <c r="O247" s="242">
        <f>FŐLAP!$G$8</f>
        <v>0</v>
      </c>
      <c r="P247" s="241">
        <f>FŐLAP!$C$10</f>
        <v>0</v>
      </c>
      <c r="Q247" s="243" t="s">
        <v>417</v>
      </c>
    </row>
    <row r="248" spans="1:17" ht="49.5" hidden="1" customHeight="1" x14ac:dyDescent="0.25">
      <c r="A248" s="88" t="s">
        <v>340</v>
      </c>
      <c r="B248" s="405"/>
      <c r="C248" s="401"/>
      <c r="D248" s="402"/>
      <c r="E248" s="402"/>
      <c r="F248" s="194"/>
      <c r="G248" s="194"/>
      <c r="H248" s="408"/>
      <c r="I248" s="407"/>
      <c r="J248" s="407"/>
      <c r="K248" s="405"/>
      <c r="L248" s="411"/>
      <c r="M248" s="412"/>
      <c r="N248" s="421" t="e">
        <f t="shared" si="5"/>
        <v>#DIV/0!</v>
      </c>
      <c r="O248" s="242">
        <f>FŐLAP!$G$8</f>
        <v>0</v>
      </c>
      <c r="P248" s="241">
        <f>FŐLAP!$C$10</f>
        <v>0</v>
      </c>
      <c r="Q248" s="243" t="s">
        <v>417</v>
      </c>
    </row>
    <row r="249" spans="1:17" ht="49.5" hidden="1" customHeight="1" x14ac:dyDescent="0.25">
      <c r="A249" s="88" t="s">
        <v>341</v>
      </c>
      <c r="B249" s="405"/>
      <c r="C249" s="401"/>
      <c r="D249" s="402"/>
      <c r="E249" s="402"/>
      <c r="F249" s="194"/>
      <c r="G249" s="194"/>
      <c r="H249" s="408"/>
      <c r="I249" s="407"/>
      <c r="J249" s="407"/>
      <c r="K249" s="405"/>
      <c r="L249" s="411"/>
      <c r="M249" s="412"/>
      <c r="N249" s="421" t="e">
        <f t="shared" si="5"/>
        <v>#DIV/0!</v>
      </c>
      <c r="O249" s="242">
        <f>FŐLAP!$G$8</f>
        <v>0</v>
      </c>
      <c r="P249" s="241">
        <f>FŐLAP!$C$10</f>
        <v>0</v>
      </c>
      <c r="Q249" s="243" t="s">
        <v>417</v>
      </c>
    </row>
    <row r="250" spans="1:17" ht="49.5" hidden="1" customHeight="1" x14ac:dyDescent="0.25">
      <c r="A250" s="87" t="s">
        <v>342</v>
      </c>
      <c r="B250" s="405"/>
      <c r="C250" s="401"/>
      <c r="D250" s="402"/>
      <c r="E250" s="402"/>
      <c r="F250" s="194"/>
      <c r="G250" s="194"/>
      <c r="H250" s="408"/>
      <c r="I250" s="407"/>
      <c r="J250" s="407"/>
      <c r="K250" s="405"/>
      <c r="L250" s="411"/>
      <c r="M250" s="412"/>
      <c r="N250" s="421" t="e">
        <f t="shared" si="5"/>
        <v>#DIV/0!</v>
      </c>
      <c r="O250" s="242">
        <f>FŐLAP!$G$8</f>
        <v>0</v>
      </c>
      <c r="P250" s="241">
        <f>FŐLAP!$C$10</f>
        <v>0</v>
      </c>
      <c r="Q250" s="243" t="s">
        <v>417</v>
      </c>
    </row>
    <row r="251" spans="1:17" ht="49.5" hidden="1" customHeight="1" x14ac:dyDescent="0.25">
      <c r="A251" s="87" t="s">
        <v>343</v>
      </c>
      <c r="B251" s="405"/>
      <c r="C251" s="401"/>
      <c r="D251" s="402"/>
      <c r="E251" s="402"/>
      <c r="F251" s="194"/>
      <c r="G251" s="194"/>
      <c r="H251" s="408"/>
      <c r="I251" s="407"/>
      <c r="J251" s="407"/>
      <c r="K251" s="405"/>
      <c r="L251" s="411"/>
      <c r="M251" s="412"/>
      <c r="N251" s="421" t="e">
        <f t="shared" si="5"/>
        <v>#DIV/0!</v>
      </c>
      <c r="O251" s="242">
        <f>FŐLAP!$G$8</f>
        <v>0</v>
      </c>
      <c r="P251" s="241">
        <f>FŐLAP!$C$10</f>
        <v>0</v>
      </c>
      <c r="Q251" s="243" t="s">
        <v>417</v>
      </c>
    </row>
    <row r="252" spans="1:17" ht="49.5" hidden="1" customHeight="1" x14ac:dyDescent="0.25">
      <c r="A252" s="88" t="s">
        <v>344</v>
      </c>
      <c r="B252" s="405"/>
      <c r="C252" s="401"/>
      <c r="D252" s="402"/>
      <c r="E252" s="402"/>
      <c r="F252" s="194"/>
      <c r="G252" s="194"/>
      <c r="H252" s="408"/>
      <c r="I252" s="407"/>
      <c r="J252" s="407"/>
      <c r="K252" s="405"/>
      <c r="L252" s="411"/>
      <c r="M252" s="412"/>
      <c r="N252" s="421" t="e">
        <f t="shared" si="5"/>
        <v>#DIV/0!</v>
      </c>
      <c r="O252" s="242">
        <f>FŐLAP!$G$8</f>
        <v>0</v>
      </c>
      <c r="P252" s="241">
        <f>FŐLAP!$C$10</f>
        <v>0</v>
      </c>
      <c r="Q252" s="243" t="s">
        <v>417</v>
      </c>
    </row>
    <row r="253" spans="1:17" ht="49.5" hidden="1" customHeight="1" x14ac:dyDescent="0.25">
      <c r="A253" s="88" t="s">
        <v>345</v>
      </c>
      <c r="B253" s="405"/>
      <c r="C253" s="401"/>
      <c r="D253" s="402"/>
      <c r="E253" s="402"/>
      <c r="F253" s="194"/>
      <c r="G253" s="194"/>
      <c r="H253" s="408"/>
      <c r="I253" s="407"/>
      <c r="J253" s="407"/>
      <c r="K253" s="405"/>
      <c r="L253" s="411"/>
      <c r="M253" s="412"/>
      <c r="N253" s="421" t="e">
        <f t="shared" si="5"/>
        <v>#DIV/0!</v>
      </c>
      <c r="O253" s="242">
        <f>FŐLAP!$G$8</f>
        <v>0</v>
      </c>
      <c r="P253" s="241">
        <f>FŐLAP!$C$10</f>
        <v>0</v>
      </c>
      <c r="Q253" s="243" t="s">
        <v>417</v>
      </c>
    </row>
    <row r="254" spans="1:17" ht="49.5" hidden="1" customHeight="1" x14ac:dyDescent="0.25">
      <c r="A254" s="87" t="s">
        <v>346</v>
      </c>
      <c r="B254" s="405"/>
      <c r="C254" s="401"/>
      <c r="D254" s="402"/>
      <c r="E254" s="402"/>
      <c r="F254" s="194"/>
      <c r="G254" s="194"/>
      <c r="H254" s="408"/>
      <c r="I254" s="407"/>
      <c r="J254" s="407"/>
      <c r="K254" s="405"/>
      <c r="L254" s="411"/>
      <c r="M254" s="412"/>
      <c r="N254" s="421" t="e">
        <f t="shared" si="5"/>
        <v>#DIV/0!</v>
      </c>
      <c r="O254" s="242">
        <f>FŐLAP!$G$8</f>
        <v>0</v>
      </c>
      <c r="P254" s="241">
        <f>FŐLAP!$C$10</f>
        <v>0</v>
      </c>
      <c r="Q254" s="243" t="s">
        <v>417</v>
      </c>
    </row>
    <row r="255" spans="1:17" ht="49.5" hidden="1" customHeight="1" x14ac:dyDescent="0.25">
      <c r="A255" s="87" t="s">
        <v>347</v>
      </c>
      <c r="B255" s="405"/>
      <c r="C255" s="401"/>
      <c r="D255" s="402"/>
      <c r="E255" s="402"/>
      <c r="F255" s="194"/>
      <c r="G255" s="194"/>
      <c r="H255" s="408"/>
      <c r="I255" s="407"/>
      <c r="J255" s="407"/>
      <c r="K255" s="405"/>
      <c r="L255" s="411"/>
      <c r="M255" s="412"/>
      <c r="N255" s="421" t="e">
        <f t="shared" si="5"/>
        <v>#DIV/0!</v>
      </c>
      <c r="O255" s="242">
        <f>FŐLAP!$G$8</f>
        <v>0</v>
      </c>
      <c r="P255" s="241">
        <f>FŐLAP!$C$10</f>
        <v>0</v>
      </c>
      <c r="Q255" s="243" t="s">
        <v>417</v>
      </c>
    </row>
    <row r="256" spans="1:17" ht="49.5" hidden="1" customHeight="1" x14ac:dyDescent="0.25">
      <c r="A256" s="88" t="s">
        <v>348</v>
      </c>
      <c r="B256" s="405"/>
      <c r="C256" s="401"/>
      <c r="D256" s="402"/>
      <c r="E256" s="402"/>
      <c r="F256" s="194"/>
      <c r="G256" s="194"/>
      <c r="H256" s="408"/>
      <c r="I256" s="407"/>
      <c r="J256" s="407"/>
      <c r="K256" s="405"/>
      <c r="L256" s="411"/>
      <c r="M256" s="412"/>
      <c r="N256" s="421" t="e">
        <f t="shared" si="5"/>
        <v>#DIV/0!</v>
      </c>
      <c r="O256" s="242">
        <f>FŐLAP!$G$8</f>
        <v>0</v>
      </c>
      <c r="P256" s="241">
        <f>FŐLAP!$C$10</f>
        <v>0</v>
      </c>
      <c r="Q256" s="243" t="s">
        <v>417</v>
      </c>
    </row>
    <row r="257" spans="1:17" ht="49.5" hidden="1" customHeight="1" x14ac:dyDescent="0.25">
      <c r="A257" s="88" t="s">
        <v>349</v>
      </c>
      <c r="B257" s="405"/>
      <c r="C257" s="401"/>
      <c r="D257" s="402"/>
      <c r="E257" s="402"/>
      <c r="F257" s="194"/>
      <c r="G257" s="194"/>
      <c r="H257" s="408"/>
      <c r="I257" s="407"/>
      <c r="J257" s="407"/>
      <c r="K257" s="405"/>
      <c r="L257" s="411"/>
      <c r="M257" s="412"/>
      <c r="N257" s="421" t="e">
        <f t="shared" si="5"/>
        <v>#DIV/0!</v>
      </c>
      <c r="O257" s="242">
        <f>FŐLAP!$G$8</f>
        <v>0</v>
      </c>
      <c r="P257" s="241">
        <f>FŐLAP!$C$10</f>
        <v>0</v>
      </c>
      <c r="Q257" s="243" t="s">
        <v>417</v>
      </c>
    </row>
    <row r="258" spans="1:17" ht="49.5" hidden="1" customHeight="1" x14ac:dyDescent="0.25">
      <c r="A258" s="87" t="s">
        <v>350</v>
      </c>
      <c r="B258" s="405"/>
      <c r="C258" s="401"/>
      <c r="D258" s="402"/>
      <c r="E258" s="402"/>
      <c r="F258" s="194"/>
      <c r="G258" s="194"/>
      <c r="H258" s="408"/>
      <c r="I258" s="407"/>
      <c r="J258" s="407"/>
      <c r="K258" s="405"/>
      <c r="L258" s="411"/>
      <c r="M258" s="412"/>
      <c r="N258" s="421" t="e">
        <f t="shared" si="5"/>
        <v>#DIV/0!</v>
      </c>
      <c r="O258" s="242">
        <f>FŐLAP!$G$8</f>
        <v>0</v>
      </c>
      <c r="P258" s="241">
        <f>FŐLAP!$C$10</f>
        <v>0</v>
      </c>
      <c r="Q258" s="243" t="s">
        <v>417</v>
      </c>
    </row>
    <row r="259" spans="1:17" ht="49.5" hidden="1" customHeight="1" x14ac:dyDescent="0.25">
      <c r="A259" s="87" t="s">
        <v>351</v>
      </c>
      <c r="B259" s="405"/>
      <c r="C259" s="401"/>
      <c r="D259" s="402"/>
      <c r="E259" s="402"/>
      <c r="F259" s="194"/>
      <c r="G259" s="194"/>
      <c r="H259" s="408"/>
      <c r="I259" s="407"/>
      <c r="J259" s="407"/>
      <c r="K259" s="405"/>
      <c r="L259" s="411"/>
      <c r="M259" s="412"/>
      <c r="N259" s="421" t="e">
        <f t="shared" si="5"/>
        <v>#DIV/0!</v>
      </c>
      <c r="O259" s="242">
        <f>FŐLAP!$G$8</f>
        <v>0</v>
      </c>
      <c r="P259" s="241">
        <f>FŐLAP!$C$10</f>
        <v>0</v>
      </c>
      <c r="Q259" s="243" t="s">
        <v>417</v>
      </c>
    </row>
    <row r="260" spans="1:17" ht="49.5" hidden="1" customHeight="1" x14ac:dyDescent="0.25">
      <c r="A260" s="88" t="s">
        <v>352</v>
      </c>
      <c r="B260" s="405"/>
      <c r="C260" s="401"/>
      <c r="D260" s="402"/>
      <c r="E260" s="402"/>
      <c r="F260" s="194"/>
      <c r="G260" s="194"/>
      <c r="H260" s="408"/>
      <c r="I260" s="407"/>
      <c r="J260" s="407"/>
      <c r="K260" s="405"/>
      <c r="L260" s="411"/>
      <c r="M260" s="412"/>
      <c r="N260" s="421" t="e">
        <f t="shared" si="5"/>
        <v>#DIV/0!</v>
      </c>
      <c r="O260" s="242">
        <f>FŐLAP!$G$8</f>
        <v>0</v>
      </c>
      <c r="P260" s="241">
        <f>FŐLAP!$C$10</f>
        <v>0</v>
      </c>
      <c r="Q260" s="243" t="s">
        <v>417</v>
      </c>
    </row>
    <row r="261" spans="1:17" ht="49.5" hidden="1" customHeight="1" x14ac:dyDescent="0.25">
      <c r="A261" s="88" t="s">
        <v>353</v>
      </c>
      <c r="B261" s="405"/>
      <c r="C261" s="401"/>
      <c r="D261" s="402"/>
      <c r="E261" s="402"/>
      <c r="F261" s="194"/>
      <c r="G261" s="194"/>
      <c r="H261" s="408"/>
      <c r="I261" s="407"/>
      <c r="J261" s="407"/>
      <c r="K261" s="405"/>
      <c r="L261" s="411"/>
      <c r="M261" s="412"/>
      <c r="N261" s="421" t="e">
        <f t="shared" si="5"/>
        <v>#DIV/0!</v>
      </c>
      <c r="O261" s="242">
        <f>FŐLAP!$G$8</f>
        <v>0</v>
      </c>
      <c r="P261" s="241">
        <f>FŐLAP!$C$10</f>
        <v>0</v>
      </c>
      <c r="Q261" s="243" t="s">
        <v>417</v>
      </c>
    </row>
    <row r="262" spans="1:17" ht="49.5" hidden="1" customHeight="1" x14ac:dyDescent="0.25">
      <c r="A262" s="87" t="s">
        <v>354</v>
      </c>
      <c r="B262" s="405"/>
      <c r="C262" s="401"/>
      <c r="D262" s="402"/>
      <c r="E262" s="402"/>
      <c r="F262" s="194"/>
      <c r="G262" s="194"/>
      <c r="H262" s="408"/>
      <c r="I262" s="407"/>
      <c r="J262" s="407"/>
      <c r="K262" s="405"/>
      <c r="L262" s="411"/>
      <c r="M262" s="412"/>
      <c r="N262" s="421" t="e">
        <f t="shared" si="5"/>
        <v>#DIV/0!</v>
      </c>
      <c r="O262" s="242">
        <f>FŐLAP!$G$8</f>
        <v>0</v>
      </c>
      <c r="P262" s="241">
        <f>FŐLAP!$C$10</f>
        <v>0</v>
      </c>
      <c r="Q262" s="243" t="s">
        <v>417</v>
      </c>
    </row>
    <row r="263" spans="1:17" ht="49.5" hidden="1" customHeight="1" x14ac:dyDescent="0.25">
      <c r="A263" s="87" t="s">
        <v>355</v>
      </c>
      <c r="B263" s="405"/>
      <c r="C263" s="401"/>
      <c r="D263" s="402"/>
      <c r="E263" s="402"/>
      <c r="F263" s="194"/>
      <c r="G263" s="194"/>
      <c r="H263" s="408"/>
      <c r="I263" s="407"/>
      <c r="J263" s="407"/>
      <c r="K263" s="405"/>
      <c r="L263" s="411"/>
      <c r="M263" s="412"/>
      <c r="N263" s="421" t="e">
        <f t="shared" si="5"/>
        <v>#DIV/0!</v>
      </c>
      <c r="O263" s="242">
        <f>FŐLAP!$G$8</f>
        <v>0</v>
      </c>
      <c r="P263" s="241">
        <f>FŐLAP!$C$10</f>
        <v>0</v>
      </c>
      <c r="Q263" s="243" t="s">
        <v>417</v>
      </c>
    </row>
    <row r="264" spans="1:17" ht="49.5" hidden="1" customHeight="1" x14ac:dyDescent="0.25">
      <c r="A264" s="88" t="s">
        <v>356</v>
      </c>
      <c r="B264" s="405"/>
      <c r="C264" s="401"/>
      <c r="D264" s="402"/>
      <c r="E264" s="402"/>
      <c r="F264" s="194"/>
      <c r="G264" s="194"/>
      <c r="H264" s="408"/>
      <c r="I264" s="407"/>
      <c r="J264" s="407"/>
      <c r="K264" s="405"/>
      <c r="L264" s="411"/>
      <c r="M264" s="412"/>
      <c r="N264" s="421" t="e">
        <f t="shared" si="5"/>
        <v>#DIV/0!</v>
      </c>
      <c r="O264" s="242">
        <f>FŐLAP!$G$8</f>
        <v>0</v>
      </c>
      <c r="P264" s="241">
        <f>FŐLAP!$C$10</f>
        <v>0</v>
      </c>
      <c r="Q264" s="243" t="s">
        <v>417</v>
      </c>
    </row>
    <row r="265" spans="1:17" ht="49.5" hidden="1" customHeight="1" x14ac:dyDescent="0.25">
      <c r="A265" s="88" t="s">
        <v>357</v>
      </c>
      <c r="B265" s="405"/>
      <c r="C265" s="401"/>
      <c r="D265" s="402"/>
      <c r="E265" s="402"/>
      <c r="F265" s="194"/>
      <c r="G265" s="194"/>
      <c r="H265" s="408"/>
      <c r="I265" s="407"/>
      <c r="J265" s="407"/>
      <c r="K265" s="405"/>
      <c r="L265" s="411"/>
      <c r="M265" s="412"/>
      <c r="N265" s="421" t="e">
        <f t="shared" si="5"/>
        <v>#DIV/0!</v>
      </c>
      <c r="O265" s="242">
        <f>FŐLAP!$G$8</f>
        <v>0</v>
      </c>
      <c r="P265" s="241">
        <f>FŐLAP!$C$10</f>
        <v>0</v>
      </c>
      <c r="Q265" s="243" t="s">
        <v>417</v>
      </c>
    </row>
    <row r="266" spans="1:17" ht="49.5" hidden="1" customHeight="1" x14ac:dyDescent="0.25">
      <c r="A266" s="87" t="s">
        <v>358</v>
      </c>
      <c r="B266" s="405"/>
      <c r="C266" s="401"/>
      <c r="D266" s="402"/>
      <c r="E266" s="402"/>
      <c r="F266" s="194"/>
      <c r="G266" s="194"/>
      <c r="H266" s="408"/>
      <c r="I266" s="407"/>
      <c r="J266" s="407"/>
      <c r="K266" s="405"/>
      <c r="L266" s="411"/>
      <c r="M266" s="412"/>
      <c r="N266" s="421" t="e">
        <f t="shared" si="5"/>
        <v>#DIV/0!</v>
      </c>
      <c r="O266" s="242">
        <f>FŐLAP!$G$8</f>
        <v>0</v>
      </c>
      <c r="P266" s="241">
        <f>FŐLAP!$C$10</f>
        <v>0</v>
      </c>
      <c r="Q266" s="243" t="s">
        <v>417</v>
      </c>
    </row>
    <row r="267" spans="1:17" ht="49.5" hidden="1" customHeight="1" x14ac:dyDescent="0.25">
      <c r="A267" s="87" t="s">
        <v>359</v>
      </c>
      <c r="B267" s="405"/>
      <c r="C267" s="401"/>
      <c r="D267" s="402"/>
      <c r="E267" s="402"/>
      <c r="F267" s="194"/>
      <c r="G267" s="194"/>
      <c r="H267" s="408"/>
      <c r="I267" s="407"/>
      <c r="J267" s="407"/>
      <c r="K267" s="405"/>
      <c r="L267" s="411"/>
      <c r="M267" s="412"/>
      <c r="N267" s="421" t="e">
        <f t="shared" si="5"/>
        <v>#DIV/0!</v>
      </c>
      <c r="O267" s="242">
        <f>FŐLAP!$G$8</f>
        <v>0</v>
      </c>
      <c r="P267" s="241">
        <f>FŐLAP!$C$10</f>
        <v>0</v>
      </c>
      <c r="Q267" s="243" t="s">
        <v>417</v>
      </c>
    </row>
    <row r="268" spans="1:17" ht="49.5" hidden="1" customHeight="1" x14ac:dyDescent="0.25">
      <c r="A268" s="88" t="s">
        <v>360</v>
      </c>
      <c r="B268" s="405"/>
      <c r="C268" s="401"/>
      <c r="D268" s="402"/>
      <c r="E268" s="402"/>
      <c r="F268" s="194"/>
      <c r="G268" s="194"/>
      <c r="H268" s="408"/>
      <c r="I268" s="407"/>
      <c r="J268" s="407"/>
      <c r="K268" s="405"/>
      <c r="L268" s="411"/>
      <c r="M268" s="412"/>
      <c r="N268" s="421" t="e">
        <f t="shared" si="5"/>
        <v>#DIV/0!</v>
      </c>
      <c r="O268" s="242">
        <f>FŐLAP!$G$8</f>
        <v>0</v>
      </c>
      <c r="P268" s="241">
        <f>FŐLAP!$C$10</f>
        <v>0</v>
      </c>
      <c r="Q268" s="243" t="s">
        <v>417</v>
      </c>
    </row>
    <row r="269" spans="1:17" ht="49.5" hidden="1" customHeight="1" x14ac:dyDescent="0.25">
      <c r="A269" s="88" t="s">
        <v>361</v>
      </c>
      <c r="B269" s="405"/>
      <c r="C269" s="401"/>
      <c r="D269" s="402"/>
      <c r="E269" s="402"/>
      <c r="F269" s="194"/>
      <c r="G269" s="194"/>
      <c r="H269" s="408"/>
      <c r="I269" s="407"/>
      <c r="J269" s="407"/>
      <c r="K269" s="405"/>
      <c r="L269" s="411"/>
      <c r="M269" s="412"/>
      <c r="N269" s="421" t="e">
        <f t="shared" si="5"/>
        <v>#DIV/0!</v>
      </c>
      <c r="O269" s="242">
        <f>FŐLAP!$G$8</f>
        <v>0</v>
      </c>
      <c r="P269" s="241">
        <f>FŐLAP!$C$10</f>
        <v>0</v>
      </c>
      <c r="Q269" s="243" t="s">
        <v>417</v>
      </c>
    </row>
    <row r="270" spans="1:17" ht="49.5" hidden="1" customHeight="1" x14ac:dyDescent="0.25">
      <c r="A270" s="87" t="s">
        <v>362</v>
      </c>
      <c r="B270" s="405"/>
      <c r="C270" s="401"/>
      <c r="D270" s="402"/>
      <c r="E270" s="402"/>
      <c r="F270" s="194"/>
      <c r="G270" s="194"/>
      <c r="H270" s="408"/>
      <c r="I270" s="407"/>
      <c r="J270" s="407"/>
      <c r="K270" s="405"/>
      <c r="L270" s="411"/>
      <c r="M270" s="412"/>
      <c r="N270" s="421" t="e">
        <f t="shared" si="5"/>
        <v>#DIV/0!</v>
      </c>
      <c r="O270" s="242">
        <f>FŐLAP!$G$8</f>
        <v>0</v>
      </c>
      <c r="P270" s="241">
        <f>FŐLAP!$C$10</f>
        <v>0</v>
      </c>
      <c r="Q270" s="243" t="s">
        <v>417</v>
      </c>
    </row>
    <row r="271" spans="1:17" ht="49.5" hidden="1" customHeight="1" x14ac:dyDescent="0.25">
      <c r="A271" s="87" t="s">
        <v>363</v>
      </c>
      <c r="B271" s="405"/>
      <c r="C271" s="401"/>
      <c r="D271" s="402"/>
      <c r="E271" s="402"/>
      <c r="F271" s="194"/>
      <c r="G271" s="194"/>
      <c r="H271" s="408"/>
      <c r="I271" s="407"/>
      <c r="J271" s="407"/>
      <c r="K271" s="405"/>
      <c r="L271" s="411"/>
      <c r="M271" s="412"/>
      <c r="N271" s="421" t="e">
        <f t="shared" si="5"/>
        <v>#DIV/0!</v>
      </c>
      <c r="O271" s="242">
        <f>FŐLAP!$G$8</f>
        <v>0</v>
      </c>
      <c r="P271" s="241">
        <f>FŐLAP!$C$10</f>
        <v>0</v>
      </c>
      <c r="Q271" s="243" t="s">
        <v>417</v>
      </c>
    </row>
    <row r="272" spans="1:17" ht="49.5" hidden="1" customHeight="1" x14ac:dyDescent="0.25">
      <c r="A272" s="88" t="s">
        <v>364</v>
      </c>
      <c r="B272" s="405"/>
      <c r="C272" s="401"/>
      <c r="D272" s="402"/>
      <c r="E272" s="402"/>
      <c r="F272" s="194"/>
      <c r="G272" s="194"/>
      <c r="H272" s="408"/>
      <c r="I272" s="407"/>
      <c r="J272" s="407"/>
      <c r="K272" s="405"/>
      <c r="L272" s="411"/>
      <c r="M272" s="412"/>
      <c r="N272" s="421" t="e">
        <f t="shared" si="5"/>
        <v>#DIV/0!</v>
      </c>
      <c r="O272" s="242">
        <f>FŐLAP!$G$8</f>
        <v>0</v>
      </c>
      <c r="P272" s="241">
        <f>FŐLAP!$C$10</f>
        <v>0</v>
      </c>
      <c r="Q272" s="243" t="s">
        <v>417</v>
      </c>
    </row>
    <row r="273" spans="1:17" ht="49.5" hidden="1" customHeight="1" x14ac:dyDescent="0.25">
      <c r="A273" s="88" t="s">
        <v>365</v>
      </c>
      <c r="B273" s="405"/>
      <c r="C273" s="401"/>
      <c r="D273" s="402"/>
      <c r="E273" s="402"/>
      <c r="F273" s="194"/>
      <c r="G273" s="194"/>
      <c r="H273" s="408"/>
      <c r="I273" s="407"/>
      <c r="J273" s="407"/>
      <c r="K273" s="405"/>
      <c r="L273" s="411"/>
      <c r="M273" s="412"/>
      <c r="N273" s="421" t="e">
        <f t="shared" si="5"/>
        <v>#DIV/0!</v>
      </c>
      <c r="O273" s="242">
        <f>FŐLAP!$G$8</f>
        <v>0</v>
      </c>
      <c r="P273" s="241">
        <f>FŐLAP!$C$10</f>
        <v>0</v>
      </c>
      <c r="Q273" s="243" t="s">
        <v>417</v>
      </c>
    </row>
    <row r="274" spans="1:17" ht="49.5" hidden="1" customHeight="1" x14ac:dyDescent="0.25">
      <c r="A274" s="87" t="s">
        <v>366</v>
      </c>
      <c r="B274" s="405"/>
      <c r="C274" s="401"/>
      <c r="D274" s="402"/>
      <c r="E274" s="402"/>
      <c r="F274" s="194"/>
      <c r="G274" s="194"/>
      <c r="H274" s="408"/>
      <c r="I274" s="407"/>
      <c r="J274" s="407"/>
      <c r="K274" s="405"/>
      <c r="L274" s="411"/>
      <c r="M274" s="412"/>
      <c r="N274" s="421" t="e">
        <f t="shared" si="5"/>
        <v>#DIV/0!</v>
      </c>
      <c r="O274" s="242">
        <f>FŐLAP!$G$8</f>
        <v>0</v>
      </c>
      <c r="P274" s="241">
        <f>FŐLAP!$C$10</f>
        <v>0</v>
      </c>
      <c r="Q274" s="243" t="s">
        <v>417</v>
      </c>
    </row>
    <row r="275" spans="1:17" ht="49.5" hidden="1" customHeight="1" x14ac:dyDescent="0.25">
      <c r="A275" s="87" t="s">
        <v>367</v>
      </c>
      <c r="B275" s="405"/>
      <c r="C275" s="401"/>
      <c r="D275" s="402"/>
      <c r="E275" s="402"/>
      <c r="F275" s="194"/>
      <c r="G275" s="194"/>
      <c r="H275" s="408"/>
      <c r="I275" s="407"/>
      <c r="J275" s="407"/>
      <c r="K275" s="405"/>
      <c r="L275" s="411"/>
      <c r="M275" s="412"/>
      <c r="N275" s="421" t="e">
        <f t="shared" si="5"/>
        <v>#DIV/0!</v>
      </c>
      <c r="O275" s="242">
        <f>FŐLAP!$G$8</f>
        <v>0</v>
      </c>
      <c r="P275" s="241">
        <f>FŐLAP!$C$10</f>
        <v>0</v>
      </c>
      <c r="Q275" s="243" t="s">
        <v>417</v>
      </c>
    </row>
    <row r="276" spans="1:17" ht="49.5" hidden="1" customHeight="1" x14ac:dyDescent="0.25">
      <c r="A276" s="88" t="s">
        <v>368</v>
      </c>
      <c r="B276" s="405"/>
      <c r="C276" s="401"/>
      <c r="D276" s="402"/>
      <c r="E276" s="402"/>
      <c r="F276" s="194"/>
      <c r="G276" s="194"/>
      <c r="H276" s="408"/>
      <c r="I276" s="407"/>
      <c r="J276" s="407"/>
      <c r="K276" s="405"/>
      <c r="L276" s="411"/>
      <c r="M276" s="412"/>
      <c r="N276" s="421" t="e">
        <f t="shared" si="5"/>
        <v>#DIV/0!</v>
      </c>
      <c r="O276" s="242">
        <f>FŐLAP!$G$8</f>
        <v>0</v>
      </c>
      <c r="P276" s="241">
        <f>FŐLAP!$C$10</f>
        <v>0</v>
      </c>
      <c r="Q276" s="243" t="s">
        <v>417</v>
      </c>
    </row>
    <row r="277" spans="1:17" ht="49.5" hidden="1" customHeight="1" x14ac:dyDescent="0.25">
      <c r="A277" s="88" t="s">
        <v>369</v>
      </c>
      <c r="B277" s="405"/>
      <c r="C277" s="401"/>
      <c r="D277" s="402"/>
      <c r="E277" s="402"/>
      <c r="F277" s="194"/>
      <c r="G277" s="194"/>
      <c r="H277" s="408"/>
      <c r="I277" s="407"/>
      <c r="J277" s="407"/>
      <c r="K277" s="405"/>
      <c r="L277" s="411"/>
      <c r="M277" s="412"/>
      <c r="N277" s="421" t="e">
        <f t="shared" ref="N277:N340" si="6">IF(M277&lt;0,0,1-(M277/L277))</f>
        <v>#DIV/0!</v>
      </c>
      <c r="O277" s="242">
        <f>FŐLAP!$G$8</f>
        <v>0</v>
      </c>
      <c r="P277" s="241">
        <f>FŐLAP!$C$10</f>
        <v>0</v>
      </c>
      <c r="Q277" s="243" t="s">
        <v>417</v>
      </c>
    </row>
    <row r="278" spans="1:17" ht="49.5" hidden="1" customHeight="1" x14ac:dyDescent="0.25">
      <c r="A278" s="87" t="s">
        <v>370</v>
      </c>
      <c r="B278" s="405"/>
      <c r="C278" s="401"/>
      <c r="D278" s="402"/>
      <c r="E278" s="402"/>
      <c r="F278" s="194"/>
      <c r="G278" s="194"/>
      <c r="H278" s="408"/>
      <c r="I278" s="407"/>
      <c r="J278" s="407"/>
      <c r="K278" s="405"/>
      <c r="L278" s="411"/>
      <c r="M278" s="412"/>
      <c r="N278" s="421" t="e">
        <f t="shared" si="6"/>
        <v>#DIV/0!</v>
      </c>
      <c r="O278" s="242">
        <f>FŐLAP!$G$8</f>
        <v>0</v>
      </c>
      <c r="P278" s="241">
        <f>FŐLAP!$C$10</f>
        <v>0</v>
      </c>
      <c r="Q278" s="243" t="s">
        <v>417</v>
      </c>
    </row>
    <row r="279" spans="1:17" ht="49.5" hidden="1" customHeight="1" x14ac:dyDescent="0.25">
      <c r="A279" s="87" t="s">
        <v>371</v>
      </c>
      <c r="B279" s="405"/>
      <c r="C279" s="401"/>
      <c r="D279" s="402"/>
      <c r="E279" s="402"/>
      <c r="F279" s="194"/>
      <c r="G279" s="194"/>
      <c r="H279" s="408"/>
      <c r="I279" s="407"/>
      <c r="J279" s="407"/>
      <c r="K279" s="405"/>
      <c r="L279" s="411"/>
      <c r="M279" s="412"/>
      <c r="N279" s="421" t="e">
        <f t="shared" si="6"/>
        <v>#DIV/0!</v>
      </c>
      <c r="O279" s="242">
        <f>FŐLAP!$G$8</f>
        <v>0</v>
      </c>
      <c r="P279" s="241">
        <f>FŐLAP!$C$10</f>
        <v>0</v>
      </c>
      <c r="Q279" s="243" t="s">
        <v>417</v>
      </c>
    </row>
    <row r="280" spans="1:17" ht="49.5" hidden="1" customHeight="1" x14ac:dyDescent="0.25">
      <c r="A280" s="88" t="s">
        <v>372</v>
      </c>
      <c r="B280" s="405"/>
      <c r="C280" s="401"/>
      <c r="D280" s="402"/>
      <c r="E280" s="402"/>
      <c r="F280" s="194"/>
      <c r="G280" s="194"/>
      <c r="H280" s="408"/>
      <c r="I280" s="407"/>
      <c r="J280" s="407"/>
      <c r="K280" s="405"/>
      <c r="L280" s="411"/>
      <c r="M280" s="412"/>
      <c r="N280" s="421" t="e">
        <f t="shared" si="6"/>
        <v>#DIV/0!</v>
      </c>
      <c r="O280" s="242">
        <f>FŐLAP!$G$8</f>
        <v>0</v>
      </c>
      <c r="P280" s="241">
        <f>FŐLAP!$C$10</f>
        <v>0</v>
      </c>
      <c r="Q280" s="243" t="s">
        <v>417</v>
      </c>
    </row>
    <row r="281" spans="1:17" ht="49.5" hidden="1" customHeight="1" x14ac:dyDescent="0.25">
      <c r="A281" s="88" t="s">
        <v>373</v>
      </c>
      <c r="B281" s="405"/>
      <c r="C281" s="401"/>
      <c r="D281" s="402"/>
      <c r="E281" s="402"/>
      <c r="F281" s="194"/>
      <c r="G281" s="194"/>
      <c r="H281" s="408"/>
      <c r="I281" s="407"/>
      <c r="J281" s="407"/>
      <c r="K281" s="405"/>
      <c r="L281" s="411"/>
      <c r="M281" s="412"/>
      <c r="N281" s="421" t="e">
        <f t="shared" si="6"/>
        <v>#DIV/0!</v>
      </c>
      <c r="O281" s="242">
        <f>FŐLAP!$G$8</f>
        <v>0</v>
      </c>
      <c r="P281" s="241">
        <f>FŐLAP!$C$10</f>
        <v>0</v>
      </c>
      <c r="Q281" s="243" t="s">
        <v>417</v>
      </c>
    </row>
    <row r="282" spans="1:17" ht="49.5" hidden="1" customHeight="1" x14ac:dyDescent="0.25">
      <c r="A282" s="87" t="s">
        <v>374</v>
      </c>
      <c r="B282" s="405"/>
      <c r="C282" s="401"/>
      <c r="D282" s="402"/>
      <c r="E282" s="402"/>
      <c r="F282" s="194"/>
      <c r="G282" s="194"/>
      <c r="H282" s="408"/>
      <c r="I282" s="407"/>
      <c r="J282" s="407"/>
      <c r="K282" s="405"/>
      <c r="L282" s="411"/>
      <c r="M282" s="412"/>
      <c r="N282" s="421" t="e">
        <f t="shared" si="6"/>
        <v>#DIV/0!</v>
      </c>
      <c r="O282" s="242">
        <f>FŐLAP!$G$8</f>
        <v>0</v>
      </c>
      <c r="P282" s="241">
        <f>FŐLAP!$C$10</f>
        <v>0</v>
      </c>
      <c r="Q282" s="243" t="s">
        <v>417</v>
      </c>
    </row>
    <row r="283" spans="1:17" ht="49.5" hidden="1" customHeight="1" x14ac:dyDescent="0.25">
      <c r="A283" s="87" t="s">
        <v>375</v>
      </c>
      <c r="B283" s="405"/>
      <c r="C283" s="401"/>
      <c r="D283" s="402"/>
      <c r="E283" s="402"/>
      <c r="F283" s="194"/>
      <c r="G283" s="194"/>
      <c r="H283" s="408"/>
      <c r="I283" s="407"/>
      <c r="J283" s="407"/>
      <c r="K283" s="405"/>
      <c r="L283" s="411"/>
      <c r="M283" s="412"/>
      <c r="N283" s="421" t="e">
        <f t="shared" si="6"/>
        <v>#DIV/0!</v>
      </c>
      <c r="O283" s="242">
        <f>FŐLAP!$G$8</f>
        <v>0</v>
      </c>
      <c r="P283" s="241">
        <f>FŐLAP!$C$10</f>
        <v>0</v>
      </c>
      <c r="Q283" s="243" t="s">
        <v>417</v>
      </c>
    </row>
    <row r="284" spans="1:17" ht="49.5" hidden="1" customHeight="1" x14ac:dyDescent="0.25">
      <c r="A284" s="88" t="s">
        <v>376</v>
      </c>
      <c r="B284" s="405"/>
      <c r="C284" s="401"/>
      <c r="D284" s="402"/>
      <c r="E284" s="402"/>
      <c r="F284" s="194"/>
      <c r="G284" s="194"/>
      <c r="H284" s="408"/>
      <c r="I284" s="407"/>
      <c r="J284" s="407"/>
      <c r="K284" s="405"/>
      <c r="L284" s="411"/>
      <c r="M284" s="412"/>
      <c r="N284" s="421" t="e">
        <f t="shared" si="6"/>
        <v>#DIV/0!</v>
      </c>
      <c r="O284" s="242">
        <f>FŐLAP!$G$8</f>
        <v>0</v>
      </c>
      <c r="P284" s="241">
        <f>FŐLAP!$C$10</f>
        <v>0</v>
      </c>
      <c r="Q284" s="243" t="s">
        <v>417</v>
      </c>
    </row>
    <row r="285" spans="1:17" ht="49.5" hidden="1" customHeight="1" x14ac:dyDescent="0.25">
      <c r="A285" s="88" t="s">
        <v>377</v>
      </c>
      <c r="B285" s="405"/>
      <c r="C285" s="401"/>
      <c r="D285" s="402"/>
      <c r="E285" s="402"/>
      <c r="F285" s="194"/>
      <c r="G285" s="194"/>
      <c r="H285" s="408"/>
      <c r="I285" s="407"/>
      <c r="J285" s="407"/>
      <c r="K285" s="405"/>
      <c r="L285" s="411"/>
      <c r="M285" s="412"/>
      <c r="N285" s="421" t="e">
        <f t="shared" si="6"/>
        <v>#DIV/0!</v>
      </c>
      <c r="O285" s="242">
        <f>FŐLAP!$G$8</f>
        <v>0</v>
      </c>
      <c r="P285" s="241">
        <f>FŐLAP!$C$10</f>
        <v>0</v>
      </c>
      <c r="Q285" s="243" t="s">
        <v>417</v>
      </c>
    </row>
    <row r="286" spans="1:17" ht="49.5" hidden="1" customHeight="1" x14ac:dyDescent="0.25">
      <c r="A286" s="87" t="s">
        <v>378</v>
      </c>
      <c r="B286" s="405"/>
      <c r="C286" s="401"/>
      <c r="D286" s="402"/>
      <c r="E286" s="402"/>
      <c r="F286" s="194"/>
      <c r="G286" s="194"/>
      <c r="H286" s="408"/>
      <c r="I286" s="407"/>
      <c r="J286" s="407"/>
      <c r="K286" s="405"/>
      <c r="L286" s="411"/>
      <c r="M286" s="412"/>
      <c r="N286" s="421" t="e">
        <f t="shared" si="6"/>
        <v>#DIV/0!</v>
      </c>
      <c r="O286" s="242">
        <f>FŐLAP!$G$8</f>
        <v>0</v>
      </c>
      <c r="P286" s="241">
        <f>FŐLAP!$C$10</f>
        <v>0</v>
      </c>
      <c r="Q286" s="243" t="s">
        <v>417</v>
      </c>
    </row>
    <row r="287" spans="1:17" ht="49.5" hidden="1" customHeight="1" x14ac:dyDescent="0.25">
      <c r="A287" s="87" t="s">
        <v>379</v>
      </c>
      <c r="B287" s="405"/>
      <c r="C287" s="401"/>
      <c r="D287" s="402"/>
      <c r="E287" s="402"/>
      <c r="F287" s="194"/>
      <c r="G287" s="194"/>
      <c r="H287" s="408"/>
      <c r="I287" s="407"/>
      <c r="J287" s="407"/>
      <c r="K287" s="405"/>
      <c r="L287" s="411"/>
      <c r="M287" s="412"/>
      <c r="N287" s="421" t="e">
        <f t="shared" si="6"/>
        <v>#DIV/0!</v>
      </c>
      <c r="O287" s="242">
        <f>FŐLAP!$G$8</f>
        <v>0</v>
      </c>
      <c r="P287" s="241">
        <f>FŐLAP!$C$10</f>
        <v>0</v>
      </c>
      <c r="Q287" s="243" t="s">
        <v>417</v>
      </c>
    </row>
    <row r="288" spans="1:17" ht="49.5" hidden="1" customHeight="1" x14ac:dyDescent="0.25">
      <c r="A288" s="88" t="s">
        <v>380</v>
      </c>
      <c r="B288" s="405"/>
      <c r="C288" s="401"/>
      <c r="D288" s="402"/>
      <c r="E288" s="402"/>
      <c r="F288" s="194"/>
      <c r="G288" s="194"/>
      <c r="H288" s="408"/>
      <c r="I288" s="407"/>
      <c r="J288" s="407"/>
      <c r="K288" s="405"/>
      <c r="L288" s="411"/>
      <c r="M288" s="412"/>
      <c r="N288" s="421" t="e">
        <f t="shared" si="6"/>
        <v>#DIV/0!</v>
      </c>
      <c r="O288" s="242">
        <f>FŐLAP!$G$8</f>
        <v>0</v>
      </c>
      <c r="P288" s="241">
        <f>FŐLAP!$C$10</f>
        <v>0</v>
      </c>
      <c r="Q288" s="243" t="s">
        <v>417</v>
      </c>
    </row>
    <row r="289" spans="1:17" ht="49.5" hidden="1" customHeight="1" x14ac:dyDescent="0.25">
      <c r="A289" s="88" t="s">
        <v>381</v>
      </c>
      <c r="B289" s="405"/>
      <c r="C289" s="401"/>
      <c r="D289" s="402"/>
      <c r="E289" s="402"/>
      <c r="F289" s="194"/>
      <c r="G289" s="194"/>
      <c r="H289" s="408"/>
      <c r="I289" s="407"/>
      <c r="J289" s="407"/>
      <c r="K289" s="405"/>
      <c r="L289" s="411"/>
      <c r="M289" s="412"/>
      <c r="N289" s="421" t="e">
        <f t="shared" si="6"/>
        <v>#DIV/0!</v>
      </c>
      <c r="O289" s="242">
        <f>FŐLAP!$G$8</f>
        <v>0</v>
      </c>
      <c r="P289" s="241">
        <f>FŐLAP!$C$10</f>
        <v>0</v>
      </c>
      <c r="Q289" s="243" t="s">
        <v>417</v>
      </c>
    </row>
    <row r="290" spans="1:17" ht="49.5" hidden="1" customHeight="1" x14ac:dyDescent="0.25">
      <c r="A290" s="87" t="s">
        <v>382</v>
      </c>
      <c r="B290" s="405"/>
      <c r="C290" s="401"/>
      <c r="D290" s="402"/>
      <c r="E290" s="402"/>
      <c r="F290" s="194"/>
      <c r="G290" s="194"/>
      <c r="H290" s="408"/>
      <c r="I290" s="407"/>
      <c r="J290" s="407"/>
      <c r="K290" s="405"/>
      <c r="L290" s="411"/>
      <c r="M290" s="412"/>
      <c r="N290" s="421" t="e">
        <f t="shared" si="6"/>
        <v>#DIV/0!</v>
      </c>
      <c r="O290" s="242">
        <f>FŐLAP!$G$8</f>
        <v>0</v>
      </c>
      <c r="P290" s="241">
        <f>FŐLAP!$C$10</f>
        <v>0</v>
      </c>
      <c r="Q290" s="243" t="s">
        <v>417</v>
      </c>
    </row>
    <row r="291" spans="1:17" ht="49.5" hidden="1" customHeight="1" x14ac:dyDescent="0.25">
      <c r="A291" s="87" t="s">
        <v>383</v>
      </c>
      <c r="B291" s="405"/>
      <c r="C291" s="401"/>
      <c r="D291" s="402"/>
      <c r="E291" s="402"/>
      <c r="F291" s="194"/>
      <c r="G291" s="194"/>
      <c r="H291" s="408"/>
      <c r="I291" s="407"/>
      <c r="J291" s="407"/>
      <c r="K291" s="405"/>
      <c r="L291" s="411"/>
      <c r="M291" s="412"/>
      <c r="N291" s="421" t="e">
        <f t="shared" si="6"/>
        <v>#DIV/0!</v>
      </c>
      <c r="O291" s="242">
        <f>FŐLAP!$G$8</f>
        <v>0</v>
      </c>
      <c r="P291" s="241">
        <f>FŐLAP!$C$10</f>
        <v>0</v>
      </c>
      <c r="Q291" s="243" t="s">
        <v>417</v>
      </c>
    </row>
    <row r="292" spans="1:17" ht="49.5" hidden="1" customHeight="1" x14ac:dyDescent="0.25">
      <c r="A292" s="88" t="s">
        <v>384</v>
      </c>
      <c r="B292" s="405"/>
      <c r="C292" s="401"/>
      <c r="D292" s="402"/>
      <c r="E292" s="402"/>
      <c r="F292" s="194"/>
      <c r="G292" s="194"/>
      <c r="H292" s="408"/>
      <c r="I292" s="407"/>
      <c r="J292" s="407"/>
      <c r="K292" s="405"/>
      <c r="L292" s="411"/>
      <c r="M292" s="412"/>
      <c r="N292" s="421" t="e">
        <f t="shared" si="6"/>
        <v>#DIV/0!</v>
      </c>
      <c r="O292" s="242">
        <f>FŐLAP!$G$8</f>
        <v>0</v>
      </c>
      <c r="P292" s="241">
        <f>FŐLAP!$C$10</f>
        <v>0</v>
      </c>
      <c r="Q292" s="243" t="s">
        <v>417</v>
      </c>
    </row>
    <row r="293" spans="1:17" ht="49.5" hidden="1" customHeight="1" x14ac:dyDescent="0.25">
      <c r="A293" s="88" t="s">
        <v>385</v>
      </c>
      <c r="B293" s="405"/>
      <c r="C293" s="401"/>
      <c r="D293" s="402"/>
      <c r="E293" s="402"/>
      <c r="F293" s="194"/>
      <c r="G293" s="194"/>
      <c r="H293" s="408"/>
      <c r="I293" s="407"/>
      <c r="J293" s="407"/>
      <c r="K293" s="405"/>
      <c r="L293" s="411"/>
      <c r="M293" s="412"/>
      <c r="N293" s="421" t="e">
        <f t="shared" si="6"/>
        <v>#DIV/0!</v>
      </c>
      <c r="O293" s="242">
        <f>FŐLAP!$G$8</f>
        <v>0</v>
      </c>
      <c r="P293" s="241">
        <f>FŐLAP!$C$10</f>
        <v>0</v>
      </c>
      <c r="Q293" s="243" t="s">
        <v>417</v>
      </c>
    </row>
    <row r="294" spans="1:17" ht="49.5" hidden="1" customHeight="1" x14ac:dyDescent="0.25">
      <c r="A294" s="87" t="s">
        <v>386</v>
      </c>
      <c r="B294" s="405"/>
      <c r="C294" s="401"/>
      <c r="D294" s="402"/>
      <c r="E294" s="402"/>
      <c r="F294" s="194"/>
      <c r="G294" s="194"/>
      <c r="H294" s="408"/>
      <c r="I294" s="407"/>
      <c r="J294" s="407"/>
      <c r="K294" s="405"/>
      <c r="L294" s="411"/>
      <c r="M294" s="412"/>
      <c r="N294" s="421" t="e">
        <f t="shared" si="6"/>
        <v>#DIV/0!</v>
      </c>
      <c r="O294" s="242">
        <f>FŐLAP!$G$8</f>
        <v>0</v>
      </c>
      <c r="P294" s="241">
        <f>FŐLAP!$C$10</f>
        <v>0</v>
      </c>
      <c r="Q294" s="243" t="s">
        <v>417</v>
      </c>
    </row>
    <row r="295" spans="1:17" ht="49.5" hidden="1" customHeight="1" x14ac:dyDescent="0.25">
      <c r="A295" s="87" t="s">
        <v>387</v>
      </c>
      <c r="B295" s="405"/>
      <c r="C295" s="401"/>
      <c r="D295" s="402"/>
      <c r="E295" s="402"/>
      <c r="F295" s="194"/>
      <c r="G295" s="194"/>
      <c r="H295" s="408"/>
      <c r="I295" s="407"/>
      <c r="J295" s="407"/>
      <c r="K295" s="405"/>
      <c r="L295" s="411"/>
      <c r="M295" s="412"/>
      <c r="N295" s="421" t="e">
        <f t="shared" si="6"/>
        <v>#DIV/0!</v>
      </c>
      <c r="O295" s="242">
        <f>FŐLAP!$G$8</f>
        <v>0</v>
      </c>
      <c r="P295" s="241">
        <f>FŐLAP!$C$10</f>
        <v>0</v>
      </c>
      <c r="Q295" s="243" t="s">
        <v>417</v>
      </c>
    </row>
    <row r="296" spans="1:17" ht="49.5" hidden="1" customHeight="1" x14ac:dyDescent="0.25">
      <c r="A296" s="88" t="s">
        <v>388</v>
      </c>
      <c r="B296" s="405"/>
      <c r="C296" s="401"/>
      <c r="D296" s="402"/>
      <c r="E296" s="402"/>
      <c r="F296" s="194"/>
      <c r="G296" s="194"/>
      <c r="H296" s="408"/>
      <c r="I296" s="407"/>
      <c r="J296" s="407"/>
      <c r="K296" s="405"/>
      <c r="L296" s="411"/>
      <c r="M296" s="412"/>
      <c r="N296" s="421" t="e">
        <f t="shared" si="6"/>
        <v>#DIV/0!</v>
      </c>
      <c r="O296" s="242">
        <f>FŐLAP!$G$8</f>
        <v>0</v>
      </c>
      <c r="P296" s="241">
        <f>FŐLAP!$C$10</f>
        <v>0</v>
      </c>
      <c r="Q296" s="243" t="s">
        <v>417</v>
      </c>
    </row>
    <row r="297" spans="1:17" ht="49.5" hidden="1" customHeight="1" x14ac:dyDescent="0.25">
      <c r="A297" s="88" t="s">
        <v>389</v>
      </c>
      <c r="B297" s="405"/>
      <c r="C297" s="401"/>
      <c r="D297" s="402"/>
      <c r="E297" s="402"/>
      <c r="F297" s="194"/>
      <c r="G297" s="194"/>
      <c r="H297" s="408"/>
      <c r="I297" s="407"/>
      <c r="J297" s="407"/>
      <c r="K297" s="405"/>
      <c r="L297" s="411"/>
      <c r="M297" s="412"/>
      <c r="N297" s="421" t="e">
        <f t="shared" si="6"/>
        <v>#DIV/0!</v>
      </c>
      <c r="O297" s="242">
        <f>FŐLAP!$G$8</f>
        <v>0</v>
      </c>
      <c r="P297" s="241">
        <f>FŐLAP!$C$10</f>
        <v>0</v>
      </c>
      <c r="Q297" s="243" t="s">
        <v>417</v>
      </c>
    </row>
    <row r="298" spans="1:17" ht="49.5" hidden="1" customHeight="1" x14ac:dyDescent="0.25">
      <c r="A298" s="87" t="s">
        <v>390</v>
      </c>
      <c r="B298" s="405"/>
      <c r="C298" s="401"/>
      <c r="D298" s="402"/>
      <c r="E298" s="402"/>
      <c r="F298" s="194"/>
      <c r="G298" s="194"/>
      <c r="H298" s="408"/>
      <c r="I298" s="407"/>
      <c r="J298" s="407"/>
      <c r="K298" s="405"/>
      <c r="L298" s="411"/>
      <c r="M298" s="412"/>
      <c r="N298" s="421" t="e">
        <f t="shared" si="6"/>
        <v>#DIV/0!</v>
      </c>
      <c r="O298" s="242">
        <f>FŐLAP!$G$8</f>
        <v>0</v>
      </c>
      <c r="P298" s="241">
        <f>FŐLAP!$C$10</f>
        <v>0</v>
      </c>
      <c r="Q298" s="243" t="s">
        <v>417</v>
      </c>
    </row>
    <row r="299" spans="1:17" ht="49.5" hidden="1" customHeight="1" x14ac:dyDescent="0.25">
      <c r="A299" s="87" t="s">
        <v>391</v>
      </c>
      <c r="B299" s="405"/>
      <c r="C299" s="401"/>
      <c r="D299" s="402"/>
      <c r="E299" s="402"/>
      <c r="F299" s="194"/>
      <c r="G299" s="194"/>
      <c r="H299" s="408"/>
      <c r="I299" s="407"/>
      <c r="J299" s="407"/>
      <c r="K299" s="405"/>
      <c r="L299" s="411"/>
      <c r="M299" s="412"/>
      <c r="N299" s="421" t="e">
        <f t="shared" si="6"/>
        <v>#DIV/0!</v>
      </c>
      <c r="O299" s="242">
        <f>FŐLAP!$G$8</f>
        <v>0</v>
      </c>
      <c r="P299" s="241">
        <f>FŐLAP!$C$10</f>
        <v>0</v>
      </c>
      <c r="Q299" s="243" t="s">
        <v>417</v>
      </c>
    </row>
    <row r="300" spans="1:17" ht="49.5" hidden="1" customHeight="1" x14ac:dyDescent="0.25">
      <c r="A300" s="88" t="s">
        <v>392</v>
      </c>
      <c r="B300" s="405"/>
      <c r="C300" s="401"/>
      <c r="D300" s="402"/>
      <c r="E300" s="402"/>
      <c r="F300" s="194"/>
      <c r="G300" s="194"/>
      <c r="H300" s="408"/>
      <c r="I300" s="407"/>
      <c r="J300" s="407"/>
      <c r="K300" s="405"/>
      <c r="L300" s="411"/>
      <c r="M300" s="412"/>
      <c r="N300" s="421" t="e">
        <f t="shared" si="6"/>
        <v>#DIV/0!</v>
      </c>
      <c r="O300" s="242">
        <f>FŐLAP!$G$8</f>
        <v>0</v>
      </c>
      <c r="P300" s="241">
        <f>FŐLAP!$C$10</f>
        <v>0</v>
      </c>
      <c r="Q300" s="243" t="s">
        <v>417</v>
      </c>
    </row>
    <row r="301" spans="1:17" ht="49.5" hidden="1" customHeight="1" x14ac:dyDescent="0.25">
      <c r="A301" s="88" t="s">
        <v>393</v>
      </c>
      <c r="B301" s="405"/>
      <c r="C301" s="401"/>
      <c r="D301" s="402"/>
      <c r="E301" s="402"/>
      <c r="F301" s="194"/>
      <c r="G301" s="194"/>
      <c r="H301" s="408"/>
      <c r="I301" s="407"/>
      <c r="J301" s="407"/>
      <c r="K301" s="405"/>
      <c r="L301" s="411"/>
      <c r="M301" s="412"/>
      <c r="N301" s="421" t="e">
        <f t="shared" si="6"/>
        <v>#DIV/0!</v>
      </c>
      <c r="O301" s="242">
        <f>FŐLAP!$G$8</f>
        <v>0</v>
      </c>
      <c r="P301" s="241">
        <f>FŐLAP!$C$10</f>
        <v>0</v>
      </c>
      <c r="Q301" s="243" t="s">
        <v>417</v>
      </c>
    </row>
    <row r="302" spans="1:17" ht="49.5" hidden="1" customHeight="1" x14ac:dyDescent="0.25">
      <c r="A302" s="87" t="s">
        <v>394</v>
      </c>
      <c r="B302" s="405"/>
      <c r="C302" s="401"/>
      <c r="D302" s="402"/>
      <c r="E302" s="402"/>
      <c r="F302" s="194"/>
      <c r="G302" s="194"/>
      <c r="H302" s="408"/>
      <c r="I302" s="407"/>
      <c r="J302" s="407"/>
      <c r="K302" s="405"/>
      <c r="L302" s="411"/>
      <c r="M302" s="412"/>
      <c r="N302" s="421" t="e">
        <f t="shared" si="6"/>
        <v>#DIV/0!</v>
      </c>
      <c r="O302" s="242">
        <f>FŐLAP!$G$8</f>
        <v>0</v>
      </c>
      <c r="P302" s="241">
        <f>FŐLAP!$C$10</f>
        <v>0</v>
      </c>
      <c r="Q302" s="243" t="s">
        <v>417</v>
      </c>
    </row>
    <row r="303" spans="1:17" ht="49.5" hidden="1" customHeight="1" x14ac:dyDescent="0.25">
      <c r="A303" s="87" t="s">
        <v>395</v>
      </c>
      <c r="B303" s="405"/>
      <c r="C303" s="401"/>
      <c r="D303" s="402"/>
      <c r="E303" s="402"/>
      <c r="F303" s="194"/>
      <c r="G303" s="194"/>
      <c r="H303" s="408"/>
      <c r="I303" s="407"/>
      <c r="J303" s="407"/>
      <c r="K303" s="405"/>
      <c r="L303" s="411"/>
      <c r="M303" s="412"/>
      <c r="N303" s="421" t="e">
        <f t="shared" si="6"/>
        <v>#DIV/0!</v>
      </c>
      <c r="O303" s="242">
        <f>FŐLAP!$G$8</f>
        <v>0</v>
      </c>
      <c r="P303" s="241">
        <f>FŐLAP!$C$10</f>
        <v>0</v>
      </c>
      <c r="Q303" s="243" t="s">
        <v>417</v>
      </c>
    </row>
    <row r="304" spans="1:17" ht="49.5" hidden="1" customHeight="1" x14ac:dyDescent="0.25">
      <c r="A304" s="88" t="s">
        <v>396</v>
      </c>
      <c r="B304" s="405"/>
      <c r="C304" s="401"/>
      <c r="D304" s="402"/>
      <c r="E304" s="402"/>
      <c r="F304" s="194"/>
      <c r="G304" s="194"/>
      <c r="H304" s="408"/>
      <c r="I304" s="407"/>
      <c r="J304" s="407"/>
      <c r="K304" s="405"/>
      <c r="L304" s="411"/>
      <c r="M304" s="412"/>
      <c r="N304" s="421" t="e">
        <f t="shared" si="6"/>
        <v>#DIV/0!</v>
      </c>
      <c r="O304" s="242">
        <f>FŐLAP!$G$8</f>
        <v>0</v>
      </c>
      <c r="P304" s="241">
        <f>FŐLAP!$C$10</f>
        <v>0</v>
      </c>
      <c r="Q304" s="243" t="s">
        <v>417</v>
      </c>
    </row>
    <row r="305" spans="1:17" ht="49.5" hidden="1" customHeight="1" x14ac:dyDescent="0.25">
      <c r="A305" s="88" t="s">
        <v>397</v>
      </c>
      <c r="B305" s="405"/>
      <c r="C305" s="401"/>
      <c r="D305" s="402"/>
      <c r="E305" s="402"/>
      <c r="F305" s="194"/>
      <c r="G305" s="194"/>
      <c r="H305" s="408"/>
      <c r="I305" s="407"/>
      <c r="J305" s="407"/>
      <c r="K305" s="405"/>
      <c r="L305" s="411"/>
      <c r="M305" s="412"/>
      <c r="N305" s="421" t="e">
        <f t="shared" si="6"/>
        <v>#DIV/0!</v>
      </c>
      <c r="O305" s="242">
        <f>FŐLAP!$G$8</f>
        <v>0</v>
      </c>
      <c r="P305" s="241">
        <f>FŐLAP!$C$10</f>
        <v>0</v>
      </c>
      <c r="Q305" s="243" t="s">
        <v>417</v>
      </c>
    </row>
    <row r="306" spans="1:17" ht="49.5" hidden="1" customHeight="1" x14ac:dyDescent="0.25">
      <c r="A306" s="87" t="s">
        <v>398</v>
      </c>
      <c r="B306" s="405"/>
      <c r="C306" s="401"/>
      <c r="D306" s="402"/>
      <c r="E306" s="402"/>
      <c r="F306" s="194"/>
      <c r="G306" s="194"/>
      <c r="H306" s="408"/>
      <c r="I306" s="407"/>
      <c r="J306" s="407"/>
      <c r="K306" s="405"/>
      <c r="L306" s="411"/>
      <c r="M306" s="412"/>
      <c r="N306" s="421" t="e">
        <f t="shared" si="6"/>
        <v>#DIV/0!</v>
      </c>
      <c r="O306" s="242">
        <f>FŐLAP!$G$8</f>
        <v>0</v>
      </c>
      <c r="P306" s="241">
        <f>FŐLAP!$C$10</f>
        <v>0</v>
      </c>
      <c r="Q306" s="243" t="s">
        <v>417</v>
      </c>
    </row>
    <row r="307" spans="1:17" ht="49.5" hidden="1" customHeight="1" x14ac:dyDescent="0.25">
      <c r="A307" s="87" t="s">
        <v>399</v>
      </c>
      <c r="B307" s="405"/>
      <c r="C307" s="401"/>
      <c r="D307" s="402"/>
      <c r="E307" s="402"/>
      <c r="F307" s="194"/>
      <c r="G307" s="194"/>
      <c r="H307" s="408"/>
      <c r="I307" s="407"/>
      <c r="J307" s="407"/>
      <c r="K307" s="405"/>
      <c r="L307" s="411"/>
      <c r="M307" s="412"/>
      <c r="N307" s="421" t="e">
        <f t="shared" si="6"/>
        <v>#DIV/0!</v>
      </c>
      <c r="O307" s="242">
        <f>FŐLAP!$G$8</f>
        <v>0</v>
      </c>
      <c r="P307" s="241">
        <f>FŐLAP!$C$10</f>
        <v>0</v>
      </c>
      <c r="Q307" s="243" t="s">
        <v>417</v>
      </c>
    </row>
    <row r="308" spans="1:17" ht="49.5" hidden="1" customHeight="1" x14ac:dyDescent="0.25">
      <c r="A308" s="88" t="s">
        <v>400</v>
      </c>
      <c r="B308" s="405"/>
      <c r="C308" s="401"/>
      <c r="D308" s="402"/>
      <c r="E308" s="402"/>
      <c r="F308" s="194"/>
      <c r="G308" s="194"/>
      <c r="H308" s="408"/>
      <c r="I308" s="407"/>
      <c r="J308" s="407"/>
      <c r="K308" s="405"/>
      <c r="L308" s="411"/>
      <c r="M308" s="412"/>
      <c r="N308" s="421" t="e">
        <f t="shared" si="6"/>
        <v>#DIV/0!</v>
      </c>
      <c r="O308" s="242">
        <f>FŐLAP!$G$8</f>
        <v>0</v>
      </c>
      <c r="P308" s="241">
        <f>FŐLAP!$C$10</f>
        <v>0</v>
      </c>
      <c r="Q308" s="243" t="s">
        <v>417</v>
      </c>
    </row>
    <row r="309" spans="1:17" ht="49.5" hidden="1" customHeight="1" x14ac:dyDescent="0.25">
      <c r="A309" s="88" t="s">
        <v>631</v>
      </c>
      <c r="B309" s="405"/>
      <c r="C309" s="401"/>
      <c r="D309" s="402"/>
      <c r="E309" s="402"/>
      <c r="F309" s="194"/>
      <c r="G309" s="194"/>
      <c r="H309" s="408"/>
      <c r="I309" s="407"/>
      <c r="J309" s="407"/>
      <c r="K309" s="405"/>
      <c r="L309" s="411"/>
      <c r="M309" s="412"/>
      <c r="N309" s="421" t="e">
        <f t="shared" si="6"/>
        <v>#DIV/0!</v>
      </c>
      <c r="O309" s="242">
        <f>FŐLAP!$G$8</f>
        <v>0</v>
      </c>
      <c r="P309" s="241">
        <f>FŐLAP!$C$10</f>
        <v>0</v>
      </c>
      <c r="Q309" s="243" t="s">
        <v>417</v>
      </c>
    </row>
    <row r="310" spans="1:17" ht="49.5" hidden="1" customHeight="1" x14ac:dyDescent="0.25">
      <c r="A310" s="87" t="s">
        <v>632</v>
      </c>
      <c r="B310" s="405"/>
      <c r="C310" s="401"/>
      <c r="D310" s="402"/>
      <c r="E310" s="402"/>
      <c r="F310" s="194"/>
      <c r="G310" s="194"/>
      <c r="H310" s="408"/>
      <c r="I310" s="407"/>
      <c r="J310" s="407"/>
      <c r="K310" s="405"/>
      <c r="L310" s="411"/>
      <c r="M310" s="412"/>
      <c r="N310" s="421" t="e">
        <f t="shared" si="6"/>
        <v>#DIV/0!</v>
      </c>
      <c r="O310" s="242">
        <f>FŐLAP!$G$8</f>
        <v>0</v>
      </c>
      <c r="P310" s="241">
        <f>FŐLAP!$C$10</f>
        <v>0</v>
      </c>
      <c r="Q310" s="243" t="s">
        <v>417</v>
      </c>
    </row>
    <row r="311" spans="1:17" ht="49.5" hidden="1" customHeight="1" x14ac:dyDescent="0.25">
      <c r="A311" s="87" t="s">
        <v>633</v>
      </c>
      <c r="B311" s="405"/>
      <c r="C311" s="401"/>
      <c r="D311" s="402"/>
      <c r="E311" s="402"/>
      <c r="F311" s="194"/>
      <c r="G311" s="194"/>
      <c r="H311" s="408"/>
      <c r="I311" s="407"/>
      <c r="J311" s="407"/>
      <c r="K311" s="405"/>
      <c r="L311" s="411"/>
      <c r="M311" s="412"/>
      <c r="N311" s="421" t="e">
        <f t="shared" si="6"/>
        <v>#DIV/0!</v>
      </c>
      <c r="O311" s="242">
        <f>FŐLAP!$G$8</f>
        <v>0</v>
      </c>
      <c r="P311" s="241">
        <f>FŐLAP!$C$10</f>
        <v>0</v>
      </c>
      <c r="Q311" s="243" t="s">
        <v>417</v>
      </c>
    </row>
    <row r="312" spans="1:17" ht="49.5" hidden="1" customHeight="1" x14ac:dyDescent="0.25">
      <c r="A312" s="88" t="s">
        <v>634</v>
      </c>
      <c r="B312" s="405"/>
      <c r="C312" s="401"/>
      <c r="D312" s="402"/>
      <c r="E312" s="402"/>
      <c r="F312" s="194"/>
      <c r="G312" s="194"/>
      <c r="H312" s="408"/>
      <c r="I312" s="407"/>
      <c r="J312" s="407"/>
      <c r="K312" s="405"/>
      <c r="L312" s="411"/>
      <c r="M312" s="412"/>
      <c r="N312" s="421" t="e">
        <f t="shared" si="6"/>
        <v>#DIV/0!</v>
      </c>
      <c r="O312" s="242">
        <f>FŐLAP!$G$8</f>
        <v>0</v>
      </c>
      <c r="P312" s="241">
        <f>FŐLAP!$C$10</f>
        <v>0</v>
      </c>
      <c r="Q312" s="243" t="s">
        <v>417</v>
      </c>
    </row>
    <row r="313" spans="1:17" ht="49.5" hidden="1" customHeight="1" x14ac:dyDescent="0.25">
      <c r="A313" s="88" t="s">
        <v>635</v>
      </c>
      <c r="B313" s="405"/>
      <c r="C313" s="401"/>
      <c r="D313" s="402"/>
      <c r="E313" s="402"/>
      <c r="F313" s="194"/>
      <c r="G313" s="194"/>
      <c r="H313" s="408"/>
      <c r="I313" s="407"/>
      <c r="J313" s="407"/>
      <c r="K313" s="405"/>
      <c r="L313" s="411"/>
      <c r="M313" s="412"/>
      <c r="N313" s="421" t="e">
        <f t="shared" si="6"/>
        <v>#DIV/0!</v>
      </c>
      <c r="O313" s="242">
        <f>FŐLAP!$G$8</f>
        <v>0</v>
      </c>
      <c r="P313" s="241">
        <f>FŐLAP!$C$10</f>
        <v>0</v>
      </c>
      <c r="Q313" s="243" t="s">
        <v>417</v>
      </c>
    </row>
    <row r="314" spans="1:17" ht="49.5" hidden="1" customHeight="1" x14ac:dyDescent="0.25">
      <c r="A314" s="87" t="s">
        <v>636</v>
      </c>
      <c r="B314" s="405"/>
      <c r="C314" s="401"/>
      <c r="D314" s="402"/>
      <c r="E314" s="402"/>
      <c r="F314" s="194"/>
      <c r="G314" s="194"/>
      <c r="H314" s="408"/>
      <c r="I314" s="407"/>
      <c r="J314" s="407"/>
      <c r="K314" s="405"/>
      <c r="L314" s="411"/>
      <c r="M314" s="412"/>
      <c r="N314" s="421" t="e">
        <f t="shared" si="6"/>
        <v>#DIV/0!</v>
      </c>
      <c r="O314" s="242">
        <f>FŐLAP!$G$8</f>
        <v>0</v>
      </c>
      <c r="P314" s="241">
        <f>FŐLAP!$C$10</f>
        <v>0</v>
      </c>
      <c r="Q314" s="243" t="s">
        <v>417</v>
      </c>
    </row>
    <row r="315" spans="1:17" ht="49.5" hidden="1" customHeight="1" x14ac:dyDescent="0.25">
      <c r="A315" s="87" t="s">
        <v>637</v>
      </c>
      <c r="B315" s="405"/>
      <c r="C315" s="401"/>
      <c r="D315" s="402"/>
      <c r="E315" s="402"/>
      <c r="F315" s="194"/>
      <c r="G315" s="194"/>
      <c r="H315" s="408"/>
      <c r="I315" s="407"/>
      <c r="J315" s="407"/>
      <c r="K315" s="405"/>
      <c r="L315" s="411"/>
      <c r="M315" s="412"/>
      <c r="N315" s="421" t="e">
        <f t="shared" si="6"/>
        <v>#DIV/0!</v>
      </c>
      <c r="O315" s="242">
        <f>FŐLAP!$G$8</f>
        <v>0</v>
      </c>
      <c r="P315" s="241">
        <f>FŐLAP!$C$10</f>
        <v>0</v>
      </c>
      <c r="Q315" s="243" t="s">
        <v>417</v>
      </c>
    </row>
    <row r="316" spans="1:17" ht="49.5" hidden="1" customHeight="1" x14ac:dyDescent="0.25">
      <c r="A316" s="88" t="s">
        <v>638</v>
      </c>
      <c r="B316" s="405"/>
      <c r="C316" s="401"/>
      <c r="D316" s="402"/>
      <c r="E316" s="402"/>
      <c r="F316" s="194"/>
      <c r="G316" s="194"/>
      <c r="H316" s="408"/>
      <c r="I316" s="407"/>
      <c r="J316" s="407"/>
      <c r="K316" s="405"/>
      <c r="L316" s="411"/>
      <c r="M316" s="412"/>
      <c r="N316" s="421" t="e">
        <f t="shared" si="6"/>
        <v>#DIV/0!</v>
      </c>
      <c r="O316" s="242">
        <f>FŐLAP!$G$8</f>
        <v>0</v>
      </c>
      <c r="P316" s="241">
        <f>FŐLAP!$C$10</f>
        <v>0</v>
      </c>
      <c r="Q316" s="243" t="s">
        <v>417</v>
      </c>
    </row>
    <row r="317" spans="1:17" ht="49.5" hidden="1" customHeight="1" x14ac:dyDescent="0.25">
      <c r="A317" s="88" t="s">
        <v>639</v>
      </c>
      <c r="B317" s="405"/>
      <c r="C317" s="401"/>
      <c r="D317" s="402"/>
      <c r="E317" s="402"/>
      <c r="F317" s="194"/>
      <c r="G317" s="194"/>
      <c r="H317" s="408"/>
      <c r="I317" s="407"/>
      <c r="J317" s="407"/>
      <c r="K317" s="405"/>
      <c r="L317" s="411"/>
      <c r="M317" s="412"/>
      <c r="N317" s="421" t="e">
        <f t="shared" si="6"/>
        <v>#DIV/0!</v>
      </c>
      <c r="O317" s="242">
        <f>FŐLAP!$G$8</f>
        <v>0</v>
      </c>
      <c r="P317" s="241">
        <f>FŐLAP!$C$10</f>
        <v>0</v>
      </c>
      <c r="Q317" s="243" t="s">
        <v>417</v>
      </c>
    </row>
    <row r="318" spans="1:17" ht="49.5" hidden="1" customHeight="1" x14ac:dyDescent="0.25">
      <c r="A318" s="87" t="s">
        <v>640</v>
      </c>
      <c r="B318" s="405"/>
      <c r="C318" s="401"/>
      <c r="D318" s="402"/>
      <c r="E318" s="402"/>
      <c r="F318" s="194"/>
      <c r="G318" s="194"/>
      <c r="H318" s="408"/>
      <c r="I318" s="407"/>
      <c r="J318" s="407"/>
      <c r="K318" s="405"/>
      <c r="L318" s="411"/>
      <c r="M318" s="412"/>
      <c r="N318" s="421" t="e">
        <f t="shared" si="6"/>
        <v>#DIV/0!</v>
      </c>
      <c r="O318" s="242">
        <f>FŐLAP!$G$8</f>
        <v>0</v>
      </c>
      <c r="P318" s="241">
        <f>FŐLAP!$C$10</f>
        <v>0</v>
      </c>
      <c r="Q318" s="243" t="s">
        <v>417</v>
      </c>
    </row>
    <row r="319" spans="1:17" ht="49.5" hidden="1" customHeight="1" x14ac:dyDescent="0.25">
      <c r="A319" s="87" t="s">
        <v>641</v>
      </c>
      <c r="B319" s="405"/>
      <c r="C319" s="401"/>
      <c r="D319" s="402"/>
      <c r="E319" s="402"/>
      <c r="F319" s="194"/>
      <c r="G319" s="194"/>
      <c r="H319" s="408"/>
      <c r="I319" s="407"/>
      <c r="J319" s="407"/>
      <c r="K319" s="405"/>
      <c r="L319" s="411"/>
      <c r="M319" s="412"/>
      <c r="N319" s="421" t="e">
        <f t="shared" si="6"/>
        <v>#DIV/0!</v>
      </c>
      <c r="O319" s="242">
        <f>FŐLAP!$G$8</f>
        <v>0</v>
      </c>
      <c r="P319" s="241">
        <f>FŐLAP!$C$10</f>
        <v>0</v>
      </c>
      <c r="Q319" s="243" t="s">
        <v>417</v>
      </c>
    </row>
    <row r="320" spans="1:17" ht="49.5" hidden="1" customHeight="1" x14ac:dyDescent="0.25">
      <c r="A320" s="88" t="s">
        <v>642</v>
      </c>
      <c r="B320" s="405"/>
      <c r="C320" s="401"/>
      <c r="D320" s="402"/>
      <c r="E320" s="402"/>
      <c r="F320" s="194"/>
      <c r="G320" s="194"/>
      <c r="H320" s="408"/>
      <c r="I320" s="407"/>
      <c r="J320" s="407"/>
      <c r="K320" s="405"/>
      <c r="L320" s="411"/>
      <c r="M320" s="412"/>
      <c r="N320" s="421" t="e">
        <f t="shared" si="6"/>
        <v>#DIV/0!</v>
      </c>
      <c r="O320" s="242">
        <f>FŐLAP!$G$8</f>
        <v>0</v>
      </c>
      <c r="P320" s="241">
        <f>FŐLAP!$C$10</f>
        <v>0</v>
      </c>
      <c r="Q320" s="243" t="s">
        <v>417</v>
      </c>
    </row>
    <row r="321" spans="1:17" ht="49.5" hidden="1" customHeight="1" x14ac:dyDescent="0.25">
      <c r="A321" s="88" t="s">
        <v>643</v>
      </c>
      <c r="B321" s="405"/>
      <c r="C321" s="401"/>
      <c r="D321" s="402"/>
      <c r="E321" s="402"/>
      <c r="F321" s="194"/>
      <c r="G321" s="194"/>
      <c r="H321" s="408"/>
      <c r="I321" s="407"/>
      <c r="J321" s="407"/>
      <c r="K321" s="405"/>
      <c r="L321" s="411"/>
      <c r="M321" s="412"/>
      <c r="N321" s="421" t="e">
        <f t="shared" si="6"/>
        <v>#DIV/0!</v>
      </c>
      <c r="O321" s="242">
        <f>FŐLAP!$G$8</f>
        <v>0</v>
      </c>
      <c r="P321" s="241">
        <f>FŐLAP!$C$10</f>
        <v>0</v>
      </c>
      <c r="Q321" s="243" t="s">
        <v>417</v>
      </c>
    </row>
    <row r="322" spans="1:17" ht="49.5" hidden="1" customHeight="1" x14ac:dyDescent="0.25">
      <c r="A322" s="87" t="s">
        <v>644</v>
      </c>
      <c r="B322" s="405"/>
      <c r="C322" s="401"/>
      <c r="D322" s="402"/>
      <c r="E322" s="402"/>
      <c r="F322" s="194"/>
      <c r="G322" s="194"/>
      <c r="H322" s="408"/>
      <c r="I322" s="407"/>
      <c r="J322" s="407"/>
      <c r="K322" s="405"/>
      <c r="L322" s="411"/>
      <c r="M322" s="412"/>
      <c r="N322" s="421" t="e">
        <f t="shared" si="6"/>
        <v>#DIV/0!</v>
      </c>
      <c r="O322" s="242">
        <f>FŐLAP!$G$8</f>
        <v>0</v>
      </c>
      <c r="P322" s="241">
        <f>FŐLAP!$C$10</f>
        <v>0</v>
      </c>
      <c r="Q322" s="243" t="s">
        <v>417</v>
      </c>
    </row>
    <row r="323" spans="1:17" ht="49.5" hidden="1" customHeight="1" x14ac:dyDescent="0.25">
      <c r="A323" s="87" t="s">
        <v>645</v>
      </c>
      <c r="B323" s="405"/>
      <c r="C323" s="401"/>
      <c r="D323" s="402"/>
      <c r="E323" s="402"/>
      <c r="F323" s="194"/>
      <c r="G323" s="194"/>
      <c r="H323" s="408"/>
      <c r="I323" s="407"/>
      <c r="J323" s="407"/>
      <c r="K323" s="405"/>
      <c r="L323" s="411"/>
      <c r="M323" s="412"/>
      <c r="N323" s="421" t="e">
        <f t="shared" si="6"/>
        <v>#DIV/0!</v>
      </c>
      <c r="O323" s="242">
        <f>FŐLAP!$G$8</f>
        <v>0</v>
      </c>
      <c r="P323" s="241">
        <f>FŐLAP!$C$10</f>
        <v>0</v>
      </c>
      <c r="Q323" s="243" t="s">
        <v>417</v>
      </c>
    </row>
    <row r="324" spans="1:17" ht="49.5" hidden="1" customHeight="1" x14ac:dyDescent="0.25">
      <c r="A324" s="88" t="s">
        <v>646</v>
      </c>
      <c r="B324" s="405"/>
      <c r="C324" s="401"/>
      <c r="D324" s="402"/>
      <c r="E324" s="402"/>
      <c r="F324" s="194"/>
      <c r="G324" s="194"/>
      <c r="H324" s="408"/>
      <c r="I324" s="407"/>
      <c r="J324" s="407"/>
      <c r="K324" s="405"/>
      <c r="L324" s="411"/>
      <c r="M324" s="412"/>
      <c r="N324" s="421" t="e">
        <f t="shared" si="6"/>
        <v>#DIV/0!</v>
      </c>
      <c r="O324" s="242">
        <f>FŐLAP!$G$8</f>
        <v>0</v>
      </c>
      <c r="P324" s="241">
        <f>FŐLAP!$C$10</f>
        <v>0</v>
      </c>
      <c r="Q324" s="243" t="s">
        <v>417</v>
      </c>
    </row>
    <row r="325" spans="1:17" ht="49.5" hidden="1" customHeight="1" x14ac:dyDescent="0.25">
      <c r="A325" s="88" t="s">
        <v>647</v>
      </c>
      <c r="B325" s="405"/>
      <c r="C325" s="401"/>
      <c r="D325" s="402"/>
      <c r="E325" s="402"/>
      <c r="F325" s="194"/>
      <c r="G325" s="194"/>
      <c r="H325" s="408"/>
      <c r="I325" s="407"/>
      <c r="J325" s="407"/>
      <c r="K325" s="405"/>
      <c r="L325" s="411"/>
      <c r="M325" s="412"/>
      <c r="N325" s="421" t="e">
        <f t="shared" si="6"/>
        <v>#DIV/0!</v>
      </c>
      <c r="O325" s="242">
        <f>FŐLAP!$G$8</f>
        <v>0</v>
      </c>
      <c r="P325" s="241">
        <f>FŐLAP!$C$10</f>
        <v>0</v>
      </c>
      <c r="Q325" s="243" t="s">
        <v>417</v>
      </c>
    </row>
    <row r="326" spans="1:17" ht="49.5" hidden="1" customHeight="1" x14ac:dyDescent="0.25">
      <c r="A326" s="87" t="s">
        <v>648</v>
      </c>
      <c r="B326" s="405"/>
      <c r="C326" s="401"/>
      <c r="D326" s="402"/>
      <c r="E326" s="402"/>
      <c r="F326" s="194"/>
      <c r="G326" s="194"/>
      <c r="H326" s="408"/>
      <c r="I326" s="407"/>
      <c r="J326" s="407"/>
      <c r="K326" s="405"/>
      <c r="L326" s="411"/>
      <c r="M326" s="412"/>
      <c r="N326" s="421" t="e">
        <f t="shared" si="6"/>
        <v>#DIV/0!</v>
      </c>
      <c r="O326" s="242">
        <f>FŐLAP!$G$8</f>
        <v>0</v>
      </c>
      <c r="P326" s="241">
        <f>FŐLAP!$C$10</f>
        <v>0</v>
      </c>
      <c r="Q326" s="243" t="s">
        <v>417</v>
      </c>
    </row>
    <row r="327" spans="1:17" ht="49.5" hidden="1" customHeight="1" x14ac:dyDescent="0.25">
      <c r="A327" s="87" t="s">
        <v>649</v>
      </c>
      <c r="B327" s="405"/>
      <c r="C327" s="401"/>
      <c r="D327" s="402"/>
      <c r="E327" s="402"/>
      <c r="F327" s="194"/>
      <c r="G327" s="194"/>
      <c r="H327" s="408"/>
      <c r="I327" s="407"/>
      <c r="J327" s="407"/>
      <c r="K327" s="405"/>
      <c r="L327" s="411"/>
      <c r="M327" s="412"/>
      <c r="N327" s="421" t="e">
        <f t="shared" si="6"/>
        <v>#DIV/0!</v>
      </c>
      <c r="O327" s="242">
        <f>FŐLAP!$G$8</f>
        <v>0</v>
      </c>
      <c r="P327" s="241">
        <f>FŐLAP!$C$10</f>
        <v>0</v>
      </c>
      <c r="Q327" s="243" t="s">
        <v>417</v>
      </c>
    </row>
    <row r="328" spans="1:17" ht="49.5" hidden="1" customHeight="1" x14ac:dyDescent="0.25">
      <c r="A328" s="88" t="s">
        <v>650</v>
      </c>
      <c r="B328" s="405"/>
      <c r="C328" s="401"/>
      <c r="D328" s="402"/>
      <c r="E328" s="402"/>
      <c r="F328" s="194"/>
      <c r="G328" s="194"/>
      <c r="H328" s="408"/>
      <c r="I328" s="407"/>
      <c r="J328" s="407"/>
      <c r="K328" s="405"/>
      <c r="L328" s="411"/>
      <c r="M328" s="412"/>
      <c r="N328" s="421" t="e">
        <f t="shared" si="6"/>
        <v>#DIV/0!</v>
      </c>
      <c r="O328" s="242">
        <f>FŐLAP!$G$8</f>
        <v>0</v>
      </c>
      <c r="P328" s="241">
        <f>FŐLAP!$C$10</f>
        <v>0</v>
      </c>
      <c r="Q328" s="243" t="s">
        <v>417</v>
      </c>
    </row>
    <row r="329" spans="1:17" ht="49.5" hidden="1" customHeight="1" x14ac:dyDescent="0.25">
      <c r="A329" s="88" t="s">
        <v>651</v>
      </c>
      <c r="B329" s="405"/>
      <c r="C329" s="401"/>
      <c r="D329" s="402"/>
      <c r="E329" s="402"/>
      <c r="F329" s="194"/>
      <c r="G329" s="194"/>
      <c r="H329" s="408"/>
      <c r="I329" s="407"/>
      <c r="J329" s="407"/>
      <c r="K329" s="405"/>
      <c r="L329" s="411"/>
      <c r="M329" s="412"/>
      <c r="N329" s="421" t="e">
        <f t="shared" si="6"/>
        <v>#DIV/0!</v>
      </c>
      <c r="O329" s="242">
        <f>FŐLAP!$G$8</f>
        <v>0</v>
      </c>
      <c r="P329" s="241">
        <f>FŐLAP!$C$10</f>
        <v>0</v>
      </c>
      <c r="Q329" s="243" t="s">
        <v>417</v>
      </c>
    </row>
    <row r="330" spans="1:17" ht="49.5" hidden="1" customHeight="1" x14ac:dyDescent="0.25">
      <c r="A330" s="87" t="s">
        <v>652</v>
      </c>
      <c r="B330" s="405"/>
      <c r="C330" s="401"/>
      <c r="D330" s="402"/>
      <c r="E330" s="402"/>
      <c r="F330" s="194"/>
      <c r="G330" s="194"/>
      <c r="H330" s="408"/>
      <c r="I330" s="407"/>
      <c r="J330" s="407"/>
      <c r="K330" s="405"/>
      <c r="L330" s="411"/>
      <c r="M330" s="412"/>
      <c r="N330" s="421" t="e">
        <f t="shared" si="6"/>
        <v>#DIV/0!</v>
      </c>
      <c r="O330" s="242">
        <f>FŐLAP!$G$8</f>
        <v>0</v>
      </c>
      <c r="P330" s="241">
        <f>FŐLAP!$C$10</f>
        <v>0</v>
      </c>
      <c r="Q330" s="243" t="s">
        <v>417</v>
      </c>
    </row>
    <row r="331" spans="1:17" ht="49.5" hidden="1" customHeight="1" x14ac:dyDescent="0.25">
      <c r="A331" s="87" t="s">
        <v>653</v>
      </c>
      <c r="B331" s="405"/>
      <c r="C331" s="401"/>
      <c r="D331" s="402"/>
      <c r="E331" s="402"/>
      <c r="F331" s="194"/>
      <c r="G331" s="194"/>
      <c r="H331" s="408"/>
      <c r="I331" s="407"/>
      <c r="J331" s="407"/>
      <c r="K331" s="405"/>
      <c r="L331" s="411"/>
      <c r="M331" s="412"/>
      <c r="N331" s="421" t="e">
        <f t="shared" si="6"/>
        <v>#DIV/0!</v>
      </c>
      <c r="O331" s="242">
        <f>FŐLAP!$G$8</f>
        <v>0</v>
      </c>
      <c r="P331" s="241">
        <f>FŐLAP!$C$10</f>
        <v>0</v>
      </c>
      <c r="Q331" s="243" t="s">
        <v>417</v>
      </c>
    </row>
    <row r="332" spans="1:17" ht="49.5" hidden="1" customHeight="1" x14ac:dyDescent="0.25">
      <c r="A332" s="88" t="s">
        <v>654</v>
      </c>
      <c r="B332" s="405"/>
      <c r="C332" s="401"/>
      <c r="D332" s="402"/>
      <c r="E332" s="402"/>
      <c r="F332" s="194"/>
      <c r="G332" s="194"/>
      <c r="H332" s="408"/>
      <c r="I332" s="407"/>
      <c r="J332" s="407"/>
      <c r="K332" s="405"/>
      <c r="L332" s="411"/>
      <c r="M332" s="412"/>
      <c r="N332" s="421" t="e">
        <f t="shared" si="6"/>
        <v>#DIV/0!</v>
      </c>
      <c r="O332" s="242">
        <f>FŐLAP!$G$8</f>
        <v>0</v>
      </c>
      <c r="P332" s="241">
        <f>FŐLAP!$C$10</f>
        <v>0</v>
      </c>
      <c r="Q332" s="243" t="s">
        <v>417</v>
      </c>
    </row>
    <row r="333" spans="1:17" ht="49.5" hidden="1" customHeight="1" x14ac:dyDescent="0.25">
      <c r="A333" s="88" t="s">
        <v>655</v>
      </c>
      <c r="B333" s="405"/>
      <c r="C333" s="401"/>
      <c r="D333" s="402"/>
      <c r="E333" s="402"/>
      <c r="F333" s="194"/>
      <c r="G333" s="194"/>
      <c r="H333" s="408"/>
      <c r="I333" s="407"/>
      <c r="J333" s="407"/>
      <c r="K333" s="405"/>
      <c r="L333" s="411"/>
      <c r="M333" s="412"/>
      <c r="N333" s="421" t="e">
        <f t="shared" si="6"/>
        <v>#DIV/0!</v>
      </c>
      <c r="O333" s="242">
        <f>FŐLAP!$G$8</f>
        <v>0</v>
      </c>
      <c r="P333" s="241">
        <f>FŐLAP!$C$10</f>
        <v>0</v>
      </c>
      <c r="Q333" s="243" t="s">
        <v>417</v>
      </c>
    </row>
    <row r="334" spans="1:17" ht="49.5" hidden="1" customHeight="1" x14ac:dyDescent="0.25">
      <c r="A334" s="87" t="s">
        <v>656</v>
      </c>
      <c r="B334" s="405"/>
      <c r="C334" s="401"/>
      <c r="D334" s="402"/>
      <c r="E334" s="402"/>
      <c r="F334" s="194"/>
      <c r="G334" s="194"/>
      <c r="H334" s="408"/>
      <c r="I334" s="407"/>
      <c r="J334" s="407"/>
      <c r="K334" s="405"/>
      <c r="L334" s="411"/>
      <c r="M334" s="412"/>
      <c r="N334" s="421" t="e">
        <f t="shared" si="6"/>
        <v>#DIV/0!</v>
      </c>
      <c r="O334" s="242">
        <f>FŐLAP!$G$8</f>
        <v>0</v>
      </c>
      <c r="P334" s="241">
        <f>FŐLAP!$C$10</f>
        <v>0</v>
      </c>
      <c r="Q334" s="243" t="s">
        <v>417</v>
      </c>
    </row>
    <row r="335" spans="1:17" ht="49.5" hidden="1" customHeight="1" x14ac:dyDescent="0.25">
      <c r="A335" s="87" t="s">
        <v>657</v>
      </c>
      <c r="B335" s="405"/>
      <c r="C335" s="401"/>
      <c r="D335" s="402"/>
      <c r="E335" s="402"/>
      <c r="F335" s="194"/>
      <c r="G335" s="194"/>
      <c r="H335" s="408"/>
      <c r="I335" s="407"/>
      <c r="J335" s="407"/>
      <c r="K335" s="405"/>
      <c r="L335" s="411"/>
      <c r="M335" s="412"/>
      <c r="N335" s="421" t="e">
        <f t="shared" si="6"/>
        <v>#DIV/0!</v>
      </c>
      <c r="O335" s="242">
        <f>FŐLAP!$G$8</f>
        <v>0</v>
      </c>
      <c r="P335" s="241">
        <f>FŐLAP!$C$10</f>
        <v>0</v>
      </c>
      <c r="Q335" s="243" t="s">
        <v>417</v>
      </c>
    </row>
    <row r="336" spans="1:17" ht="49.5" hidden="1" customHeight="1" x14ac:dyDescent="0.25">
      <c r="A336" s="88" t="s">
        <v>658</v>
      </c>
      <c r="B336" s="405"/>
      <c r="C336" s="401"/>
      <c r="D336" s="402"/>
      <c r="E336" s="402"/>
      <c r="F336" s="194"/>
      <c r="G336" s="194"/>
      <c r="H336" s="408"/>
      <c r="I336" s="407"/>
      <c r="J336" s="407"/>
      <c r="K336" s="405"/>
      <c r="L336" s="411"/>
      <c r="M336" s="412"/>
      <c r="N336" s="421" t="e">
        <f t="shared" si="6"/>
        <v>#DIV/0!</v>
      </c>
      <c r="O336" s="242">
        <f>FŐLAP!$G$8</f>
        <v>0</v>
      </c>
      <c r="P336" s="241">
        <f>FŐLAP!$C$10</f>
        <v>0</v>
      </c>
      <c r="Q336" s="243" t="s">
        <v>417</v>
      </c>
    </row>
    <row r="337" spans="1:17" ht="49.5" hidden="1" customHeight="1" x14ac:dyDescent="0.25">
      <c r="A337" s="88" t="s">
        <v>659</v>
      </c>
      <c r="B337" s="405"/>
      <c r="C337" s="401"/>
      <c r="D337" s="402"/>
      <c r="E337" s="402"/>
      <c r="F337" s="194"/>
      <c r="G337" s="194"/>
      <c r="H337" s="408"/>
      <c r="I337" s="407"/>
      <c r="J337" s="407"/>
      <c r="K337" s="405"/>
      <c r="L337" s="411"/>
      <c r="M337" s="412"/>
      <c r="N337" s="421" t="e">
        <f t="shared" si="6"/>
        <v>#DIV/0!</v>
      </c>
      <c r="O337" s="242">
        <f>FŐLAP!$G$8</f>
        <v>0</v>
      </c>
      <c r="P337" s="241">
        <f>FŐLAP!$C$10</f>
        <v>0</v>
      </c>
      <c r="Q337" s="243" t="s">
        <v>417</v>
      </c>
    </row>
    <row r="338" spans="1:17" ht="49.5" hidden="1" customHeight="1" x14ac:dyDescent="0.25">
      <c r="A338" s="87" t="s">
        <v>660</v>
      </c>
      <c r="B338" s="405"/>
      <c r="C338" s="401"/>
      <c r="D338" s="402"/>
      <c r="E338" s="402"/>
      <c r="F338" s="194"/>
      <c r="G338" s="194"/>
      <c r="H338" s="408"/>
      <c r="I338" s="407"/>
      <c r="J338" s="407"/>
      <c r="K338" s="405"/>
      <c r="L338" s="411"/>
      <c r="M338" s="412"/>
      <c r="N338" s="421" t="e">
        <f t="shared" si="6"/>
        <v>#DIV/0!</v>
      </c>
      <c r="O338" s="242">
        <f>FŐLAP!$G$8</f>
        <v>0</v>
      </c>
      <c r="P338" s="241">
        <f>FŐLAP!$C$10</f>
        <v>0</v>
      </c>
      <c r="Q338" s="243" t="s">
        <v>417</v>
      </c>
    </row>
    <row r="339" spans="1:17" ht="49.5" hidden="1" customHeight="1" x14ac:dyDescent="0.25">
      <c r="A339" s="87" t="s">
        <v>661</v>
      </c>
      <c r="B339" s="405"/>
      <c r="C339" s="401"/>
      <c r="D339" s="402"/>
      <c r="E339" s="402"/>
      <c r="F339" s="194"/>
      <c r="G339" s="194"/>
      <c r="H339" s="408"/>
      <c r="I339" s="407"/>
      <c r="J339" s="407"/>
      <c r="K339" s="405"/>
      <c r="L339" s="411"/>
      <c r="M339" s="412"/>
      <c r="N339" s="421" t="e">
        <f t="shared" si="6"/>
        <v>#DIV/0!</v>
      </c>
      <c r="O339" s="242">
        <f>FŐLAP!$G$8</f>
        <v>0</v>
      </c>
      <c r="P339" s="241">
        <f>FŐLAP!$C$10</f>
        <v>0</v>
      </c>
      <c r="Q339" s="243" t="s">
        <v>417</v>
      </c>
    </row>
    <row r="340" spans="1:17" ht="49.5" hidden="1" customHeight="1" x14ac:dyDescent="0.25">
      <c r="A340" s="88" t="s">
        <v>662</v>
      </c>
      <c r="B340" s="405"/>
      <c r="C340" s="401"/>
      <c r="D340" s="402"/>
      <c r="E340" s="402"/>
      <c r="F340" s="194"/>
      <c r="G340" s="194"/>
      <c r="H340" s="408"/>
      <c r="I340" s="407"/>
      <c r="J340" s="407"/>
      <c r="K340" s="405"/>
      <c r="L340" s="411"/>
      <c r="M340" s="412"/>
      <c r="N340" s="421" t="e">
        <f t="shared" si="6"/>
        <v>#DIV/0!</v>
      </c>
      <c r="O340" s="242">
        <f>FŐLAP!$G$8</f>
        <v>0</v>
      </c>
      <c r="P340" s="241">
        <f>FŐLAP!$C$10</f>
        <v>0</v>
      </c>
      <c r="Q340" s="243" t="s">
        <v>417</v>
      </c>
    </row>
    <row r="341" spans="1:17" ht="49.5" hidden="1" customHeight="1" x14ac:dyDescent="0.25">
      <c r="A341" s="88" t="s">
        <v>663</v>
      </c>
      <c r="B341" s="405"/>
      <c r="C341" s="401"/>
      <c r="D341" s="402"/>
      <c r="E341" s="402"/>
      <c r="F341" s="194"/>
      <c r="G341" s="194"/>
      <c r="H341" s="408"/>
      <c r="I341" s="407"/>
      <c r="J341" s="407"/>
      <c r="K341" s="405"/>
      <c r="L341" s="411"/>
      <c r="M341" s="412"/>
      <c r="N341" s="421" t="e">
        <f t="shared" ref="N341:N404" si="7">IF(M341&lt;0,0,1-(M341/L341))</f>
        <v>#DIV/0!</v>
      </c>
      <c r="O341" s="242">
        <f>FŐLAP!$G$8</f>
        <v>0</v>
      </c>
      <c r="P341" s="241">
        <f>FŐLAP!$C$10</f>
        <v>0</v>
      </c>
      <c r="Q341" s="243" t="s">
        <v>417</v>
      </c>
    </row>
    <row r="342" spans="1:17" ht="49.5" hidden="1" customHeight="1" x14ac:dyDescent="0.25">
      <c r="A342" s="87" t="s">
        <v>664</v>
      </c>
      <c r="B342" s="405"/>
      <c r="C342" s="401"/>
      <c r="D342" s="402"/>
      <c r="E342" s="402"/>
      <c r="F342" s="194"/>
      <c r="G342" s="194"/>
      <c r="H342" s="408"/>
      <c r="I342" s="407"/>
      <c r="J342" s="407"/>
      <c r="K342" s="405"/>
      <c r="L342" s="411"/>
      <c r="M342" s="412"/>
      <c r="N342" s="421" t="e">
        <f t="shared" si="7"/>
        <v>#DIV/0!</v>
      </c>
      <c r="O342" s="242">
        <f>FŐLAP!$G$8</f>
        <v>0</v>
      </c>
      <c r="P342" s="241">
        <f>FŐLAP!$C$10</f>
        <v>0</v>
      </c>
      <c r="Q342" s="243" t="s">
        <v>417</v>
      </c>
    </row>
    <row r="343" spans="1:17" ht="49.5" hidden="1" customHeight="1" x14ac:dyDescent="0.25">
      <c r="A343" s="87" t="s">
        <v>665</v>
      </c>
      <c r="B343" s="405"/>
      <c r="C343" s="401"/>
      <c r="D343" s="402"/>
      <c r="E343" s="402"/>
      <c r="F343" s="194"/>
      <c r="G343" s="194"/>
      <c r="H343" s="408"/>
      <c r="I343" s="407"/>
      <c r="J343" s="407"/>
      <c r="K343" s="405"/>
      <c r="L343" s="411"/>
      <c r="M343" s="412"/>
      <c r="N343" s="421" t="e">
        <f t="shared" si="7"/>
        <v>#DIV/0!</v>
      </c>
      <c r="O343" s="242">
        <f>FŐLAP!$G$8</f>
        <v>0</v>
      </c>
      <c r="P343" s="241">
        <f>FŐLAP!$C$10</f>
        <v>0</v>
      </c>
      <c r="Q343" s="243" t="s">
        <v>417</v>
      </c>
    </row>
    <row r="344" spans="1:17" ht="49.5" hidden="1" customHeight="1" x14ac:dyDescent="0.25">
      <c r="A344" s="88" t="s">
        <v>666</v>
      </c>
      <c r="B344" s="405"/>
      <c r="C344" s="401"/>
      <c r="D344" s="402"/>
      <c r="E344" s="402"/>
      <c r="F344" s="194"/>
      <c r="G344" s="194"/>
      <c r="H344" s="408"/>
      <c r="I344" s="407"/>
      <c r="J344" s="407"/>
      <c r="K344" s="405"/>
      <c r="L344" s="411"/>
      <c r="M344" s="412"/>
      <c r="N344" s="421" t="e">
        <f t="shared" si="7"/>
        <v>#DIV/0!</v>
      </c>
      <c r="O344" s="242">
        <f>FŐLAP!$G$8</f>
        <v>0</v>
      </c>
      <c r="P344" s="241">
        <f>FŐLAP!$C$10</f>
        <v>0</v>
      </c>
      <c r="Q344" s="243" t="s">
        <v>417</v>
      </c>
    </row>
    <row r="345" spans="1:17" ht="49.5" hidden="1" customHeight="1" x14ac:dyDescent="0.25">
      <c r="A345" s="88" t="s">
        <v>667</v>
      </c>
      <c r="B345" s="405"/>
      <c r="C345" s="401"/>
      <c r="D345" s="402"/>
      <c r="E345" s="402"/>
      <c r="F345" s="194"/>
      <c r="G345" s="194"/>
      <c r="H345" s="408"/>
      <c r="I345" s="407"/>
      <c r="J345" s="407"/>
      <c r="K345" s="405"/>
      <c r="L345" s="411"/>
      <c r="M345" s="412"/>
      <c r="N345" s="421" t="e">
        <f t="shared" si="7"/>
        <v>#DIV/0!</v>
      </c>
      <c r="O345" s="242">
        <f>FŐLAP!$G$8</f>
        <v>0</v>
      </c>
      <c r="P345" s="241">
        <f>FŐLAP!$C$10</f>
        <v>0</v>
      </c>
      <c r="Q345" s="243" t="s">
        <v>417</v>
      </c>
    </row>
    <row r="346" spans="1:17" ht="49.5" hidden="1" customHeight="1" x14ac:dyDescent="0.25">
      <c r="A346" s="87" t="s">
        <v>668</v>
      </c>
      <c r="B346" s="405"/>
      <c r="C346" s="401"/>
      <c r="D346" s="402"/>
      <c r="E346" s="402"/>
      <c r="F346" s="194"/>
      <c r="G346" s="194"/>
      <c r="H346" s="408"/>
      <c r="I346" s="407"/>
      <c r="J346" s="407"/>
      <c r="K346" s="405"/>
      <c r="L346" s="411"/>
      <c r="M346" s="412"/>
      <c r="N346" s="421" t="e">
        <f t="shared" si="7"/>
        <v>#DIV/0!</v>
      </c>
      <c r="O346" s="242">
        <f>FŐLAP!$G$8</f>
        <v>0</v>
      </c>
      <c r="P346" s="241">
        <f>FŐLAP!$C$10</f>
        <v>0</v>
      </c>
      <c r="Q346" s="243" t="s">
        <v>417</v>
      </c>
    </row>
    <row r="347" spans="1:17" ht="49.5" hidden="1" customHeight="1" x14ac:dyDescent="0.25">
      <c r="A347" s="87" t="s">
        <v>669</v>
      </c>
      <c r="B347" s="405"/>
      <c r="C347" s="401"/>
      <c r="D347" s="402"/>
      <c r="E347" s="402"/>
      <c r="F347" s="194"/>
      <c r="G347" s="194"/>
      <c r="H347" s="408"/>
      <c r="I347" s="407"/>
      <c r="J347" s="407"/>
      <c r="K347" s="405"/>
      <c r="L347" s="411"/>
      <c r="M347" s="412"/>
      <c r="N347" s="421" t="e">
        <f t="shared" si="7"/>
        <v>#DIV/0!</v>
      </c>
      <c r="O347" s="242">
        <f>FŐLAP!$G$8</f>
        <v>0</v>
      </c>
      <c r="P347" s="241">
        <f>FŐLAP!$C$10</f>
        <v>0</v>
      </c>
      <c r="Q347" s="243" t="s">
        <v>417</v>
      </c>
    </row>
    <row r="348" spans="1:17" ht="49.5" hidden="1" customHeight="1" x14ac:dyDescent="0.25">
      <c r="A348" s="88" t="s">
        <v>670</v>
      </c>
      <c r="B348" s="405"/>
      <c r="C348" s="401"/>
      <c r="D348" s="402"/>
      <c r="E348" s="402"/>
      <c r="F348" s="194"/>
      <c r="G348" s="194"/>
      <c r="H348" s="408"/>
      <c r="I348" s="407"/>
      <c r="J348" s="407"/>
      <c r="K348" s="405"/>
      <c r="L348" s="411"/>
      <c r="M348" s="412"/>
      <c r="N348" s="421" t="e">
        <f t="shared" si="7"/>
        <v>#DIV/0!</v>
      </c>
      <c r="O348" s="242">
        <f>FŐLAP!$G$8</f>
        <v>0</v>
      </c>
      <c r="P348" s="241">
        <f>FŐLAP!$C$10</f>
        <v>0</v>
      </c>
      <c r="Q348" s="243" t="s">
        <v>417</v>
      </c>
    </row>
    <row r="349" spans="1:17" ht="49.5" hidden="1" customHeight="1" x14ac:dyDescent="0.25">
      <c r="A349" s="88" t="s">
        <v>671</v>
      </c>
      <c r="B349" s="405"/>
      <c r="C349" s="401"/>
      <c r="D349" s="402"/>
      <c r="E349" s="402"/>
      <c r="F349" s="194"/>
      <c r="G349" s="194"/>
      <c r="H349" s="408"/>
      <c r="I349" s="407"/>
      <c r="J349" s="407"/>
      <c r="K349" s="405"/>
      <c r="L349" s="411"/>
      <c r="M349" s="412"/>
      <c r="N349" s="421" t="e">
        <f t="shared" si="7"/>
        <v>#DIV/0!</v>
      </c>
      <c r="O349" s="242">
        <f>FŐLAP!$G$8</f>
        <v>0</v>
      </c>
      <c r="P349" s="241">
        <f>FŐLAP!$C$10</f>
        <v>0</v>
      </c>
      <c r="Q349" s="243" t="s">
        <v>417</v>
      </c>
    </row>
    <row r="350" spans="1:17" ht="49.5" hidden="1" customHeight="1" x14ac:dyDescent="0.25">
      <c r="A350" s="87" t="s">
        <v>672</v>
      </c>
      <c r="B350" s="405"/>
      <c r="C350" s="401"/>
      <c r="D350" s="402"/>
      <c r="E350" s="402"/>
      <c r="F350" s="194"/>
      <c r="G350" s="194"/>
      <c r="H350" s="408"/>
      <c r="I350" s="407"/>
      <c r="J350" s="407"/>
      <c r="K350" s="405"/>
      <c r="L350" s="411"/>
      <c r="M350" s="412"/>
      <c r="N350" s="421" t="e">
        <f t="shared" si="7"/>
        <v>#DIV/0!</v>
      </c>
      <c r="O350" s="242">
        <f>FŐLAP!$G$8</f>
        <v>0</v>
      </c>
      <c r="P350" s="241">
        <f>FŐLAP!$C$10</f>
        <v>0</v>
      </c>
      <c r="Q350" s="243" t="s">
        <v>417</v>
      </c>
    </row>
    <row r="351" spans="1:17" ht="49.5" hidden="1" customHeight="1" x14ac:dyDescent="0.25">
      <c r="A351" s="87" t="s">
        <v>673</v>
      </c>
      <c r="B351" s="405"/>
      <c r="C351" s="401"/>
      <c r="D351" s="402"/>
      <c r="E351" s="402"/>
      <c r="F351" s="194"/>
      <c r="G351" s="194"/>
      <c r="H351" s="408"/>
      <c r="I351" s="407"/>
      <c r="J351" s="407"/>
      <c r="K351" s="405"/>
      <c r="L351" s="411"/>
      <c r="M351" s="412"/>
      <c r="N351" s="421" t="e">
        <f t="shared" si="7"/>
        <v>#DIV/0!</v>
      </c>
      <c r="O351" s="242">
        <f>FŐLAP!$G$8</f>
        <v>0</v>
      </c>
      <c r="P351" s="241">
        <f>FŐLAP!$C$10</f>
        <v>0</v>
      </c>
      <c r="Q351" s="243" t="s">
        <v>417</v>
      </c>
    </row>
    <row r="352" spans="1:17" ht="49.5" hidden="1" customHeight="1" x14ac:dyDescent="0.25">
      <c r="A352" s="88" t="s">
        <v>674</v>
      </c>
      <c r="B352" s="405"/>
      <c r="C352" s="401"/>
      <c r="D352" s="402"/>
      <c r="E352" s="402"/>
      <c r="F352" s="194"/>
      <c r="G352" s="194"/>
      <c r="H352" s="408"/>
      <c r="I352" s="407"/>
      <c r="J352" s="407"/>
      <c r="K352" s="405"/>
      <c r="L352" s="411"/>
      <c r="M352" s="412"/>
      <c r="N352" s="421" t="e">
        <f t="shared" si="7"/>
        <v>#DIV/0!</v>
      </c>
      <c r="O352" s="242">
        <f>FŐLAP!$G$8</f>
        <v>0</v>
      </c>
      <c r="P352" s="241">
        <f>FŐLAP!$C$10</f>
        <v>0</v>
      </c>
      <c r="Q352" s="243" t="s">
        <v>417</v>
      </c>
    </row>
    <row r="353" spans="1:17" ht="49.5" hidden="1" customHeight="1" x14ac:dyDescent="0.25">
      <c r="A353" s="88" t="s">
        <v>675</v>
      </c>
      <c r="B353" s="405"/>
      <c r="C353" s="401"/>
      <c r="D353" s="402"/>
      <c r="E353" s="402"/>
      <c r="F353" s="194"/>
      <c r="G353" s="194"/>
      <c r="H353" s="408"/>
      <c r="I353" s="407"/>
      <c r="J353" s="407"/>
      <c r="K353" s="405"/>
      <c r="L353" s="411"/>
      <c r="M353" s="412"/>
      <c r="N353" s="421" t="e">
        <f t="shared" si="7"/>
        <v>#DIV/0!</v>
      </c>
      <c r="O353" s="242">
        <f>FŐLAP!$G$8</f>
        <v>0</v>
      </c>
      <c r="P353" s="241">
        <f>FŐLAP!$C$10</f>
        <v>0</v>
      </c>
      <c r="Q353" s="243" t="s">
        <v>417</v>
      </c>
    </row>
    <row r="354" spans="1:17" ht="49.5" hidden="1" customHeight="1" x14ac:dyDescent="0.25">
      <c r="A354" s="87" t="s">
        <v>676</v>
      </c>
      <c r="B354" s="405"/>
      <c r="C354" s="401"/>
      <c r="D354" s="402"/>
      <c r="E354" s="402"/>
      <c r="F354" s="194"/>
      <c r="G354" s="194"/>
      <c r="H354" s="408"/>
      <c r="I354" s="407"/>
      <c r="J354" s="407"/>
      <c r="K354" s="405"/>
      <c r="L354" s="411"/>
      <c r="M354" s="412"/>
      <c r="N354" s="421" t="e">
        <f t="shared" si="7"/>
        <v>#DIV/0!</v>
      </c>
      <c r="O354" s="242">
        <f>FŐLAP!$G$8</f>
        <v>0</v>
      </c>
      <c r="P354" s="241">
        <f>FŐLAP!$C$10</f>
        <v>0</v>
      </c>
      <c r="Q354" s="243" t="s">
        <v>417</v>
      </c>
    </row>
    <row r="355" spans="1:17" ht="49.5" hidden="1" customHeight="1" x14ac:dyDescent="0.25">
      <c r="A355" s="87" t="s">
        <v>677</v>
      </c>
      <c r="B355" s="405"/>
      <c r="C355" s="401"/>
      <c r="D355" s="402"/>
      <c r="E355" s="402"/>
      <c r="F355" s="194"/>
      <c r="G355" s="194"/>
      <c r="H355" s="408"/>
      <c r="I355" s="407"/>
      <c r="J355" s="407"/>
      <c r="K355" s="405"/>
      <c r="L355" s="411"/>
      <c r="M355" s="412"/>
      <c r="N355" s="421" t="e">
        <f t="shared" si="7"/>
        <v>#DIV/0!</v>
      </c>
      <c r="O355" s="242">
        <f>FŐLAP!$G$8</f>
        <v>0</v>
      </c>
      <c r="P355" s="241">
        <f>FŐLAP!$C$10</f>
        <v>0</v>
      </c>
      <c r="Q355" s="243" t="s">
        <v>417</v>
      </c>
    </row>
    <row r="356" spans="1:17" ht="49.5" hidden="1" customHeight="1" x14ac:dyDescent="0.25">
      <c r="A356" s="88" t="s">
        <v>678</v>
      </c>
      <c r="B356" s="405"/>
      <c r="C356" s="401"/>
      <c r="D356" s="402"/>
      <c r="E356" s="402"/>
      <c r="F356" s="194"/>
      <c r="G356" s="194"/>
      <c r="H356" s="408"/>
      <c r="I356" s="407"/>
      <c r="J356" s="407"/>
      <c r="K356" s="405"/>
      <c r="L356" s="411"/>
      <c r="M356" s="412"/>
      <c r="N356" s="421" t="e">
        <f t="shared" si="7"/>
        <v>#DIV/0!</v>
      </c>
      <c r="O356" s="242">
        <f>FŐLAP!$G$8</f>
        <v>0</v>
      </c>
      <c r="P356" s="241">
        <f>FŐLAP!$C$10</f>
        <v>0</v>
      </c>
      <c r="Q356" s="243" t="s">
        <v>417</v>
      </c>
    </row>
    <row r="357" spans="1:17" ht="49.5" hidden="1" customHeight="1" x14ac:dyDescent="0.25">
      <c r="A357" s="88" t="s">
        <v>679</v>
      </c>
      <c r="B357" s="405"/>
      <c r="C357" s="401"/>
      <c r="D357" s="402"/>
      <c r="E357" s="402"/>
      <c r="F357" s="194"/>
      <c r="G357" s="194"/>
      <c r="H357" s="408"/>
      <c r="I357" s="407"/>
      <c r="J357" s="407"/>
      <c r="K357" s="405"/>
      <c r="L357" s="411"/>
      <c r="M357" s="412"/>
      <c r="N357" s="421" t="e">
        <f t="shared" si="7"/>
        <v>#DIV/0!</v>
      </c>
      <c r="O357" s="242">
        <f>FŐLAP!$G$8</f>
        <v>0</v>
      </c>
      <c r="P357" s="241">
        <f>FŐLAP!$C$10</f>
        <v>0</v>
      </c>
      <c r="Q357" s="243" t="s">
        <v>417</v>
      </c>
    </row>
    <row r="358" spans="1:17" ht="49.5" hidden="1" customHeight="1" x14ac:dyDescent="0.25">
      <c r="A358" s="87" t="s">
        <v>680</v>
      </c>
      <c r="B358" s="405"/>
      <c r="C358" s="401"/>
      <c r="D358" s="402"/>
      <c r="E358" s="402"/>
      <c r="F358" s="194"/>
      <c r="G358" s="194"/>
      <c r="H358" s="408"/>
      <c r="I358" s="407"/>
      <c r="J358" s="407"/>
      <c r="K358" s="405"/>
      <c r="L358" s="411"/>
      <c r="M358" s="412"/>
      <c r="N358" s="421" t="e">
        <f t="shared" si="7"/>
        <v>#DIV/0!</v>
      </c>
      <c r="O358" s="242">
        <f>FŐLAP!$G$8</f>
        <v>0</v>
      </c>
      <c r="P358" s="241">
        <f>FŐLAP!$C$10</f>
        <v>0</v>
      </c>
      <c r="Q358" s="243" t="s">
        <v>417</v>
      </c>
    </row>
    <row r="359" spans="1:17" ht="49.5" hidden="1" customHeight="1" x14ac:dyDescent="0.25">
      <c r="A359" s="87" t="s">
        <v>681</v>
      </c>
      <c r="B359" s="405"/>
      <c r="C359" s="401"/>
      <c r="D359" s="402"/>
      <c r="E359" s="402"/>
      <c r="F359" s="194"/>
      <c r="G359" s="194"/>
      <c r="H359" s="408"/>
      <c r="I359" s="407"/>
      <c r="J359" s="407"/>
      <c r="K359" s="405"/>
      <c r="L359" s="411"/>
      <c r="M359" s="412"/>
      <c r="N359" s="421" t="e">
        <f t="shared" si="7"/>
        <v>#DIV/0!</v>
      </c>
      <c r="O359" s="242">
        <f>FŐLAP!$G$8</f>
        <v>0</v>
      </c>
      <c r="P359" s="241">
        <f>FŐLAP!$C$10</f>
        <v>0</v>
      </c>
      <c r="Q359" s="243" t="s">
        <v>417</v>
      </c>
    </row>
    <row r="360" spans="1:17" ht="49.5" hidden="1" customHeight="1" x14ac:dyDescent="0.25">
      <c r="A360" s="88" t="s">
        <v>682</v>
      </c>
      <c r="B360" s="405"/>
      <c r="C360" s="401"/>
      <c r="D360" s="402"/>
      <c r="E360" s="402"/>
      <c r="F360" s="194"/>
      <c r="G360" s="194"/>
      <c r="H360" s="408"/>
      <c r="I360" s="407"/>
      <c r="J360" s="407"/>
      <c r="K360" s="405"/>
      <c r="L360" s="411"/>
      <c r="M360" s="412"/>
      <c r="N360" s="421" t="e">
        <f t="shared" si="7"/>
        <v>#DIV/0!</v>
      </c>
      <c r="O360" s="242">
        <f>FŐLAP!$G$8</f>
        <v>0</v>
      </c>
      <c r="P360" s="241">
        <f>FŐLAP!$C$10</f>
        <v>0</v>
      </c>
      <c r="Q360" s="243" t="s">
        <v>417</v>
      </c>
    </row>
    <row r="361" spans="1:17" ht="49.5" hidden="1" customHeight="1" x14ac:dyDescent="0.25">
      <c r="A361" s="88" t="s">
        <v>683</v>
      </c>
      <c r="B361" s="405"/>
      <c r="C361" s="401"/>
      <c r="D361" s="402"/>
      <c r="E361" s="402"/>
      <c r="F361" s="194"/>
      <c r="G361" s="194"/>
      <c r="H361" s="408"/>
      <c r="I361" s="407"/>
      <c r="J361" s="407"/>
      <c r="K361" s="405"/>
      <c r="L361" s="411"/>
      <c r="M361" s="412"/>
      <c r="N361" s="421" t="e">
        <f t="shared" si="7"/>
        <v>#DIV/0!</v>
      </c>
      <c r="O361" s="242">
        <f>FŐLAP!$G$8</f>
        <v>0</v>
      </c>
      <c r="P361" s="241">
        <f>FŐLAP!$C$10</f>
        <v>0</v>
      </c>
      <c r="Q361" s="243" t="s">
        <v>417</v>
      </c>
    </row>
    <row r="362" spans="1:17" ht="49.5" hidden="1" customHeight="1" x14ac:dyDescent="0.25">
      <c r="A362" s="87" t="s">
        <v>684</v>
      </c>
      <c r="B362" s="405"/>
      <c r="C362" s="401"/>
      <c r="D362" s="402"/>
      <c r="E362" s="402"/>
      <c r="F362" s="194"/>
      <c r="G362" s="194"/>
      <c r="H362" s="408"/>
      <c r="I362" s="407"/>
      <c r="J362" s="407"/>
      <c r="K362" s="405"/>
      <c r="L362" s="411"/>
      <c r="M362" s="412"/>
      <c r="N362" s="421" t="e">
        <f t="shared" si="7"/>
        <v>#DIV/0!</v>
      </c>
      <c r="O362" s="242">
        <f>FŐLAP!$G$8</f>
        <v>0</v>
      </c>
      <c r="P362" s="241">
        <f>FŐLAP!$C$10</f>
        <v>0</v>
      </c>
      <c r="Q362" s="243" t="s">
        <v>417</v>
      </c>
    </row>
    <row r="363" spans="1:17" ht="49.5" hidden="1" customHeight="1" x14ac:dyDescent="0.25">
      <c r="A363" s="87" t="s">
        <v>685</v>
      </c>
      <c r="B363" s="405"/>
      <c r="C363" s="401"/>
      <c r="D363" s="402"/>
      <c r="E363" s="402"/>
      <c r="F363" s="194"/>
      <c r="G363" s="194"/>
      <c r="H363" s="408"/>
      <c r="I363" s="407"/>
      <c r="J363" s="407"/>
      <c r="K363" s="405"/>
      <c r="L363" s="411"/>
      <c r="M363" s="412"/>
      <c r="N363" s="421" t="e">
        <f t="shared" si="7"/>
        <v>#DIV/0!</v>
      </c>
      <c r="O363" s="242">
        <f>FŐLAP!$G$8</f>
        <v>0</v>
      </c>
      <c r="P363" s="241">
        <f>FŐLAP!$C$10</f>
        <v>0</v>
      </c>
      <c r="Q363" s="243" t="s">
        <v>417</v>
      </c>
    </row>
    <row r="364" spans="1:17" ht="49.5" hidden="1" customHeight="1" x14ac:dyDescent="0.25">
      <c r="A364" s="88" t="s">
        <v>686</v>
      </c>
      <c r="B364" s="405"/>
      <c r="C364" s="401"/>
      <c r="D364" s="402"/>
      <c r="E364" s="402"/>
      <c r="F364" s="194"/>
      <c r="G364" s="194"/>
      <c r="H364" s="408"/>
      <c r="I364" s="407"/>
      <c r="J364" s="407"/>
      <c r="K364" s="405"/>
      <c r="L364" s="411"/>
      <c r="M364" s="412"/>
      <c r="N364" s="421" t="e">
        <f t="shared" si="7"/>
        <v>#DIV/0!</v>
      </c>
      <c r="O364" s="242">
        <f>FŐLAP!$G$8</f>
        <v>0</v>
      </c>
      <c r="P364" s="241">
        <f>FŐLAP!$C$10</f>
        <v>0</v>
      </c>
      <c r="Q364" s="243" t="s">
        <v>417</v>
      </c>
    </row>
    <row r="365" spans="1:17" ht="49.5" hidden="1" customHeight="1" x14ac:dyDescent="0.25">
      <c r="A365" s="88" t="s">
        <v>687</v>
      </c>
      <c r="B365" s="405"/>
      <c r="C365" s="401"/>
      <c r="D365" s="402"/>
      <c r="E365" s="402"/>
      <c r="F365" s="194"/>
      <c r="G365" s="194"/>
      <c r="H365" s="408"/>
      <c r="I365" s="407"/>
      <c r="J365" s="407"/>
      <c r="K365" s="405"/>
      <c r="L365" s="411"/>
      <c r="M365" s="412"/>
      <c r="N365" s="421" t="e">
        <f t="shared" si="7"/>
        <v>#DIV/0!</v>
      </c>
      <c r="O365" s="242">
        <f>FŐLAP!$G$8</f>
        <v>0</v>
      </c>
      <c r="P365" s="241">
        <f>FŐLAP!$C$10</f>
        <v>0</v>
      </c>
      <c r="Q365" s="243" t="s">
        <v>417</v>
      </c>
    </row>
    <row r="366" spans="1:17" ht="49.5" hidden="1" customHeight="1" x14ac:dyDescent="0.25">
      <c r="A366" s="87" t="s">
        <v>688</v>
      </c>
      <c r="B366" s="405"/>
      <c r="C366" s="401"/>
      <c r="D366" s="402"/>
      <c r="E366" s="402"/>
      <c r="F366" s="194"/>
      <c r="G366" s="194"/>
      <c r="H366" s="408"/>
      <c r="I366" s="407"/>
      <c r="J366" s="407"/>
      <c r="K366" s="405"/>
      <c r="L366" s="411"/>
      <c r="M366" s="412"/>
      <c r="N366" s="421" t="e">
        <f t="shared" si="7"/>
        <v>#DIV/0!</v>
      </c>
      <c r="O366" s="242">
        <f>FŐLAP!$G$8</f>
        <v>0</v>
      </c>
      <c r="P366" s="241">
        <f>FŐLAP!$C$10</f>
        <v>0</v>
      </c>
      <c r="Q366" s="243" t="s">
        <v>417</v>
      </c>
    </row>
    <row r="367" spans="1:17" ht="49.5" hidden="1" customHeight="1" x14ac:dyDescent="0.25">
      <c r="A367" s="87" t="s">
        <v>689</v>
      </c>
      <c r="B367" s="405"/>
      <c r="C367" s="401"/>
      <c r="D367" s="402"/>
      <c r="E367" s="402"/>
      <c r="F367" s="194"/>
      <c r="G367" s="194"/>
      <c r="H367" s="408"/>
      <c r="I367" s="407"/>
      <c r="J367" s="407"/>
      <c r="K367" s="405"/>
      <c r="L367" s="411"/>
      <c r="M367" s="412"/>
      <c r="N367" s="421" t="e">
        <f t="shared" si="7"/>
        <v>#DIV/0!</v>
      </c>
      <c r="O367" s="242">
        <f>FŐLAP!$G$8</f>
        <v>0</v>
      </c>
      <c r="P367" s="241">
        <f>FŐLAP!$C$10</f>
        <v>0</v>
      </c>
      <c r="Q367" s="243" t="s">
        <v>417</v>
      </c>
    </row>
    <row r="368" spans="1:17" ht="49.5" hidden="1" customHeight="1" x14ac:dyDescent="0.25">
      <c r="A368" s="88" t="s">
        <v>690</v>
      </c>
      <c r="B368" s="405"/>
      <c r="C368" s="401"/>
      <c r="D368" s="402"/>
      <c r="E368" s="402"/>
      <c r="F368" s="194"/>
      <c r="G368" s="194"/>
      <c r="H368" s="408"/>
      <c r="I368" s="407"/>
      <c r="J368" s="407"/>
      <c r="K368" s="405"/>
      <c r="L368" s="411"/>
      <c r="M368" s="412"/>
      <c r="N368" s="421" t="e">
        <f t="shared" si="7"/>
        <v>#DIV/0!</v>
      </c>
      <c r="O368" s="242">
        <f>FŐLAP!$G$8</f>
        <v>0</v>
      </c>
      <c r="P368" s="241">
        <f>FŐLAP!$C$10</f>
        <v>0</v>
      </c>
      <c r="Q368" s="243" t="s">
        <v>417</v>
      </c>
    </row>
    <row r="369" spans="1:17" ht="49.5" hidden="1" customHeight="1" x14ac:dyDescent="0.25">
      <c r="A369" s="88" t="s">
        <v>691</v>
      </c>
      <c r="B369" s="405"/>
      <c r="C369" s="401"/>
      <c r="D369" s="402"/>
      <c r="E369" s="402"/>
      <c r="F369" s="194"/>
      <c r="G369" s="194"/>
      <c r="H369" s="408"/>
      <c r="I369" s="407"/>
      <c r="J369" s="407"/>
      <c r="K369" s="405"/>
      <c r="L369" s="411"/>
      <c r="M369" s="412"/>
      <c r="N369" s="421" t="e">
        <f t="shared" si="7"/>
        <v>#DIV/0!</v>
      </c>
      <c r="O369" s="242">
        <f>FŐLAP!$G$8</f>
        <v>0</v>
      </c>
      <c r="P369" s="241">
        <f>FŐLAP!$C$10</f>
        <v>0</v>
      </c>
      <c r="Q369" s="243" t="s">
        <v>417</v>
      </c>
    </row>
    <row r="370" spans="1:17" ht="49.5" hidden="1" customHeight="1" x14ac:dyDescent="0.25">
      <c r="A370" s="87" t="s">
        <v>692</v>
      </c>
      <c r="B370" s="405"/>
      <c r="C370" s="401"/>
      <c r="D370" s="402"/>
      <c r="E370" s="402"/>
      <c r="F370" s="194"/>
      <c r="G370" s="194"/>
      <c r="H370" s="408"/>
      <c r="I370" s="407"/>
      <c r="J370" s="407"/>
      <c r="K370" s="405"/>
      <c r="L370" s="411"/>
      <c r="M370" s="412"/>
      <c r="N370" s="421" t="e">
        <f t="shared" si="7"/>
        <v>#DIV/0!</v>
      </c>
      <c r="O370" s="242">
        <f>FŐLAP!$G$8</f>
        <v>0</v>
      </c>
      <c r="P370" s="241">
        <f>FŐLAP!$C$10</f>
        <v>0</v>
      </c>
      <c r="Q370" s="243" t="s">
        <v>417</v>
      </c>
    </row>
    <row r="371" spans="1:17" ht="49.5" hidden="1" customHeight="1" x14ac:dyDescent="0.25">
      <c r="A371" s="87" t="s">
        <v>693</v>
      </c>
      <c r="B371" s="405"/>
      <c r="C371" s="401"/>
      <c r="D371" s="402"/>
      <c r="E371" s="402"/>
      <c r="F371" s="194"/>
      <c r="G371" s="194"/>
      <c r="H371" s="408"/>
      <c r="I371" s="407"/>
      <c r="J371" s="407"/>
      <c r="K371" s="405"/>
      <c r="L371" s="411"/>
      <c r="M371" s="412"/>
      <c r="N371" s="421" t="e">
        <f t="shared" si="7"/>
        <v>#DIV/0!</v>
      </c>
      <c r="O371" s="242">
        <f>FŐLAP!$G$8</f>
        <v>0</v>
      </c>
      <c r="P371" s="241">
        <f>FŐLAP!$C$10</f>
        <v>0</v>
      </c>
      <c r="Q371" s="243" t="s">
        <v>417</v>
      </c>
    </row>
    <row r="372" spans="1:17" ht="49.5" hidden="1" customHeight="1" x14ac:dyDescent="0.25">
      <c r="A372" s="88" t="s">
        <v>694</v>
      </c>
      <c r="B372" s="405"/>
      <c r="C372" s="401"/>
      <c r="D372" s="402"/>
      <c r="E372" s="402"/>
      <c r="F372" s="194"/>
      <c r="G372" s="194"/>
      <c r="H372" s="408"/>
      <c r="I372" s="407"/>
      <c r="J372" s="407"/>
      <c r="K372" s="405"/>
      <c r="L372" s="411"/>
      <c r="M372" s="412"/>
      <c r="N372" s="421" t="e">
        <f t="shared" si="7"/>
        <v>#DIV/0!</v>
      </c>
      <c r="O372" s="242">
        <f>FŐLAP!$G$8</f>
        <v>0</v>
      </c>
      <c r="P372" s="241">
        <f>FŐLAP!$C$10</f>
        <v>0</v>
      </c>
      <c r="Q372" s="243" t="s">
        <v>417</v>
      </c>
    </row>
    <row r="373" spans="1:17" ht="49.5" hidden="1" customHeight="1" x14ac:dyDescent="0.25">
      <c r="A373" s="88" t="s">
        <v>695</v>
      </c>
      <c r="B373" s="405"/>
      <c r="C373" s="401"/>
      <c r="D373" s="402"/>
      <c r="E373" s="402"/>
      <c r="F373" s="194"/>
      <c r="G373" s="194"/>
      <c r="H373" s="408"/>
      <c r="I373" s="407"/>
      <c r="J373" s="407"/>
      <c r="K373" s="405"/>
      <c r="L373" s="411"/>
      <c r="M373" s="412"/>
      <c r="N373" s="421" t="e">
        <f t="shared" si="7"/>
        <v>#DIV/0!</v>
      </c>
      <c r="O373" s="242">
        <f>FŐLAP!$G$8</f>
        <v>0</v>
      </c>
      <c r="P373" s="241">
        <f>FŐLAP!$C$10</f>
        <v>0</v>
      </c>
      <c r="Q373" s="243" t="s">
        <v>417</v>
      </c>
    </row>
    <row r="374" spans="1:17" ht="49.5" hidden="1" customHeight="1" x14ac:dyDescent="0.25">
      <c r="A374" s="87" t="s">
        <v>696</v>
      </c>
      <c r="B374" s="405"/>
      <c r="C374" s="401"/>
      <c r="D374" s="402"/>
      <c r="E374" s="402"/>
      <c r="F374" s="194"/>
      <c r="G374" s="194"/>
      <c r="H374" s="408"/>
      <c r="I374" s="407"/>
      <c r="J374" s="407"/>
      <c r="K374" s="405"/>
      <c r="L374" s="411"/>
      <c r="M374" s="412"/>
      <c r="N374" s="421" t="e">
        <f t="shared" si="7"/>
        <v>#DIV/0!</v>
      </c>
      <c r="O374" s="242">
        <f>FŐLAP!$G$8</f>
        <v>0</v>
      </c>
      <c r="P374" s="241">
        <f>FŐLAP!$C$10</f>
        <v>0</v>
      </c>
      <c r="Q374" s="243" t="s">
        <v>417</v>
      </c>
    </row>
    <row r="375" spans="1:17" ht="49.5" hidden="1" customHeight="1" x14ac:dyDescent="0.25">
      <c r="A375" s="87" t="s">
        <v>697</v>
      </c>
      <c r="B375" s="405"/>
      <c r="C375" s="401"/>
      <c r="D375" s="402"/>
      <c r="E375" s="402"/>
      <c r="F375" s="194"/>
      <c r="G375" s="194"/>
      <c r="H375" s="408"/>
      <c r="I375" s="407"/>
      <c r="J375" s="407"/>
      <c r="K375" s="405"/>
      <c r="L375" s="411"/>
      <c r="M375" s="412"/>
      <c r="N375" s="421" t="e">
        <f t="shared" si="7"/>
        <v>#DIV/0!</v>
      </c>
      <c r="O375" s="242">
        <f>FŐLAP!$G$8</f>
        <v>0</v>
      </c>
      <c r="P375" s="241">
        <f>FŐLAP!$C$10</f>
        <v>0</v>
      </c>
      <c r="Q375" s="243" t="s">
        <v>417</v>
      </c>
    </row>
    <row r="376" spans="1:17" ht="49.5" hidden="1" customHeight="1" x14ac:dyDescent="0.25">
      <c r="A376" s="88" t="s">
        <v>698</v>
      </c>
      <c r="B376" s="405"/>
      <c r="C376" s="401"/>
      <c r="D376" s="402"/>
      <c r="E376" s="402"/>
      <c r="F376" s="194"/>
      <c r="G376" s="194"/>
      <c r="H376" s="408"/>
      <c r="I376" s="407"/>
      <c r="J376" s="407"/>
      <c r="K376" s="405"/>
      <c r="L376" s="411"/>
      <c r="M376" s="412"/>
      <c r="N376" s="421" t="e">
        <f t="shared" si="7"/>
        <v>#DIV/0!</v>
      </c>
      <c r="O376" s="242">
        <f>FŐLAP!$G$8</f>
        <v>0</v>
      </c>
      <c r="P376" s="241">
        <f>FŐLAP!$C$10</f>
        <v>0</v>
      </c>
      <c r="Q376" s="243" t="s">
        <v>417</v>
      </c>
    </row>
    <row r="377" spans="1:17" ht="49.5" hidden="1" customHeight="1" x14ac:dyDescent="0.25">
      <c r="A377" s="88" t="s">
        <v>699</v>
      </c>
      <c r="B377" s="405"/>
      <c r="C377" s="401"/>
      <c r="D377" s="402"/>
      <c r="E377" s="402"/>
      <c r="F377" s="194"/>
      <c r="G377" s="194"/>
      <c r="H377" s="408"/>
      <c r="I377" s="407"/>
      <c r="J377" s="407"/>
      <c r="K377" s="405"/>
      <c r="L377" s="411"/>
      <c r="M377" s="412"/>
      <c r="N377" s="421" t="e">
        <f t="shared" si="7"/>
        <v>#DIV/0!</v>
      </c>
      <c r="O377" s="242">
        <f>FŐLAP!$G$8</f>
        <v>0</v>
      </c>
      <c r="P377" s="241">
        <f>FŐLAP!$C$10</f>
        <v>0</v>
      </c>
      <c r="Q377" s="243" t="s">
        <v>417</v>
      </c>
    </row>
    <row r="378" spans="1:17" ht="49.5" hidden="1" customHeight="1" x14ac:dyDescent="0.25">
      <c r="A378" s="87" t="s">
        <v>700</v>
      </c>
      <c r="B378" s="405"/>
      <c r="C378" s="401"/>
      <c r="D378" s="402"/>
      <c r="E378" s="402"/>
      <c r="F378" s="194"/>
      <c r="G378" s="194"/>
      <c r="H378" s="408"/>
      <c r="I378" s="407"/>
      <c r="J378" s="407"/>
      <c r="K378" s="405"/>
      <c r="L378" s="411"/>
      <c r="M378" s="412"/>
      <c r="N378" s="421" t="e">
        <f t="shared" si="7"/>
        <v>#DIV/0!</v>
      </c>
      <c r="O378" s="242">
        <f>FŐLAP!$G$8</f>
        <v>0</v>
      </c>
      <c r="P378" s="241">
        <f>FŐLAP!$C$10</f>
        <v>0</v>
      </c>
      <c r="Q378" s="243" t="s">
        <v>417</v>
      </c>
    </row>
    <row r="379" spans="1:17" ht="49.5" hidden="1" customHeight="1" x14ac:dyDescent="0.25">
      <c r="A379" s="87" t="s">
        <v>701</v>
      </c>
      <c r="B379" s="405"/>
      <c r="C379" s="401"/>
      <c r="D379" s="402"/>
      <c r="E379" s="402"/>
      <c r="F379" s="194"/>
      <c r="G379" s="194"/>
      <c r="H379" s="408"/>
      <c r="I379" s="407"/>
      <c r="J379" s="407"/>
      <c r="K379" s="405"/>
      <c r="L379" s="411"/>
      <c r="M379" s="412"/>
      <c r="N379" s="421" t="e">
        <f t="shared" si="7"/>
        <v>#DIV/0!</v>
      </c>
      <c r="O379" s="242">
        <f>FŐLAP!$G$8</f>
        <v>0</v>
      </c>
      <c r="P379" s="241">
        <f>FŐLAP!$C$10</f>
        <v>0</v>
      </c>
      <c r="Q379" s="243" t="s">
        <v>417</v>
      </c>
    </row>
    <row r="380" spans="1:17" ht="49.5" hidden="1" customHeight="1" x14ac:dyDescent="0.25">
      <c r="A380" s="88" t="s">
        <v>702</v>
      </c>
      <c r="B380" s="405"/>
      <c r="C380" s="401"/>
      <c r="D380" s="402"/>
      <c r="E380" s="402"/>
      <c r="F380" s="194"/>
      <c r="G380" s="194"/>
      <c r="H380" s="408"/>
      <c r="I380" s="407"/>
      <c r="J380" s="407"/>
      <c r="K380" s="405"/>
      <c r="L380" s="411"/>
      <c r="M380" s="412"/>
      <c r="N380" s="421" t="e">
        <f t="shared" si="7"/>
        <v>#DIV/0!</v>
      </c>
      <c r="O380" s="242">
        <f>FŐLAP!$G$8</f>
        <v>0</v>
      </c>
      <c r="P380" s="241">
        <f>FŐLAP!$C$10</f>
        <v>0</v>
      </c>
      <c r="Q380" s="243" t="s">
        <v>417</v>
      </c>
    </row>
    <row r="381" spans="1:17" ht="49.5" hidden="1" customHeight="1" x14ac:dyDescent="0.25">
      <c r="A381" s="88" t="s">
        <v>703</v>
      </c>
      <c r="B381" s="405"/>
      <c r="C381" s="401"/>
      <c r="D381" s="402"/>
      <c r="E381" s="402"/>
      <c r="F381" s="194"/>
      <c r="G381" s="194"/>
      <c r="H381" s="408"/>
      <c r="I381" s="407"/>
      <c r="J381" s="407"/>
      <c r="K381" s="405"/>
      <c r="L381" s="411"/>
      <c r="M381" s="412"/>
      <c r="N381" s="421" t="e">
        <f t="shared" si="7"/>
        <v>#DIV/0!</v>
      </c>
      <c r="O381" s="242">
        <f>FŐLAP!$G$8</f>
        <v>0</v>
      </c>
      <c r="P381" s="241">
        <f>FŐLAP!$C$10</f>
        <v>0</v>
      </c>
      <c r="Q381" s="243" t="s">
        <v>417</v>
      </c>
    </row>
    <row r="382" spans="1:17" ht="49.5" hidden="1" customHeight="1" x14ac:dyDescent="0.25">
      <c r="A382" s="87" t="s">
        <v>704</v>
      </c>
      <c r="B382" s="405"/>
      <c r="C382" s="401"/>
      <c r="D382" s="402"/>
      <c r="E382" s="402"/>
      <c r="F382" s="194"/>
      <c r="G382" s="194"/>
      <c r="H382" s="408"/>
      <c r="I382" s="407"/>
      <c r="J382" s="407"/>
      <c r="K382" s="405"/>
      <c r="L382" s="411"/>
      <c r="M382" s="412"/>
      <c r="N382" s="421" t="e">
        <f t="shared" si="7"/>
        <v>#DIV/0!</v>
      </c>
      <c r="O382" s="242">
        <f>FŐLAP!$G$8</f>
        <v>0</v>
      </c>
      <c r="P382" s="241">
        <f>FŐLAP!$C$10</f>
        <v>0</v>
      </c>
      <c r="Q382" s="243" t="s">
        <v>417</v>
      </c>
    </row>
    <row r="383" spans="1:17" ht="49.5" hidden="1" customHeight="1" x14ac:dyDescent="0.25">
      <c r="A383" s="87" t="s">
        <v>705</v>
      </c>
      <c r="B383" s="405"/>
      <c r="C383" s="401"/>
      <c r="D383" s="402"/>
      <c r="E383" s="402"/>
      <c r="F383" s="194"/>
      <c r="G383" s="194"/>
      <c r="H383" s="408"/>
      <c r="I383" s="407"/>
      <c r="J383" s="407"/>
      <c r="K383" s="405"/>
      <c r="L383" s="411"/>
      <c r="M383" s="412"/>
      <c r="N383" s="421" t="e">
        <f t="shared" si="7"/>
        <v>#DIV/0!</v>
      </c>
      <c r="O383" s="242">
        <f>FŐLAP!$G$8</f>
        <v>0</v>
      </c>
      <c r="P383" s="241">
        <f>FŐLAP!$C$10</f>
        <v>0</v>
      </c>
      <c r="Q383" s="243" t="s">
        <v>417</v>
      </c>
    </row>
    <row r="384" spans="1:17" ht="49.5" hidden="1" customHeight="1" x14ac:dyDescent="0.25">
      <c r="A384" s="88" t="s">
        <v>706</v>
      </c>
      <c r="B384" s="405"/>
      <c r="C384" s="401"/>
      <c r="D384" s="402"/>
      <c r="E384" s="402"/>
      <c r="F384" s="194"/>
      <c r="G384" s="194"/>
      <c r="H384" s="408"/>
      <c r="I384" s="407"/>
      <c r="J384" s="407"/>
      <c r="K384" s="405"/>
      <c r="L384" s="411"/>
      <c r="M384" s="412"/>
      <c r="N384" s="421" t="e">
        <f t="shared" si="7"/>
        <v>#DIV/0!</v>
      </c>
      <c r="O384" s="242">
        <f>FŐLAP!$G$8</f>
        <v>0</v>
      </c>
      <c r="P384" s="241">
        <f>FŐLAP!$C$10</f>
        <v>0</v>
      </c>
      <c r="Q384" s="243" t="s">
        <v>417</v>
      </c>
    </row>
    <row r="385" spans="1:17" ht="49.5" hidden="1" customHeight="1" x14ac:dyDescent="0.25">
      <c r="A385" s="88" t="s">
        <v>707</v>
      </c>
      <c r="B385" s="405"/>
      <c r="C385" s="401"/>
      <c r="D385" s="402"/>
      <c r="E385" s="402"/>
      <c r="F385" s="194"/>
      <c r="G385" s="194"/>
      <c r="H385" s="408"/>
      <c r="I385" s="407"/>
      <c r="J385" s="407"/>
      <c r="K385" s="405"/>
      <c r="L385" s="411"/>
      <c r="M385" s="412"/>
      <c r="N385" s="421" t="e">
        <f t="shared" si="7"/>
        <v>#DIV/0!</v>
      </c>
      <c r="O385" s="242">
        <f>FŐLAP!$G$8</f>
        <v>0</v>
      </c>
      <c r="P385" s="241">
        <f>FŐLAP!$C$10</f>
        <v>0</v>
      </c>
      <c r="Q385" s="243" t="s">
        <v>417</v>
      </c>
    </row>
    <row r="386" spans="1:17" ht="49.5" hidden="1" customHeight="1" x14ac:dyDescent="0.25">
      <c r="A386" s="87" t="s">
        <v>708</v>
      </c>
      <c r="B386" s="405"/>
      <c r="C386" s="401"/>
      <c r="D386" s="402"/>
      <c r="E386" s="402"/>
      <c r="F386" s="194"/>
      <c r="G386" s="194"/>
      <c r="H386" s="408"/>
      <c r="I386" s="407"/>
      <c r="J386" s="407"/>
      <c r="K386" s="405"/>
      <c r="L386" s="411"/>
      <c r="M386" s="412"/>
      <c r="N386" s="421" t="e">
        <f t="shared" si="7"/>
        <v>#DIV/0!</v>
      </c>
      <c r="O386" s="242">
        <f>FŐLAP!$G$8</f>
        <v>0</v>
      </c>
      <c r="P386" s="241">
        <f>FŐLAP!$C$10</f>
        <v>0</v>
      </c>
      <c r="Q386" s="243" t="s">
        <v>417</v>
      </c>
    </row>
    <row r="387" spans="1:17" ht="49.5" hidden="1" customHeight="1" x14ac:dyDescent="0.25">
      <c r="A387" s="87" t="s">
        <v>709</v>
      </c>
      <c r="B387" s="405"/>
      <c r="C387" s="401"/>
      <c r="D387" s="402"/>
      <c r="E387" s="402"/>
      <c r="F387" s="194"/>
      <c r="G387" s="194"/>
      <c r="H387" s="408"/>
      <c r="I387" s="407"/>
      <c r="J387" s="407"/>
      <c r="K387" s="405"/>
      <c r="L387" s="411"/>
      <c r="M387" s="412"/>
      <c r="N387" s="421" t="e">
        <f t="shared" si="7"/>
        <v>#DIV/0!</v>
      </c>
      <c r="O387" s="242">
        <f>FŐLAP!$G$8</f>
        <v>0</v>
      </c>
      <c r="P387" s="241">
        <f>FŐLAP!$C$10</f>
        <v>0</v>
      </c>
      <c r="Q387" s="243" t="s">
        <v>417</v>
      </c>
    </row>
    <row r="388" spans="1:17" ht="49.5" hidden="1" customHeight="1" x14ac:dyDescent="0.25">
      <c r="A388" s="88" t="s">
        <v>710</v>
      </c>
      <c r="B388" s="405"/>
      <c r="C388" s="401"/>
      <c r="D388" s="402"/>
      <c r="E388" s="402"/>
      <c r="F388" s="194"/>
      <c r="G388" s="194"/>
      <c r="H388" s="408"/>
      <c r="I388" s="407"/>
      <c r="J388" s="407"/>
      <c r="K388" s="405"/>
      <c r="L388" s="411"/>
      <c r="M388" s="412"/>
      <c r="N388" s="421" t="e">
        <f t="shared" si="7"/>
        <v>#DIV/0!</v>
      </c>
      <c r="O388" s="242">
        <f>FŐLAP!$G$8</f>
        <v>0</v>
      </c>
      <c r="P388" s="241">
        <f>FŐLAP!$C$10</f>
        <v>0</v>
      </c>
      <c r="Q388" s="243" t="s">
        <v>417</v>
      </c>
    </row>
    <row r="389" spans="1:17" ht="49.5" hidden="1" customHeight="1" x14ac:dyDescent="0.25">
      <c r="A389" s="88" t="s">
        <v>711</v>
      </c>
      <c r="B389" s="405"/>
      <c r="C389" s="401"/>
      <c r="D389" s="402"/>
      <c r="E389" s="402"/>
      <c r="F389" s="194"/>
      <c r="G389" s="194"/>
      <c r="H389" s="408"/>
      <c r="I389" s="407"/>
      <c r="J389" s="407"/>
      <c r="K389" s="405"/>
      <c r="L389" s="411"/>
      <c r="M389" s="412"/>
      <c r="N389" s="421" t="e">
        <f t="shared" si="7"/>
        <v>#DIV/0!</v>
      </c>
      <c r="O389" s="242">
        <f>FŐLAP!$G$8</f>
        <v>0</v>
      </c>
      <c r="P389" s="241">
        <f>FŐLAP!$C$10</f>
        <v>0</v>
      </c>
      <c r="Q389" s="243" t="s">
        <v>417</v>
      </c>
    </row>
    <row r="390" spans="1:17" ht="49.5" hidden="1" customHeight="1" x14ac:dyDescent="0.25">
      <c r="A390" s="87" t="s">
        <v>712</v>
      </c>
      <c r="B390" s="405"/>
      <c r="C390" s="401"/>
      <c r="D390" s="402"/>
      <c r="E390" s="402"/>
      <c r="F390" s="194"/>
      <c r="G390" s="194"/>
      <c r="H390" s="408"/>
      <c r="I390" s="407"/>
      <c r="J390" s="407"/>
      <c r="K390" s="405"/>
      <c r="L390" s="411"/>
      <c r="M390" s="412"/>
      <c r="N390" s="421" t="e">
        <f t="shared" si="7"/>
        <v>#DIV/0!</v>
      </c>
      <c r="O390" s="242">
        <f>FŐLAP!$G$8</f>
        <v>0</v>
      </c>
      <c r="P390" s="241">
        <f>FŐLAP!$C$10</f>
        <v>0</v>
      </c>
      <c r="Q390" s="243" t="s">
        <v>417</v>
      </c>
    </row>
    <row r="391" spans="1:17" ht="49.5" hidden="1" customHeight="1" x14ac:dyDescent="0.25">
      <c r="A391" s="87" t="s">
        <v>713</v>
      </c>
      <c r="B391" s="405"/>
      <c r="C391" s="401"/>
      <c r="D391" s="402"/>
      <c r="E391" s="402"/>
      <c r="F391" s="194"/>
      <c r="G391" s="194"/>
      <c r="H391" s="408"/>
      <c r="I391" s="407"/>
      <c r="J391" s="407"/>
      <c r="K391" s="405"/>
      <c r="L391" s="411"/>
      <c r="M391" s="412"/>
      <c r="N391" s="421" t="e">
        <f t="shared" si="7"/>
        <v>#DIV/0!</v>
      </c>
      <c r="O391" s="242">
        <f>FŐLAP!$G$8</f>
        <v>0</v>
      </c>
      <c r="P391" s="241">
        <f>FŐLAP!$C$10</f>
        <v>0</v>
      </c>
      <c r="Q391" s="243" t="s">
        <v>417</v>
      </c>
    </row>
    <row r="392" spans="1:17" ht="49.5" hidden="1" customHeight="1" x14ac:dyDescent="0.25">
      <c r="A392" s="88" t="s">
        <v>714</v>
      </c>
      <c r="B392" s="405"/>
      <c r="C392" s="401"/>
      <c r="D392" s="402"/>
      <c r="E392" s="402"/>
      <c r="F392" s="194"/>
      <c r="G392" s="194"/>
      <c r="H392" s="408"/>
      <c r="I392" s="407"/>
      <c r="J392" s="407"/>
      <c r="K392" s="405"/>
      <c r="L392" s="411"/>
      <c r="M392" s="412"/>
      <c r="N392" s="421" t="e">
        <f t="shared" si="7"/>
        <v>#DIV/0!</v>
      </c>
      <c r="O392" s="242">
        <f>FŐLAP!$G$8</f>
        <v>0</v>
      </c>
      <c r="P392" s="241">
        <f>FŐLAP!$C$10</f>
        <v>0</v>
      </c>
      <c r="Q392" s="243" t="s">
        <v>417</v>
      </c>
    </row>
    <row r="393" spans="1:17" ht="49.5" hidden="1" customHeight="1" x14ac:dyDescent="0.25">
      <c r="A393" s="88" t="s">
        <v>715</v>
      </c>
      <c r="B393" s="405"/>
      <c r="C393" s="401"/>
      <c r="D393" s="402"/>
      <c r="E393" s="402"/>
      <c r="F393" s="194"/>
      <c r="G393" s="194"/>
      <c r="H393" s="408"/>
      <c r="I393" s="407"/>
      <c r="J393" s="407"/>
      <c r="K393" s="405"/>
      <c r="L393" s="411"/>
      <c r="M393" s="412"/>
      <c r="N393" s="421" t="e">
        <f t="shared" si="7"/>
        <v>#DIV/0!</v>
      </c>
      <c r="O393" s="242">
        <f>FŐLAP!$G$8</f>
        <v>0</v>
      </c>
      <c r="P393" s="241">
        <f>FŐLAP!$C$10</f>
        <v>0</v>
      </c>
      <c r="Q393" s="243" t="s">
        <v>417</v>
      </c>
    </row>
    <row r="394" spans="1:17" ht="49.5" hidden="1" customHeight="1" x14ac:dyDescent="0.25">
      <c r="A394" s="87" t="s">
        <v>716</v>
      </c>
      <c r="B394" s="405"/>
      <c r="C394" s="401"/>
      <c r="D394" s="402"/>
      <c r="E394" s="402"/>
      <c r="F394" s="194"/>
      <c r="G394" s="194"/>
      <c r="H394" s="408"/>
      <c r="I394" s="407"/>
      <c r="J394" s="407"/>
      <c r="K394" s="405"/>
      <c r="L394" s="411"/>
      <c r="M394" s="412"/>
      <c r="N394" s="421" t="e">
        <f t="shared" si="7"/>
        <v>#DIV/0!</v>
      </c>
      <c r="O394" s="242">
        <f>FŐLAP!$G$8</f>
        <v>0</v>
      </c>
      <c r="P394" s="241">
        <f>FŐLAP!$C$10</f>
        <v>0</v>
      </c>
      <c r="Q394" s="243" t="s">
        <v>417</v>
      </c>
    </row>
    <row r="395" spans="1:17" ht="49.5" hidden="1" customHeight="1" x14ac:dyDescent="0.25">
      <c r="A395" s="87" t="s">
        <v>717</v>
      </c>
      <c r="B395" s="405"/>
      <c r="C395" s="401"/>
      <c r="D395" s="402"/>
      <c r="E395" s="402"/>
      <c r="F395" s="194"/>
      <c r="G395" s="194"/>
      <c r="H395" s="408"/>
      <c r="I395" s="407"/>
      <c r="J395" s="407"/>
      <c r="K395" s="405"/>
      <c r="L395" s="411"/>
      <c r="M395" s="412"/>
      <c r="N395" s="421" t="e">
        <f t="shared" si="7"/>
        <v>#DIV/0!</v>
      </c>
      <c r="O395" s="242">
        <f>FŐLAP!$G$8</f>
        <v>0</v>
      </c>
      <c r="P395" s="241">
        <f>FŐLAP!$C$10</f>
        <v>0</v>
      </c>
      <c r="Q395" s="243" t="s">
        <v>417</v>
      </c>
    </row>
    <row r="396" spans="1:17" ht="49.5" hidden="1" customHeight="1" x14ac:dyDescent="0.25">
      <c r="A396" s="88" t="s">
        <v>718</v>
      </c>
      <c r="B396" s="405"/>
      <c r="C396" s="401"/>
      <c r="D396" s="402"/>
      <c r="E396" s="402"/>
      <c r="F396" s="194"/>
      <c r="G396" s="194"/>
      <c r="H396" s="408"/>
      <c r="I396" s="407"/>
      <c r="J396" s="407"/>
      <c r="K396" s="405"/>
      <c r="L396" s="411"/>
      <c r="M396" s="412"/>
      <c r="N396" s="421" t="e">
        <f t="shared" si="7"/>
        <v>#DIV/0!</v>
      </c>
      <c r="O396" s="242">
        <f>FŐLAP!$G$8</f>
        <v>0</v>
      </c>
      <c r="P396" s="241">
        <f>FŐLAP!$C$10</f>
        <v>0</v>
      </c>
      <c r="Q396" s="243" t="s">
        <v>417</v>
      </c>
    </row>
    <row r="397" spans="1:17" ht="49.5" hidden="1" customHeight="1" x14ac:dyDescent="0.25">
      <c r="A397" s="88" t="s">
        <v>719</v>
      </c>
      <c r="B397" s="405"/>
      <c r="C397" s="401"/>
      <c r="D397" s="402"/>
      <c r="E397" s="402"/>
      <c r="F397" s="194"/>
      <c r="G397" s="194"/>
      <c r="H397" s="408"/>
      <c r="I397" s="407"/>
      <c r="J397" s="407"/>
      <c r="K397" s="405"/>
      <c r="L397" s="411"/>
      <c r="M397" s="412"/>
      <c r="N397" s="421" t="e">
        <f t="shared" si="7"/>
        <v>#DIV/0!</v>
      </c>
      <c r="O397" s="242">
        <f>FŐLAP!$G$8</f>
        <v>0</v>
      </c>
      <c r="P397" s="241">
        <f>FŐLAP!$C$10</f>
        <v>0</v>
      </c>
      <c r="Q397" s="243" t="s">
        <v>417</v>
      </c>
    </row>
    <row r="398" spans="1:17" ht="49.5" hidden="1" customHeight="1" x14ac:dyDescent="0.25">
      <c r="A398" s="87" t="s">
        <v>720</v>
      </c>
      <c r="B398" s="405"/>
      <c r="C398" s="401"/>
      <c r="D398" s="402"/>
      <c r="E398" s="402"/>
      <c r="F398" s="194"/>
      <c r="G398" s="194"/>
      <c r="H398" s="408"/>
      <c r="I398" s="407"/>
      <c r="J398" s="407"/>
      <c r="K398" s="405"/>
      <c r="L398" s="411"/>
      <c r="M398" s="412"/>
      <c r="N398" s="421" t="e">
        <f t="shared" si="7"/>
        <v>#DIV/0!</v>
      </c>
      <c r="O398" s="242">
        <f>FŐLAP!$G$8</f>
        <v>0</v>
      </c>
      <c r="P398" s="241">
        <f>FŐLAP!$C$10</f>
        <v>0</v>
      </c>
      <c r="Q398" s="243" t="s">
        <v>417</v>
      </c>
    </row>
    <row r="399" spans="1:17" ht="49.5" hidden="1" customHeight="1" x14ac:dyDescent="0.25">
      <c r="A399" s="87" t="s">
        <v>721</v>
      </c>
      <c r="B399" s="405"/>
      <c r="C399" s="401"/>
      <c r="D399" s="402"/>
      <c r="E399" s="402"/>
      <c r="F399" s="194"/>
      <c r="G399" s="194"/>
      <c r="H399" s="408"/>
      <c r="I399" s="407"/>
      <c r="J399" s="407"/>
      <c r="K399" s="405"/>
      <c r="L399" s="411"/>
      <c r="M399" s="412"/>
      <c r="N399" s="421" t="e">
        <f t="shared" si="7"/>
        <v>#DIV/0!</v>
      </c>
      <c r="O399" s="242">
        <f>FŐLAP!$G$8</f>
        <v>0</v>
      </c>
      <c r="P399" s="241">
        <f>FŐLAP!$C$10</f>
        <v>0</v>
      </c>
      <c r="Q399" s="243" t="s">
        <v>417</v>
      </c>
    </row>
    <row r="400" spans="1:17" ht="49.5" hidden="1" customHeight="1" x14ac:dyDescent="0.25">
      <c r="A400" s="88" t="s">
        <v>722</v>
      </c>
      <c r="B400" s="405"/>
      <c r="C400" s="401"/>
      <c r="D400" s="402"/>
      <c r="E400" s="402"/>
      <c r="F400" s="194"/>
      <c r="G400" s="194"/>
      <c r="H400" s="408"/>
      <c r="I400" s="407"/>
      <c r="J400" s="407"/>
      <c r="K400" s="405"/>
      <c r="L400" s="411"/>
      <c r="M400" s="412"/>
      <c r="N400" s="421" t="e">
        <f t="shared" si="7"/>
        <v>#DIV/0!</v>
      </c>
      <c r="O400" s="242">
        <f>FŐLAP!$G$8</f>
        <v>0</v>
      </c>
      <c r="P400" s="241">
        <f>FŐLAP!$C$10</f>
        <v>0</v>
      </c>
      <c r="Q400" s="243" t="s">
        <v>417</v>
      </c>
    </row>
    <row r="401" spans="1:17" ht="49.5" hidden="1" customHeight="1" x14ac:dyDescent="0.25">
      <c r="A401" s="88" t="s">
        <v>723</v>
      </c>
      <c r="B401" s="405"/>
      <c r="C401" s="401"/>
      <c r="D401" s="402"/>
      <c r="E401" s="402"/>
      <c r="F401" s="194"/>
      <c r="G401" s="194"/>
      <c r="H401" s="408"/>
      <c r="I401" s="407"/>
      <c r="J401" s="407"/>
      <c r="K401" s="405"/>
      <c r="L401" s="411"/>
      <c r="M401" s="412"/>
      <c r="N401" s="421" t="e">
        <f t="shared" si="7"/>
        <v>#DIV/0!</v>
      </c>
      <c r="O401" s="242">
        <f>FŐLAP!$G$8</f>
        <v>0</v>
      </c>
      <c r="P401" s="241">
        <f>FŐLAP!$C$10</f>
        <v>0</v>
      </c>
      <c r="Q401" s="243" t="s">
        <v>417</v>
      </c>
    </row>
    <row r="402" spans="1:17" ht="49.5" hidden="1" customHeight="1" x14ac:dyDescent="0.25">
      <c r="A402" s="87" t="s">
        <v>724</v>
      </c>
      <c r="B402" s="405"/>
      <c r="C402" s="401"/>
      <c r="D402" s="402"/>
      <c r="E402" s="402"/>
      <c r="F402" s="194"/>
      <c r="G402" s="194"/>
      <c r="H402" s="408"/>
      <c r="I402" s="407"/>
      <c r="J402" s="407"/>
      <c r="K402" s="405"/>
      <c r="L402" s="411"/>
      <c r="M402" s="412"/>
      <c r="N402" s="421" t="e">
        <f t="shared" si="7"/>
        <v>#DIV/0!</v>
      </c>
      <c r="O402" s="242">
        <f>FŐLAP!$G$8</f>
        <v>0</v>
      </c>
      <c r="P402" s="241">
        <f>FŐLAP!$C$10</f>
        <v>0</v>
      </c>
      <c r="Q402" s="243" t="s">
        <v>417</v>
      </c>
    </row>
    <row r="403" spans="1:17" ht="49.5" hidden="1" customHeight="1" x14ac:dyDescent="0.25">
      <c r="A403" s="87" t="s">
        <v>725</v>
      </c>
      <c r="B403" s="405"/>
      <c r="C403" s="401"/>
      <c r="D403" s="402"/>
      <c r="E403" s="402"/>
      <c r="F403" s="194"/>
      <c r="G403" s="194"/>
      <c r="H403" s="408"/>
      <c r="I403" s="407"/>
      <c r="J403" s="407"/>
      <c r="K403" s="405"/>
      <c r="L403" s="411"/>
      <c r="M403" s="412"/>
      <c r="N403" s="421" t="e">
        <f t="shared" si="7"/>
        <v>#DIV/0!</v>
      </c>
      <c r="O403" s="242">
        <f>FŐLAP!$G$8</f>
        <v>0</v>
      </c>
      <c r="P403" s="241">
        <f>FŐLAP!$C$10</f>
        <v>0</v>
      </c>
      <c r="Q403" s="243" t="s">
        <v>417</v>
      </c>
    </row>
    <row r="404" spans="1:17" ht="49.5" hidden="1" customHeight="1" x14ac:dyDescent="0.25">
      <c r="A404" s="88" t="s">
        <v>726</v>
      </c>
      <c r="B404" s="405"/>
      <c r="C404" s="401"/>
      <c r="D404" s="402"/>
      <c r="E404" s="402"/>
      <c r="F404" s="194"/>
      <c r="G404" s="194"/>
      <c r="H404" s="408"/>
      <c r="I404" s="407"/>
      <c r="J404" s="407"/>
      <c r="K404" s="405"/>
      <c r="L404" s="411"/>
      <c r="M404" s="412"/>
      <c r="N404" s="421" t="e">
        <f t="shared" si="7"/>
        <v>#DIV/0!</v>
      </c>
      <c r="O404" s="242">
        <f>FŐLAP!$G$8</f>
        <v>0</v>
      </c>
      <c r="P404" s="241">
        <f>FŐLAP!$C$10</f>
        <v>0</v>
      </c>
      <c r="Q404" s="243" t="s">
        <v>417</v>
      </c>
    </row>
    <row r="405" spans="1:17" ht="49.5" hidden="1" customHeight="1" x14ac:dyDescent="0.25">
      <c r="A405" s="88" t="s">
        <v>727</v>
      </c>
      <c r="B405" s="405"/>
      <c r="C405" s="401"/>
      <c r="D405" s="402"/>
      <c r="E405" s="402"/>
      <c r="F405" s="194"/>
      <c r="G405" s="194"/>
      <c r="H405" s="408"/>
      <c r="I405" s="407"/>
      <c r="J405" s="407"/>
      <c r="K405" s="405"/>
      <c r="L405" s="411"/>
      <c r="M405" s="412"/>
      <c r="N405" s="421" t="e">
        <f t="shared" ref="N405:N468" si="8">IF(M405&lt;0,0,1-(M405/L405))</f>
        <v>#DIV/0!</v>
      </c>
      <c r="O405" s="242">
        <f>FŐLAP!$G$8</f>
        <v>0</v>
      </c>
      <c r="P405" s="241">
        <f>FŐLAP!$C$10</f>
        <v>0</v>
      </c>
      <c r="Q405" s="243" t="s">
        <v>417</v>
      </c>
    </row>
    <row r="406" spans="1:17" ht="49.5" hidden="1" customHeight="1" x14ac:dyDescent="0.25">
      <c r="A406" s="87" t="s">
        <v>728</v>
      </c>
      <c r="B406" s="405"/>
      <c r="C406" s="401"/>
      <c r="D406" s="402"/>
      <c r="E406" s="402"/>
      <c r="F406" s="194"/>
      <c r="G406" s="194"/>
      <c r="H406" s="408"/>
      <c r="I406" s="407"/>
      <c r="J406" s="407"/>
      <c r="K406" s="405"/>
      <c r="L406" s="411"/>
      <c r="M406" s="412"/>
      <c r="N406" s="421" t="e">
        <f t="shared" si="8"/>
        <v>#DIV/0!</v>
      </c>
      <c r="O406" s="242">
        <f>FŐLAP!$G$8</f>
        <v>0</v>
      </c>
      <c r="P406" s="241">
        <f>FŐLAP!$C$10</f>
        <v>0</v>
      </c>
      <c r="Q406" s="243" t="s">
        <v>417</v>
      </c>
    </row>
    <row r="407" spans="1:17" ht="49.5" hidden="1" customHeight="1" x14ac:dyDescent="0.25">
      <c r="A407" s="87" t="s">
        <v>729</v>
      </c>
      <c r="B407" s="405"/>
      <c r="C407" s="401"/>
      <c r="D407" s="402"/>
      <c r="E407" s="402"/>
      <c r="F407" s="194"/>
      <c r="G407" s="194"/>
      <c r="H407" s="408"/>
      <c r="I407" s="407"/>
      <c r="J407" s="407"/>
      <c r="K407" s="405"/>
      <c r="L407" s="411"/>
      <c r="M407" s="412"/>
      <c r="N407" s="421" t="e">
        <f t="shared" si="8"/>
        <v>#DIV/0!</v>
      </c>
      <c r="O407" s="242">
        <f>FŐLAP!$G$8</f>
        <v>0</v>
      </c>
      <c r="P407" s="241">
        <f>FŐLAP!$C$10</f>
        <v>0</v>
      </c>
      <c r="Q407" s="243" t="s">
        <v>417</v>
      </c>
    </row>
    <row r="408" spans="1:17" ht="49.5" hidden="1" customHeight="1" x14ac:dyDescent="0.25">
      <c r="A408" s="88" t="s">
        <v>730</v>
      </c>
      <c r="B408" s="405"/>
      <c r="C408" s="401"/>
      <c r="D408" s="402"/>
      <c r="E408" s="402"/>
      <c r="F408" s="194"/>
      <c r="G408" s="194"/>
      <c r="H408" s="408"/>
      <c r="I408" s="407"/>
      <c r="J408" s="407"/>
      <c r="K408" s="405"/>
      <c r="L408" s="411"/>
      <c r="M408" s="412"/>
      <c r="N408" s="421" t="e">
        <f t="shared" si="8"/>
        <v>#DIV/0!</v>
      </c>
      <c r="O408" s="242">
        <f>FŐLAP!$G$8</f>
        <v>0</v>
      </c>
      <c r="P408" s="241">
        <f>FŐLAP!$C$10</f>
        <v>0</v>
      </c>
      <c r="Q408" s="243" t="s">
        <v>417</v>
      </c>
    </row>
    <row r="409" spans="1:17" ht="49.5" hidden="1" customHeight="1" x14ac:dyDescent="0.25">
      <c r="A409" s="88" t="s">
        <v>731</v>
      </c>
      <c r="B409" s="405"/>
      <c r="C409" s="401"/>
      <c r="D409" s="402"/>
      <c r="E409" s="402"/>
      <c r="F409" s="194"/>
      <c r="G409" s="194"/>
      <c r="H409" s="408"/>
      <c r="I409" s="407"/>
      <c r="J409" s="407"/>
      <c r="K409" s="405"/>
      <c r="L409" s="411"/>
      <c r="M409" s="412"/>
      <c r="N409" s="421" t="e">
        <f t="shared" si="8"/>
        <v>#DIV/0!</v>
      </c>
      <c r="O409" s="242">
        <f>FŐLAP!$G$8</f>
        <v>0</v>
      </c>
      <c r="P409" s="241">
        <f>FŐLAP!$C$10</f>
        <v>0</v>
      </c>
      <c r="Q409" s="243" t="s">
        <v>417</v>
      </c>
    </row>
    <row r="410" spans="1:17" ht="49.5" hidden="1" customHeight="1" x14ac:dyDescent="0.25">
      <c r="A410" s="87" t="s">
        <v>732</v>
      </c>
      <c r="B410" s="405"/>
      <c r="C410" s="401"/>
      <c r="D410" s="402"/>
      <c r="E410" s="402"/>
      <c r="F410" s="194"/>
      <c r="G410" s="194"/>
      <c r="H410" s="408"/>
      <c r="I410" s="407"/>
      <c r="J410" s="407"/>
      <c r="K410" s="405"/>
      <c r="L410" s="411"/>
      <c r="M410" s="412"/>
      <c r="N410" s="421" t="e">
        <f t="shared" si="8"/>
        <v>#DIV/0!</v>
      </c>
      <c r="O410" s="242">
        <f>FŐLAP!$G$8</f>
        <v>0</v>
      </c>
      <c r="P410" s="241">
        <f>FŐLAP!$C$10</f>
        <v>0</v>
      </c>
      <c r="Q410" s="243" t="s">
        <v>417</v>
      </c>
    </row>
    <row r="411" spans="1:17" ht="49.5" hidden="1" customHeight="1" x14ac:dyDescent="0.25">
      <c r="A411" s="87" t="s">
        <v>733</v>
      </c>
      <c r="B411" s="405"/>
      <c r="C411" s="401"/>
      <c r="D411" s="402"/>
      <c r="E411" s="402"/>
      <c r="F411" s="194"/>
      <c r="G411" s="194"/>
      <c r="H411" s="408"/>
      <c r="I411" s="407"/>
      <c r="J411" s="407"/>
      <c r="K411" s="405"/>
      <c r="L411" s="411"/>
      <c r="M411" s="412"/>
      <c r="N411" s="421" t="e">
        <f t="shared" si="8"/>
        <v>#DIV/0!</v>
      </c>
      <c r="O411" s="242">
        <f>FŐLAP!$G$8</f>
        <v>0</v>
      </c>
      <c r="P411" s="241">
        <f>FŐLAP!$C$10</f>
        <v>0</v>
      </c>
      <c r="Q411" s="243" t="s">
        <v>417</v>
      </c>
    </row>
    <row r="412" spans="1:17" ht="49.5" hidden="1" customHeight="1" x14ac:dyDescent="0.25">
      <c r="A412" s="88" t="s">
        <v>734</v>
      </c>
      <c r="B412" s="405"/>
      <c r="C412" s="401"/>
      <c r="D412" s="402"/>
      <c r="E412" s="402"/>
      <c r="F412" s="194"/>
      <c r="G412" s="194"/>
      <c r="H412" s="408"/>
      <c r="I412" s="407"/>
      <c r="J412" s="407"/>
      <c r="K412" s="405"/>
      <c r="L412" s="411"/>
      <c r="M412" s="412"/>
      <c r="N412" s="421" t="e">
        <f t="shared" si="8"/>
        <v>#DIV/0!</v>
      </c>
      <c r="O412" s="242">
        <f>FŐLAP!$G$8</f>
        <v>0</v>
      </c>
      <c r="P412" s="241">
        <f>FŐLAP!$C$10</f>
        <v>0</v>
      </c>
      <c r="Q412" s="243" t="s">
        <v>417</v>
      </c>
    </row>
    <row r="413" spans="1:17" ht="49.5" hidden="1" customHeight="1" x14ac:dyDescent="0.25">
      <c r="A413" s="88" t="s">
        <v>735</v>
      </c>
      <c r="B413" s="405"/>
      <c r="C413" s="401"/>
      <c r="D413" s="402"/>
      <c r="E413" s="402"/>
      <c r="F413" s="194"/>
      <c r="G413" s="194"/>
      <c r="H413" s="408"/>
      <c r="I413" s="407"/>
      <c r="J413" s="407"/>
      <c r="K413" s="405"/>
      <c r="L413" s="411"/>
      <c r="M413" s="412"/>
      <c r="N413" s="421" t="e">
        <f t="shared" si="8"/>
        <v>#DIV/0!</v>
      </c>
      <c r="O413" s="242">
        <f>FŐLAP!$G$8</f>
        <v>0</v>
      </c>
      <c r="P413" s="241">
        <f>FŐLAP!$C$10</f>
        <v>0</v>
      </c>
      <c r="Q413" s="243" t="s">
        <v>417</v>
      </c>
    </row>
    <row r="414" spans="1:17" ht="49.5" hidden="1" customHeight="1" x14ac:dyDescent="0.25">
      <c r="A414" s="87" t="s">
        <v>736</v>
      </c>
      <c r="B414" s="405"/>
      <c r="C414" s="401"/>
      <c r="D414" s="402"/>
      <c r="E414" s="402"/>
      <c r="F414" s="194"/>
      <c r="G414" s="194"/>
      <c r="H414" s="408"/>
      <c r="I414" s="407"/>
      <c r="J414" s="407"/>
      <c r="K414" s="405"/>
      <c r="L414" s="411"/>
      <c r="M414" s="412"/>
      <c r="N414" s="421" t="e">
        <f t="shared" si="8"/>
        <v>#DIV/0!</v>
      </c>
      <c r="O414" s="242">
        <f>FŐLAP!$G$8</f>
        <v>0</v>
      </c>
      <c r="P414" s="241">
        <f>FŐLAP!$C$10</f>
        <v>0</v>
      </c>
      <c r="Q414" s="243" t="s">
        <v>417</v>
      </c>
    </row>
    <row r="415" spans="1:17" ht="49.5" hidden="1" customHeight="1" x14ac:dyDescent="0.25">
      <c r="A415" s="87" t="s">
        <v>737</v>
      </c>
      <c r="B415" s="405"/>
      <c r="C415" s="401"/>
      <c r="D415" s="402"/>
      <c r="E415" s="402"/>
      <c r="F415" s="194"/>
      <c r="G415" s="194"/>
      <c r="H415" s="408"/>
      <c r="I415" s="407"/>
      <c r="J415" s="407"/>
      <c r="K415" s="405"/>
      <c r="L415" s="411"/>
      <c r="M415" s="412"/>
      <c r="N415" s="421" t="e">
        <f t="shared" si="8"/>
        <v>#DIV/0!</v>
      </c>
      <c r="O415" s="242">
        <f>FŐLAP!$G$8</f>
        <v>0</v>
      </c>
      <c r="P415" s="241">
        <f>FŐLAP!$C$10</f>
        <v>0</v>
      </c>
      <c r="Q415" s="243" t="s">
        <v>417</v>
      </c>
    </row>
    <row r="416" spans="1:17" ht="49.5" hidden="1" customHeight="1" x14ac:dyDescent="0.25">
      <c r="A416" s="88" t="s">
        <v>738</v>
      </c>
      <c r="B416" s="405"/>
      <c r="C416" s="401"/>
      <c r="D416" s="402"/>
      <c r="E416" s="402"/>
      <c r="F416" s="194"/>
      <c r="G416" s="194"/>
      <c r="H416" s="408"/>
      <c r="I416" s="407"/>
      <c r="J416" s="407"/>
      <c r="K416" s="405"/>
      <c r="L416" s="411"/>
      <c r="M416" s="412"/>
      <c r="N416" s="421" t="e">
        <f t="shared" si="8"/>
        <v>#DIV/0!</v>
      </c>
      <c r="O416" s="242">
        <f>FŐLAP!$G$8</f>
        <v>0</v>
      </c>
      <c r="P416" s="241">
        <f>FŐLAP!$C$10</f>
        <v>0</v>
      </c>
      <c r="Q416" s="243" t="s">
        <v>417</v>
      </c>
    </row>
    <row r="417" spans="1:17" ht="49.5" hidden="1" customHeight="1" x14ac:dyDescent="0.25">
      <c r="A417" s="88" t="s">
        <v>739</v>
      </c>
      <c r="B417" s="405"/>
      <c r="C417" s="401"/>
      <c r="D417" s="402"/>
      <c r="E417" s="402"/>
      <c r="F417" s="194"/>
      <c r="G417" s="194"/>
      <c r="H417" s="408"/>
      <c r="I417" s="407"/>
      <c r="J417" s="407"/>
      <c r="K417" s="405"/>
      <c r="L417" s="411"/>
      <c r="M417" s="412"/>
      <c r="N417" s="421" t="e">
        <f t="shared" si="8"/>
        <v>#DIV/0!</v>
      </c>
      <c r="O417" s="242">
        <f>FŐLAP!$G$8</f>
        <v>0</v>
      </c>
      <c r="P417" s="241">
        <f>FŐLAP!$C$10</f>
        <v>0</v>
      </c>
      <c r="Q417" s="243" t="s">
        <v>417</v>
      </c>
    </row>
    <row r="418" spans="1:17" ht="49.5" hidden="1" customHeight="1" x14ac:dyDescent="0.25">
      <c r="A418" s="87" t="s">
        <v>740</v>
      </c>
      <c r="B418" s="405"/>
      <c r="C418" s="401"/>
      <c r="D418" s="402"/>
      <c r="E418" s="402"/>
      <c r="F418" s="194"/>
      <c r="G418" s="194"/>
      <c r="H418" s="408"/>
      <c r="I418" s="407"/>
      <c r="J418" s="407"/>
      <c r="K418" s="405"/>
      <c r="L418" s="411"/>
      <c r="M418" s="412"/>
      <c r="N418" s="421" t="e">
        <f t="shared" si="8"/>
        <v>#DIV/0!</v>
      </c>
      <c r="O418" s="242">
        <f>FŐLAP!$G$8</f>
        <v>0</v>
      </c>
      <c r="P418" s="241">
        <f>FŐLAP!$C$10</f>
        <v>0</v>
      </c>
      <c r="Q418" s="243" t="s">
        <v>417</v>
      </c>
    </row>
    <row r="419" spans="1:17" ht="49.5" hidden="1" customHeight="1" x14ac:dyDescent="0.25">
      <c r="A419" s="87" t="s">
        <v>741</v>
      </c>
      <c r="B419" s="405"/>
      <c r="C419" s="401"/>
      <c r="D419" s="402"/>
      <c r="E419" s="402"/>
      <c r="F419" s="194"/>
      <c r="G419" s="194"/>
      <c r="H419" s="408"/>
      <c r="I419" s="407"/>
      <c r="J419" s="407"/>
      <c r="K419" s="405"/>
      <c r="L419" s="411"/>
      <c r="M419" s="412"/>
      <c r="N419" s="421" t="e">
        <f t="shared" si="8"/>
        <v>#DIV/0!</v>
      </c>
      <c r="O419" s="242">
        <f>FŐLAP!$G$8</f>
        <v>0</v>
      </c>
      <c r="P419" s="241">
        <f>FŐLAP!$C$10</f>
        <v>0</v>
      </c>
      <c r="Q419" s="243" t="s">
        <v>417</v>
      </c>
    </row>
    <row r="420" spans="1:17" ht="49.5" hidden="1" customHeight="1" x14ac:dyDescent="0.25">
      <c r="A420" s="88" t="s">
        <v>742</v>
      </c>
      <c r="B420" s="405"/>
      <c r="C420" s="401"/>
      <c r="D420" s="402"/>
      <c r="E420" s="402"/>
      <c r="F420" s="194"/>
      <c r="G420" s="194"/>
      <c r="H420" s="408"/>
      <c r="I420" s="407"/>
      <c r="J420" s="407"/>
      <c r="K420" s="405"/>
      <c r="L420" s="411"/>
      <c r="M420" s="412"/>
      <c r="N420" s="421" t="e">
        <f t="shared" si="8"/>
        <v>#DIV/0!</v>
      </c>
      <c r="O420" s="242">
        <f>FŐLAP!$G$8</f>
        <v>0</v>
      </c>
      <c r="P420" s="241">
        <f>FŐLAP!$C$10</f>
        <v>0</v>
      </c>
      <c r="Q420" s="243" t="s">
        <v>417</v>
      </c>
    </row>
    <row r="421" spans="1:17" ht="49.5" hidden="1" customHeight="1" x14ac:dyDescent="0.25">
      <c r="A421" s="88" t="s">
        <v>743</v>
      </c>
      <c r="B421" s="405"/>
      <c r="C421" s="401"/>
      <c r="D421" s="402"/>
      <c r="E421" s="402"/>
      <c r="F421" s="194"/>
      <c r="G421" s="194"/>
      <c r="H421" s="408"/>
      <c r="I421" s="407"/>
      <c r="J421" s="407"/>
      <c r="K421" s="405"/>
      <c r="L421" s="411"/>
      <c r="M421" s="412"/>
      <c r="N421" s="421" t="e">
        <f t="shared" si="8"/>
        <v>#DIV/0!</v>
      </c>
      <c r="O421" s="242">
        <f>FŐLAP!$G$8</f>
        <v>0</v>
      </c>
      <c r="P421" s="241">
        <f>FŐLAP!$C$10</f>
        <v>0</v>
      </c>
      <c r="Q421" s="243" t="s">
        <v>417</v>
      </c>
    </row>
    <row r="422" spans="1:17" ht="49.5" hidden="1" customHeight="1" x14ac:dyDescent="0.25">
      <c r="A422" s="87" t="s">
        <v>744</v>
      </c>
      <c r="B422" s="405"/>
      <c r="C422" s="401"/>
      <c r="D422" s="402"/>
      <c r="E422" s="402"/>
      <c r="F422" s="194"/>
      <c r="G422" s="194"/>
      <c r="H422" s="408"/>
      <c r="I422" s="407"/>
      <c r="J422" s="407"/>
      <c r="K422" s="405"/>
      <c r="L422" s="411"/>
      <c r="M422" s="412"/>
      <c r="N422" s="421" t="e">
        <f t="shared" si="8"/>
        <v>#DIV/0!</v>
      </c>
      <c r="O422" s="242">
        <f>FŐLAP!$G$8</f>
        <v>0</v>
      </c>
      <c r="P422" s="241">
        <f>FŐLAP!$C$10</f>
        <v>0</v>
      </c>
      <c r="Q422" s="243" t="s">
        <v>417</v>
      </c>
    </row>
    <row r="423" spans="1:17" ht="49.5" hidden="1" customHeight="1" x14ac:dyDescent="0.25">
      <c r="A423" s="87" t="s">
        <v>745</v>
      </c>
      <c r="B423" s="405"/>
      <c r="C423" s="401"/>
      <c r="D423" s="402"/>
      <c r="E423" s="402"/>
      <c r="F423" s="194"/>
      <c r="G423" s="194"/>
      <c r="H423" s="408"/>
      <c r="I423" s="407"/>
      <c r="J423" s="407"/>
      <c r="K423" s="405"/>
      <c r="L423" s="411"/>
      <c r="M423" s="412"/>
      <c r="N423" s="421" t="e">
        <f t="shared" si="8"/>
        <v>#DIV/0!</v>
      </c>
      <c r="O423" s="242">
        <f>FŐLAP!$G$8</f>
        <v>0</v>
      </c>
      <c r="P423" s="241">
        <f>FŐLAP!$C$10</f>
        <v>0</v>
      </c>
      <c r="Q423" s="243" t="s">
        <v>417</v>
      </c>
    </row>
    <row r="424" spans="1:17" ht="49.5" hidden="1" customHeight="1" x14ac:dyDescent="0.25">
      <c r="A424" s="88" t="s">
        <v>746</v>
      </c>
      <c r="B424" s="405"/>
      <c r="C424" s="401"/>
      <c r="D424" s="402"/>
      <c r="E424" s="402"/>
      <c r="F424" s="194"/>
      <c r="G424" s="194"/>
      <c r="H424" s="408"/>
      <c r="I424" s="407"/>
      <c r="J424" s="407"/>
      <c r="K424" s="405"/>
      <c r="L424" s="411"/>
      <c r="M424" s="412"/>
      <c r="N424" s="421" t="e">
        <f t="shared" si="8"/>
        <v>#DIV/0!</v>
      </c>
      <c r="O424" s="242">
        <f>FŐLAP!$G$8</f>
        <v>0</v>
      </c>
      <c r="P424" s="241">
        <f>FŐLAP!$C$10</f>
        <v>0</v>
      </c>
      <c r="Q424" s="243" t="s">
        <v>417</v>
      </c>
    </row>
    <row r="425" spans="1:17" ht="49.5" hidden="1" customHeight="1" x14ac:dyDescent="0.25">
      <c r="A425" s="88" t="s">
        <v>747</v>
      </c>
      <c r="B425" s="405"/>
      <c r="C425" s="401"/>
      <c r="D425" s="402"/>
      <c r="E425" s="402"/>
      <c r="F425" s="194"/>
      <c r="G425" s="194"/>
      <c r="H425" s="408"/>
      <c r="I425" s="407"/>
      <c r="J425" s="407"/>
      <c r="K425" s="405"/>
      <c r="L425" s="411"/>
      <c r="M425" s="412"/>
      <c r="N425" s="421" t="e">
        <f t="shared" si="8"/>
        <v>#DIV/0!</v>
      </c>
      <c r="O425" s="242">
        <f>FŐLAP!$G$8</f>
        <v>0</v>
      </c>
      <c r="P425" s="241">
        <f>FŐLAP!$C$10</f>
        <v>0</v>
      </c>
      <c r="Q425" s="243" t="s">
        <v>417</v>
      </c>
    </row>
    <row r="426" spans="1:17" ht="49.5" hidden="1" customHeight="1" x14ac:dyDescent="0.25">
      <c r="A426" s="87" t="s">
        <v>748</v>
      </c>
      <c r="B426" s="405"/>
      <c r="C426" s="401"/>
      <c r="D426" s="402"/>
      <c r="E426" s="402"/>
      <c r="F426" s="194"/>
      <c r="G426" s="194"/>
      <c r="H426" s="408"/>
      <c r="I426" s="407"/>
      <c r="J426" s="407"/>
      <c r="K426" s="405"/>
      <c r="L426" s="411"/>
      <c r="M426" s="412"/>
      <c r="N426" s="421" t="e">
        <f t="shared" si="8"/>
        <v>#DIV/0!</v>
      </c>
      <c r="O426" s="242">
        <f>FŐLAP!$G$8</f>
        <v>0</v>
      </c>
      <c r="P426" s="241">
        <f>FŐLAP!$C$10</f>
        <v>0</v>
      </c>
      <c r="Q426" s="243" t="s">
        <v>417</v>
      </c>
    </row>
    <row r="427" spans="1:17" ht="49.5" hidden="1" customHeight="1" x14ac:dyDescent="0.25">
      <c r="A427" s="87" t="s">
        <v>749</v>
      </c>
      <c r="B427" s="405"/>
      <c r="C427" s="401"/>
      <c r="D427" s="402"/>
      <c r="E427" s="402"/>
      <c r="F427" s="194"/>
      <c r="G427" s="194"/>
      <c r="H427" s="408"/>
      <c r="I427" s="407"/>
      <c r="J427" s="407"/>
      <c r="K427" s="405"/>
      <c r="L427" s="411"/>
      <c r="M427" s="412"/>
      <c r="N427" s="421" t="e">
        <f t="shared" si="8"/>
        <v>#DIV/0!</v>
      </c>
      <c r="O427" s="242">
        <f>FŐLAP!$G$8</f>
        <v>0</v>
      </c>
      <c r="P427" s="241">
        <f>FŐLAP!$C$10</f>
        <v>0</v>
      </c>
      <c r="Q427" s="243" t="s">
        <v>417</v>
      </c>
    </row>
    <row r="428" spans="1:17" ht="49.5" hidden="1" customHeight="1" x14ac:dyDescent="0.25">
      <c r="A428" s="88" t="s">
        <v>750</v>
      </c>
      <c r="B428" s="405"/>
      <c r="C428" s="401"/>
      <c r="D428" s="402"/>
      <c r="E428" s="402"/>
      <c r="F428" s="194"/>
      <c r="G428" s="194"/>
      <c r="H428" s="408"/>
      <c r="I428" s="407"/>
      <c r="J428" s="407"/>
      <c r="K428" s="405"/>
      <c r="L428" s="411"/>
      <c r="M428" s="412"/>
      <c r="N428" s="421" t="e">
        <f t="shared" si="8"/>
        <v>#DIV/0!</v>
      </c>
      <c r="O428" s="242">
        <f>FŐLAP!$G$8</f>
        <v>0</v>
      </c>
      <c r="P428" s="241">
        <f>FŐLAP!$C$10</f>
        <v>0</v>
      </c>
      <c r="Q428" s="243" t="s">
        <v>417</v>
      </c>
    </row>
    <row r="429" spans="1:17" ht="49.5" hidden="1" customHeight="1" x14ac:dyDescent="0.25">
      <c r="A429" s="88" t="s">
        <v>751</v>
      </c>
      <c r="B429" s="405"/>
      <c r="C429" s="401"/>
      <c r="D429" s="402"/>
      <c r="E429" s="402"/>
      <c r="F429" s="194"/>
      <c r="G429" s="194"/>
      <c r="H429" s="408"/>
      <c r="I429" s="407"/>
      <c r="J429" s="407"/>
      <c r="K429" s="405"/>
      <c r="L429" s="411"/>
      <c r="M429" s="412"/>
      <c r="N429" s="421" t="e">
        <f t="shared" si="8"/>
        <v>#DIV/0!</v>
      </c>
      <c r="O429" s="242">
        <f>FŐLAP!$G$8</f>
        <v>0</v>
      </c>
      <c r="P429" s="241">
        <f>FŐLAP!$C$10</f>
        <v>0</v>
      </c>
      <c r="Q429" s="243" t="s">
        <v>417</v>
      </c>
    </row>
    <row r="430" spans="1:17" ht="49.5" hidden="1" customHeight="1" x14ac:dyDescent="0.25">
      <c r="A430" s="87" t="s">
        <v>752</v>
      </c>
      <c r="B430" s="405"/>
      <c r="C430" s="401"/>
      <c r="D430" s="402"/>
      <c r="E430" s="402"/>
      <c r="F430" s="194"/>
      <c r="G430" s="194"/>
      <c r="H430" s="408"/>
      <c r="I430" s="407"/>
      <c r="J430" s="407"/>
      <c r="K430" s="405"/>
      <c r="L430" s="411"/>
      <c r="M430" s="412"/>
      <c r="N430" s="421" t="e">
        <f t="shared" si="8"/>
        <v>#DIV/0!</v>
      </c>
      <c r="O430" s="242">
        <f>FŐLAP!$G$8</f>
        <v>0</v>
      </c>
      <c r="P430" s="241">
        <f>FŐLAP!$C$10</f>
        <v>0</v>
      </c>
      <c r="Q430" s="243" t="s">
        <v>417</v>
      </c>
    </row>
    <row r="431" spans="1:17" ht="49.5" hidden="1" customHeight="1" x14ac:dyDescent="0.25">
      <c r="A431" s="87" t="s">
        <v>753</v>
      </c>
      <c r="B431" s="405"/>
      <c r="C431" s="401"/>
      <c r="D431" s="402"/>
      <c r="E431" s="402"/>
      <c r="F431" s="194"/>
      <c r="G431" s="194"/>
      <c r="H431" s="408"/>
      <c r="I431" s="407"/>
      <c r="J431" s="407"/>
      <c r="K431" s="405"/>
      <c r="L431" s="411"/>
      <c r="M431" s="412"/>
      <c r="N431" s="421" t="e">
        <f t="shared" si="8"/>
        <v>#DIV/0!</v>
      </c>
      <c r="O431" s="242">
        <f>FŐLAP!$G$8</f>
        <v>0</v>
      </c>
      <c r="P431" s="241">
        <f>FŐLAP!$C$10</f>
        <v>0</v>
      </c>
      <c r="Q431" s="243" t="s">
        <v>417</v>
      </c>
    </row>
    <row r="432" spans="1:17" ht="49.5" hidden="1" customHeight="1" x14ac:dyDescent="0.25">
      <c r="A432" s="88" t="s">
        <v>754</v>
      </c>
      <c r="B432" s="405"/>
      <c r="C432" s="401"/>
      <c r="D432" s="402"/>
      <c r="E432" s="402"/>
      <c r="F432" s="194"/>
      <c r="G432" s="194"/>
      <c r="H432" s="408"/>
      <c r="I432" s="407"/>
      <c r="J432" s="407"/>
      <c r="K432" s="405"/>
      <c r="L432" s="411"/>
      <c r="M432" s="412"/>
      <c r="N432" s="421" t="e">
        <f t="shared" si="8"/>
        <v>#DIV/0!</v>
      </c>
      <c r="O432" s="242">
        <f>FŐLAP!$G$8</f>
        <v>0</v>
      </c>
      <c r="P432" s="241">
        <f>FŐLAP!$C$10</f>
        <v>0</v>
      </c>
      <c r="Q432" s="243" t="s">
        <v>417</v>
      </c>
    </row>
    <row r="433" spans="1:17" ht="49.5" hidden="1" customHeight="1" x14ac:dyDescent="0.25">
      <c r="A433" s="88" t="s">
        <v>755</v>
      </c>
      <c r="B433" s="405"/>
      <c r="C433" s="401"/>
      <c r="D433" s="402"/>
      <c r="E433" s="402"/>
      <c r="F433" s="194"/>
      <c r="G433" s="194"/>
      <c r="H433" s="408"/>
      <c r="I433" s="407"/>
      <c r="J433" s="407"/>
      <c r="K433" s="405"/>
      <c r="L433" s="411"/>
      <c r="M433" s="412"/>
      <c r="N433" s="421" t="e">
        <f t="shared" si="8"/>
        <v>#DIV/0!</v>
      </c>
      <c r="O433" s="242">
        <f>FŐLAP!$G$8</f>
        <v>0</v>
      </c>
      <c r="P433" s="241">
        <f>FŐLAP!$C$10</f>
        <v>0</v>
      </c>
      <c r="Q433" s="243" t="s">
        <v>417</v>
      </c>
    </row>
    <row r="434" spans="1:17" ht="49.5" hidden="1" customHeight="1" x14ac:dyDescent="0.25">
      <c r="A434" s="87" t="s">
        <v>756</v>
      </c>
      <c r="B434" s="405"/>
      <c r="C434" s="401"/>
      <c r="D434" s="402"/>
      <c r="E434" s="402"/>
      <c r="F434" s="194"/>
      <c r="G434" s="194"/>
      <c r="H434" s="408"/>
      <c r="I434" s="407"/>
      <c r="J434" s="407"/>
      <c r="K434" s="405"/>
      <c r="L434" s="411"/>
      <c r="M434" s="412"/>
      <c r="N434" s="421" t="e">
        <f t="shared" si="8"/>
        <v>#DIV/0!</v>
      </c>
      <c r="O434" s="242">
        <f>FŐLAP!$G$8</f>
        <v>0</v>
      </c>
      <c r="P434" s="241">
        <f>FŐLAP!$C$10</f>
        <v>0</v>
      </c>
      <c r="Q434" s="243" t="s">
        <v>417</v>
      </c>
    </row>
    <row r="435" spans="1:17" ht="49.5" hidden="1" customHeight="1" x14ac:dyDescent="0.25">
      <c r="A435" s="87" t="s">
        <v>757</v>
      </c>
      <c r="B435" s="405"/>
      <c r="C435" s="401"/>
      <c r="D435" s="402"/>
      <c r="E435" s="402"/>
      <c r="F435" s="194"/>
      <c r="G435" s="194"/>
      <c r="H435" s="408"/>
      <c r="I435" s="407"/>
      <c r="J435" s="407"/>
      <c r="K435" s="405"/>
      <c r="L435" s="411"/>
      <c r="M435" s="412"/>
      <c r="N435" s="421" t="e">
        <f t="shared" si="8"/>
        <v>#DIV/0!</v>
      </c>
      <c r="O435" s="242">
        <f>FŐLAP!$G$8</f>
        <v>0</v>
      </c>
      <c r="P435" s="241">
        <f>FŐLAP!$C$10</f>
        <v>0</v>
      </c>
      <c r="Q435" s="243" t="s">
        <v>417</v>
      </c>
    </row>
    <row r="436" spans="1:17" ht="49.5" hidden="1" customHeight="1" x14ac:dyDescent="0.25">
      <c r="A436" s="88" t="s">
        <v>758</v>
      </c>
      <c r="B436" s="405"/>
      <c r="C436" s="401"/>
      <c r="D436" s="402"/>
      <c r="E436" s="402"/>
      <c r="F436" s="194"/>
      <c r="G436" s="194"/>
      <c r="H436" s="408"/>
      <c r="I436" s="407"/>
      <c r="J436" s="407"/>
      <c r="K436" s="405"/>
      <c r="L436" s="411"/>
      <c r="M436" s="412"/>
      <c r="N436" s="421" t="e">
        <f t="shared" si="8"/>
        <v>#DIV/0!</v>
      </c>
      <c r="O436" s="242">
        <f>FŐLAP!$G$8</f>
        <v>0</v>
      </c>
      <c r="P436" s="241">
        <f>FŐLAP!$C$10</f>
        <v>0</v>
      </c>
      <c r="Q436" s="243" t="s">
        <v>417</v>
      </c>
    </row>
    <row r="437" spans="1:17" ht="49.5" hidden="1" customHeight="1" x14ac:dyDescent="0.25">
      <c r="A437" s="88" t="s">
        <v>759</v>
      </c>
      <c r="B437" s="405"/>
      <c r="C437" s="401"/>
      <c r="D437" s="402"/>
      <c r="E437" s="402"/>
      <c r="F437" s="194"/>
      <c r="G437" s="194"/>
      <c r="H437" s="408"/>
      <c r="I437" s="407"/>
      <c r="J437" s="407"/>
      <c r="K437" s="405"/>
      <c r="L437" s="411"/>
      <c r="M437" s="412"/>
      <c r="N437" s="421" t="e">
        <f t="shared" si="8"/>
        <v>#DIV/0!</v>
      </c>
      <c r="O437" s="242">
        <f>FŐLAP!$G$8</f>
        <v>0</v>
      </c>
      <c r="P437" s="241">
        <f>FŐLAP!$C$10</f>
        <v>0</v>
      </c>
      <c r="Q437" s="243" t="s">
        <v>417</v>
      </c>
    </row>
    <row r="438" spans="1:17" ht="49.5" hidden="1" customHeight="1" x14ac:dyDescent="0.25">
      <c r="A438" s="87" t="s">
        <v>760</v>
      </c>
      <c r="B438" s="405"/>
      <c r="C438" s="401"/>
      <c r="D438" s="402"/>
      <c r="E438" s="402"/>
      <c r="F438" s="194"/>
      <c r="G438" s="194"/>
      <c r="H438" s="408"/>
      <c r="I438" s="407"/>
      <c r="J438" s="407"/>
      <c r="K438" s="405"/>
      <c r="L438" s="411"/>
      <c r="M438" s="412"/>
      <c r="N438" s="421" t="e">
        <f t="shared" si="8"/>
        <v>#DIV/0!</v>
      </c>
      <c r="O438" s="242">
        <f>FŐLAP!$G$8</f>
        <v>0</v>
      </c>
      <c r="P438" s="241">
        <f>FŐLAP!$C$10</f>
        <v>0</v>
      </c>
      <c r="Q438" s="243" t="s">
        <v>417</v>
      </c>
    </row>
    <row r="439" spans="1:17" ht="49.5" hidden="1" customHeight="1" x14ac:dyDescent="0.25">
      <c r="A439" s="87" t="s">
        <v>761</v>
      </c>
      <c r="B439" s="405"/>
      <c r="C439" s="401"/>
      <c r="D439" s="402"/>
      <c r="E439" s="402"/>
      <c r="F439" s="194"/>
      <c r="G439" s="194"/>
      <c r="H439" s="408"/>
      <c r="I439" s="407"/>
      <c r="J439" s="407"/>
      <c r="K439" s="405"/>
      <c r="L439" s="411"/>
      <c r="M439" s="412"/>
      <c r="N439" s="421" t="e">
        <f t="shared" si="8"/>
        <v>#DIV/0!</v>
      </c>
      <c r="O439" s="242">
        <f>FŐLAP!$G$8</f>
        <v>0</v>
      </c>
      <c r="P439" s="241">
        <f>FŐLAP!$C$10</f>
        <v>0</v>
      </c>
      <c r="Q439" s="243" t="s">
        <v>417</v>
      </c>
    </row>
    <row r="440" spans="1:17" ht="49.5" hidden="1" customHeight="1" x14ac:dyDescent="0.25">
      <c r="A440" s="88" t="s">
        <v>762</v>
      </c>
      <c r="B440" s="405"/>
      <c r="C440" s="401"/>
      <c r="D440" s="402"/>
      <c r="E440" s="402"/>
      <c r="F440" s="194"/>
      <c r="G440" s="194"/>
      <c r="H440" s="408"/>
      <c r="I440" s="407"/>
      <c r="J440" s="407"/>
      <c r="K440" s="405"/>
      <c r="L440" s="411"/>
      <c r="M440" s="412"/>
      <c r="N440" s="421" t="e">
        <f t="shared" si="8"/>
        <v>#DIV/0!</v>
      </c>
      <c r="O440" s="242">
        <f>FŐLAP!$G$8</f>
        <v>0</v>
      </c>
      <c r="P440" s="241">
        <f>FŐLAP!$C$10</f>
        <v>0</v>
      </c>
      <c r="Q440" s="243" t="s">
        <v>417</v>
      </c>
    </row>
    <row r="441" spans="1:17" ht="49.5" hidden="1" customHeight="1" x14ac:dyDescent="0.25">
      <c r="A441" s="88" t="s">
        <v>763</v>
      </c>
      <c r="B441" s="405"/>
      <c r="C441" s="401"/>
      <c r="D441" s="402"/>
      <c r="E441" s="402"/>
      <c r="F441" s="194"/>
      <c r="G441" s="194"/>
      <c r="H441" s="408"/>
      <c r="I441" s="407"/>
      <c r="J441" s="407"/>
      <c r="K441" s="405"/>
      <c r="L441" s="411"/>
      <c r="M441" s="412"/>
      <c r="N441" s="421" t="e">
        <f t="shared" si="8"/>
        <v>#DIV/0!</v>
      </c>
      <c r="O441" s="242">
        <f>FŐLAP!$G$8</f>
        <v>0</v>
      </c>
      <c r="P441" s="241">
        <f>FŐLAP!$C$10</f>
        <v>0</v>
      </c>
      <c r="Q441" s="243" t="s">
        <v>417</v>
      </c>
    </row>
    <row r="442" spans="1:17" ht="49.5" hidden="1" customHeight="1" x14ac:dyDescent="0.25">
      <c r="A442" s="87" t="s">
        <v>764</v>
      </c>
      <c r="B442" s="405"/>
      <c r="C442" s="401"/>
      <c r="D442" s="402"/>
      <c r="E442" s="402"/>
      <c r="F442" s="194"/>
      <c r="G442" s="194"/>
      <c r="H442" s="408"/>
      <c r="I442" s="407"/>
      <c r="J442" s="407"/>
      <c r="K442" s="405"/>
      <c r="L442" s="411"/>
      <c r="M442" s="412"/>
      <c r="N442" s="421" t="e">
        <f t="shared" si="8"/>
        <v>#DIV/0!</v>
      </c>
      <c r="O442" s="242">
        <f>FŐLAP!$G$8</f>
        <v>0</v>
      </c>
      <c r="P442" s="241">
        <f>FŐLAP!$C$10</f>
        <v>0</v>
      </c>
      <c r="Q442" s="243" t="s">
        <v>417</v>
      </c>
    </row>
    <row r="443" spans="1:17" ht="49.5" hidden="1" customHeight="1" x14ac:dyDescent="0.25">
      <c r="A443" s="87" t="s">
        <v>765</v>
      </c>
      <c r="B443" s="405"/>
      <c r="C443" s="401"/>
      <c r="D443" s="402"/>
      <c r="E443" s="402"/>
      <c r="F443" s="194"/>
      <c r="G443" s="194"/>
      <c r="H443" s="408"/>
      <c r="I443" s="407"/>
      <c r="J443" s="407"/>
      <c r="K443" s="405"/>
      <c r="L443" s="411"/>
      <c r="M443" s="412"/>
      <c r="N443" s="421" t="e">
        <f t="shared" si="8"/>
        <v>#DIV/0!</v>
      </c>
      <c r="O443" s="242">
        <f>FŐLAP!$G$8</f>
        <v>0</v>
      </c>
      <c r="P443" s="241">
        <f>FŐLAP!$C$10</f>
        <v>0</v>
      </c>
      <c r="Q443" s="243" t="s">
        <v>417</v>
      </c>
    </row>
    <row r="444" spans="1:17" ht="49.5" hidden="1" customHeight="1" x14ac:dyDescent="0.25">
      <c r="A444" s="88" t="s">
        <v>766</v>
      </c>
      <c r="B444" s="405"/>
      <c r="C444" s="401"/>
      <c r="D444" s="402"/>
      <c r="E444" s="402"/>
      <c r="F444" s="194"/>
      <c r="G444" s="194"/>
      <c r="H444" s="408"/>
      <c r="I444" s="407"/>
      <c r="J444" s="407"/>
      <c r="K444" s="405"/>
      <c r="L444" s="411"/>
      <c r="M444" s="412"/>
      <c r="N444" s="421" t="e">
        <f t="shared" si="8"/>
        <v>#DIV/0!</v>
      </c>
      <c r="O444" s="242">
        <f>FŐLAP!$G$8</f>
        <v>0</v>
      </c>
      <c r="P444" s="241">
        <f>FŐLAP!$C$10</f>
        <v>0</v>
      </c>
      <c r="Q444" s="243" t="s">
        <v>417</v>
      </c>
    </row>
    <row r="445" spans="1:17" ht="49.5" hidden="1" customHeight="1" x14ac:dyDescent="0.25">
      <c r="A445" s="88" t="s">
        <v>767</v>
      </c>
      <c r="B445" s="405"/>
      <c r="C445" s="401"/>
      <c r="D445" s="402"/>
      <c r="E445" s="402"/>
      <c r="F445" s="194"/>
      <c r="G445" s="194"/>
      <c r="H445" s="408"/>
      <c r="I445" s="407"/>
      <c r="J445" s="407"/>
      <c r="K445" s="405"/>
      <c r="L445" s="411"/>
      <c r="M445" s="412"/>
      <c r="N445" s="421" t="e">
        <f t="shared" si="8"/>
        <v>#DIV/0!</v>
      </c>
      <c r="O445" s="242">
        <f>FŐLAP!$G$8</f>
        <v>0</v>
      </c>
      <c r="P445" s="241">
        <f>FŐLAP!$C$10</f>
        <v>0</v>
      </c>
      <c r="Q445" s="243" t="s">
        <v>417</v>
      </c>
    </row>
    <row r="446" spans="1:17" ht="49.5" hidden="1" customHeight="1" x14ac:dyDescent="0.25">
      <c r="A446" s="87" t="s">
        <v>768</v>
      </c>
      <c r="B446" s="405"/>
      <c r="C446" s="401"/>
      <c r="D446" s="402"/>
      <c r="E446" s="402"/>
      <c r="F446" s="194"/>
      <c r="G446" s="194"/>
      <c r="H446" s="408"/>
      <c r="I446" s="407"/>
      <c r="J446" s="407"/>
      <c r="K446" s="405"/>
      <c r="L446" s="411"/>
      <c r="M446" s="412"/>
      <c r="N446" s="421" t="e">
        <f t="shared" si="8"/>
        <v>#DIV/0!</v>
      </c>
      <c r="O446" s="242">
        <f>FŐLAP!$G$8</f>
        <v>0</v>
      </c>
      <c r="P446" s="241">
        <f>FŐLAP!$C$10</f>
        <v>0</v>
      </c>
      <c r="Q446" s="243" t="s">
        <v>417</v>
      </c>
    </row>
    <row r="447" spans="1:17" ht="49.5" hidden="1" customHeight="1" x14ac:dyDescent="0.25">
      <c r="A447" s="87" t="s">
        <v>769</v>
      </c>
      <c r="B447" s="405"/>
      <c r="C447" s="401"/>
      <c r="D447" s="402"/>
      <c r="E447" s="402"/>
      <c r="F447" s="194"/>
      <c r="G447" s="194"/>
      <c r="H447" s="408"/>
      <c r="I447" s="407"/>
      <c r="J447" s="407"/>
      <c r="K447" s="405"/>
      <c r="L447" s="411"/>
      <c r="M447" s="412"/>
      <c r="N447" s="421" t="e">
        <f t="shared" si="8"/>
        <v>#DIV/0!</v>
      </c>
      <c r="O447" s="242">
        <f>FŐLAP!$G$8</f>
        <v>0</v>
      </c>
      <c r="P447" s="241">
        <f>FŐLAP!$C$10</f>
        <v>0</v>
      </c>
      <c r="Q447" s="243" t="s">
        <v>417</v>
      </c>
    </row>
    <row r="448" spans="1:17" ht="49.5" hidden="1" customHeight="1" x14ac:dyDescent="0.25">
      <c r="A448" s="88" t="s">
        <v>770</v>
      </c>
      <c r="B448" s="405"/>
      <c r="C448" s="401"/>
      <c r="D448" s="402"/>
      <c r="E448" s="402"/>
      <c r="F448" s="194"/>
      <c r="G448" s="194"/>
      <c r="H448" s="408"/>
      <c r="I448" s="407"/>
      <c r="J448" s="407"/>
      <c r="K448" s="405"/>
      <c r="L448" s="411"/>
      <c r="M448" s="412"/>
      <c r="N448" s="421" t="e">
        <f t="shared" si="8"/>
        <v>#DIV/0!</v>
      </c>
      <c r="O448" s="242">
        <f>FŐLAP!$G$8</f>
        <v>0</v>
      </c>
      <c r="P448" s="241">
        <f>FŐLAP!$C$10</f>
        <v>0</v>
      </c>
      <c r="Q448" s="243" t="s">
        <v>417</v>
      </c>
    </row>
    <row r="449" spans="1:17" ht="49.5" hidden="1" customHeight="1" x14ac:dyDescent="0.25">
      <c r="A449" s="88" t="s">
        <v>771</v>
      </c>
      <c r="B449" s="405"/>
      <c r="C449" s="401"/>
      <c r="D449" s="402"/>
      <c r="E449" s="402"/>
      <c r="F449" s="194"/>
      <c r="G449" s="194"/>
      <c r="H449" s="408"/>
      <c r="I449" s="407"/>
      <c r="J449" s="407"/>
      <c r="K449" s="405"/>
      <c r="L449" s="411"/>
      <c r="M449" s="412"/>
      <c r="N449" s="421" t="e">
        <f t="shared" si="8"/>
        <v>#DIV/0!</v>
      </c>
      <c r="O449" s="242">
        <f>FŐLAP!$G$8</f>
        <v>0</v>
      </c>
      <c r="P449" s="241">
        <f>FŐLAP!$C$10</f>
        <v>0</v>
      </c>
      <c r="Q449" s="243" t="s">
        <v>417</v>
      </c>
    </row>
    <row r="450" spans="1:17" ht="49.5" hidden="1" customHeight="1" x14ac:dyDescent="0.25">
      <c r="A450" s="87" t="s">
        <v>772</v>
      </c>
      <c r="B450" s="405"/>
      <c r="C450" s="401"/>
      <c r="D450" s="402"/>
      <c r="E450" s="402"/>
      <c r="F450" s="194"/>
      <c r="G450" s="194"/>
      <c r="H450" s="408"/>
      <c r="I450" s="407"/>
      <c r="J450" s="407"/>
      <c r="K450" s="405"/>
      <c r="L450" s="411"/>
      <c r="M450" s="412"/>
      <c r="N450" s="421" t="e">
        <f t="shared" si="8"/>
        <v>#DIV/0!</v>
      </c>
      <c r="O450" s="242">
        <f>FŐLAP!$G$8</f>
        <v>0</v>
      </c>
      <c r="P450" s="241">
        <f>FŐLAP!$C$10</f>
        <v>0</v>
      </c>
      <c r="Q450" s="243" t="s">
        <v>417</v>
      </c>
    </row>
    <row r="451" spans="1:17" ht="49.5" hidden="1" customHeight="1" x14ac:dyDescent="0.25">
      <c r="A451" s="87" t="s">
        <v>773</v>
      </c>
      <c r="B451" s="405"/>
      <c r="C451" s="401"/>
      <c r="D451" s="402"/>
      <c r="E451" s="402"/>
      <c r="F451" s="194"/>
      <c r="G451" s="194"/>
      <c r="H451" s="408"/>
      <c r="I451" s="407"/>
      <c r="J451" s="407"/>
      <c r="K451" s="405"/>
      <c r="L451" s="411"/>
      <c r="M451" s="412"/>
      <c r="N451" s="421" t="e">
        <f t="shared" si="8"/>
        <v>#DIV/0!</v>
      </c>
      <c r="O451" s="242">
        <f>FŐLAP!$G$8</f>
        <v>0</v>
      </c>
      <c r="P451" s="241">
        <f>FŐLAP!$C$10</f>
        <v>0</v>
      </c>
      <c r="Q451" s="243" t="s">
        <v>417</v>
      </c>
    </row>
    <row r="452" spans="1:17" ht="49.5" hidden="1" customHeight="1" x14ac:dyDescent="0.25">
      <c r="A452" s="88" t="s">
        <v>774</v>
      </c>
      <c r="B452" s="405"/>
      <c r="C452" s="401"/>
      <c r="D452" s="402"/>
      <c r="E452" s="402"/>
      <c r="F452" s="194"/>
      <c r="G452" s="194"/>
      <c r="H452" s="408"/>
      <c r="I452" s="407"/>
      <c r="J452" s="407"/>
      <c r="K452" s="405"/>
      <c r="L452" s="411"/>
      <c r="M452" s="412"/>
      <c r="N452" s="421" t="e">
        <f t="shared" si="8"/>
        <v>#DIV/0!</v>
      </c>
      <c r="O452" s="242">
        <f>FŐLAP!$G$8</f>
        <v>0</v>
      </c>
      <c r="P452" s="241">
        <f>FŐLAP!$C$10</f>
        <v>0</v>
      </c>
      <c r="Q452" s="243" t="s">
        <v>417</v>
      </c>
    </row>
    <row r="453" spans="1:17" ht="49.5" hidden="1" customHeight="1" x14ac:dyDescent="0.25">
      <c r="A453" s="88" t="s">
        <v>775</v>
      </c>
      <c r="B453" s="405"/>
      <c r="C453" s="401"/>
      <c r="D453" s="402"/>
      <c r="E453" s="402"/>
      <c r="F453" s="194"/>
      <c r="G453" s="194"/>
      <c r="H453" s="408"/>
      <c r="I453" s="407"/>
      <c r="J453" s="407"/>
      <c r="K453" s="405"/>
      <c r="L453" s="411"/>
      <c r="M453" s="412"/>
      <c r="N453" s="421" t="e">
        <f t="shared" si="8"/>
        <v>#DIV/0!</v>
      </c>
      <c r="O453" s="242">
        <f>FŐLAP!$G$8</f>
        <v>0</v>
      </c>
      <c r="P453" s="241">
        <f>FŐLAP!$C$10</f>
        <v>0</v>
      </c>
      <c r="Q453" s="243" t="s">
        <v>417</v>
      </c>
    </row>
    <row r="454" spans="1:17" ht="49.5" hidden="1" customHeight="1" x14ac:dyDescent="0.25">
      <c r="A454" s="87" t="s">
        <v>776</v>
      </c>
      <c r="B454" s="405"/>
      <c r="C454" s="401"/>
      <c r="D454" s="402"/>
      <c r="E454" s="402"/>
      <c r="F454" s="194"/>
      <c r="G454" s="194"/>
      <c r="H454" s="408"/>
      <c r="I454" s="407"/>
      <c r="J454" s="407"/>
      <c r="K454" s="405"/>
      <c r="L454" s="411"/>
      <c r="M454" s="412"/>
      <c r="N454" s="421" t="e">
        <f t="shared" si="8"/>
        <v>#DIV/0!</v>
      </c>
      <c r="O454" s="242">
        <f>FŐLAP!$G$8</f>
        <v>0</v>
      </c>
      <c r="P454" s="241">
        <f>FŐLAP!$C$10</f>
        <v>0</v>
      </c>
      <c r="Q454" s="243" t="s">
        <v>417</v>
      </c>
    </row>
    <row r="455" spans="1:17" ht="49.5" hidden="1" customHeight="1" x14ac:dyDescent="0.25">
      <c r="A455" s="87" t="s">
        <v>777</v>
      </c>
      <c r="B455" s="405"/>
      <c r="C455" s="401"/>
      <c r="D455" s="402"/>
      <c r="E455" s="402"/>
      <c r="F455" s="194"/>
      <c r="G455" s="194"/>
      <c r="H455" s="408"/>
      <c r="I455" s="407"/>
      <c r="J455" s="407"/>
      <c r="K455" s="405"/>
      <c r="L455" s="411"/>
      <c r="M455" s="412"/>
      <c r="N455" s="421" t="e">
        <f t="shared" si="8"/>
        <v>#DIV/0!</v>
      </c>
      <c r="O455" s="242">
        <f>FŐLAP!$G$8</f>
        <v>0</v>
      </c>
      <c r="P455" s="241">
        <f>FŐLAP!$C$10</f>
        <v>0</v>
      </c>
      <c r="Q455" s="243" t="s">
        <v>417</v>
      </c>
    </row>
    <row r="456" spans="1:17" ht="49.5" hidden="1" customHeight="1" x14ac:dyDescent="0.25">
      <c r="A456" s="88" t="s">
        <v>778</v>
      </c>
      <c r="B456" s="405"/>
      <c r="C456" s="401"/>
      <c r="D456" s="402"/>
      <c r="E456" s="402"/>
      <c r="F456" s="194"/>
      <c r="G456" s="194"/>
      <c r="H456" s="408"/>
      <c r="I456" s="407"/>
      <c r="J456" s="407"/>
      <c r="K456" s="405"/>
      <c r="L456" s="411"/>
      <c r="M456" s="412"/>
      <c r="N456" s="421" t="e">
        <f t="shared" si="8"/>
        <v>#DIV/0!</v>
      </c>
      <c r="O456" s="242">
        <f>FŐLAP!$G$8</f>
        <v>0</v>
      </c>
      <c r="P456" s="241">
        <f>FŐLAP!$C$10</f>
        <v>0</v>
      </c>
      <c r="Q456" s="243" t="s">
        <v>417</v>
      </c>
    </row>
    <row r="457" spans="1:17" ht="49.5" hidden="1" customHeight="1" x14ac:dyDescent="0.25">
      <c r="A457" s="88" t="s">
        <v>779</v>
      </c>
      <c r="B457" s="405"/>
      <c r="C457" s="401"/>
      <c r="D457" s="402"/>
      <c r="E457" s="402"/>
      <c r="F457" s="194"/>
      <c r="G457" s="194"/>
      <c r="H457" s="408"/>
      <c r="I457" s="407"/>
      <c r="J457" s="407"/>
      <c r="K457" s="405"/>
      <c r="L457" s="411"/>
      <c r="M457" s="412"/>
      <c r="N457" s="421" t="e">
        <f t="shared" si="8"/>
        <v>#DIV/0!</v>
      </c>
      <c r="O457" s="242">
        <f>FŐLAP!$G$8</f>
        <v>0</v>
      </c>
      <c r="P457" s="241">
        <f>FŐLAP!$C$10</f>
        <v>0</v>
      </c>
      <c r="Q457" s="243" t="s">
        <v>417</v>
      </c>
    </row>
    <row r="458" spans="1:17" ht="49.5" hidden="1" customHeight="1" x14ac:dyDescent="0.25">
      <c r="A458" s="87" t="s">
        <v>780</v>
      </c>
      <c r="B458" s="405"/>
      <c r="C458" s="401"/>
      <c r="D458" s="402"/>
      <c r="E458" s="402"/>
      <c r="F458" s="194"/>
      <c r="G458" s="194"/>
      <c r="H458" s="408"/>
      <c r="I458" s="407"/>
      <c r="J458" s="407"/>
      <c r="K458" s="405"/>
      <c r="L458" s="411"/>
      <c r="M458" s="412"/>
      <c r="N458" s="421" t="e">
        <f t="shared" si="8"/>
        <v>#DIV/0!</v>
      </c>
      <c r="O458" s="242">
        <f>FŐLAP!$G$8</f>
        <v>0</v>
      </c>
      <c r="P458" s="241">
        <f>FŐLAP!$C$10</f>
        <v>0</v>
      </c>
      <c r="Q458" s="243" t="s">
        <v>417</v>
      </c>
    </row>
    <row r="459" spans="1:17" ht="49.5" hidden="1" customHeight="1" x14ac:dyDescent="0.25">
      <c r="A459" s="87" t="s">
        <v>781</v>
      </c>
      <c r="B459" s="405"/>
      <c r="C459" s="401"/>
      <c r="D459" s="402"/>
      <c r="E459" s="402"/>
      <c r="F459" s="194"/>
      <c r="G459" s="194"/>
      <c r="H459" s="408"/>
      <c r="I459" s="407"/>
      <c r="J459" s="407"/>
      <c r="K459" s="405"/>
      <c r="L459" s="411"/>
      <c r="M459" s="412"/>
      <c r="N459" s="421" t="e">
        <f t="shared" si="8"/>
        <v>#DIV/0!</v>
      </c>
      <c r="O459" s="242">
        <f>FŐLAP!$G$8</f>
        <v>0</v>
      </c>
      <c r="P459" s="241">
        <f>FŐLAP!$C$10</f>
        <v>0</v>
      </c>
      <c r="Q459" s="243" t="s">
        <v>417</v>
      </c>
    </row>
    <row r="460" spans="1:17" ht="49.5" hidden="1" customHeight="1" x14ac:dyDescent="0.25">
      <c r="A460" s="88" t="s">
        <v>782</v>
      </c>
      <c r="B460" s="405"/>
      <c r="C460" s="401"/>
      <c r="D460" s="402"/>
      <c r="E460" s="402"/>
      <c r="F460" s="194"/>
      <c r="G460" s="194"/>
      <c r="H460" s="408"/>
      <c r="I460" s="407"/>
      <c r="J460" s="407"/>
      <c r="K460" s="405"/>
      <c r="L460" s="411"/>
      <c r="M460" s="412"/>
      <c r="N460" s="421" t="e">
        <f t="shared" si="8"/>
        <v>#DIV/0!</v>
      </c>
      <c r="O460" s="242">
        <f>FŐLAP!$G$8</f>
        <v>0</v>
      </c>
      <c r="P460" s="241">
        <f>FŐLAP!$C$10</f>
        <v>0</v>
      </c>
      <c r="Q460" s="243" t="s">
        <v>417</v>
      </c>
    </row>
    <row r="461" spans="1:17" ht="49.5" hidden="1" customHeight="1" x14ac:dyDescent="0.25">
      <c r="A461" s="88" t="s">
        <v>783</v>
      </c>
      <c r="B461" s="405"/>
      <c r="C461" s="401"/>
      <c r="D461" s="402"/>
      <c r="E461" s="402"/>
      <c r="F461" s="194"/>
      <c r="G461" s="194"/>
      <c r="H461" s="408"/>
      <c r="I461" s="407"/>
      <c r="J461" s="407"/>
      <c r="K461" s="405"/>
      <c r="L461" s="411"/>
      <c r="M461" s="412"/>
      <c r="N461" s="421" t="e">
        <f t="shared" si="8"/>
        <v>#DIV/0!</v>
      </c>
      <c r="O461" s="242">
        <f>FŐLAP!$G$8</f>
        <v>0</v>
      </c>
      <c r="P461" s="241">
        <f>FŐLAP!$C$10</f>
        <v>0</v>
      </c>
      <c r="Q461" s="243" t="s">
        <v>417</v>
      </c>
    </row>
    <row r="462" spans="1:17" ht="49.5" hidden="1" customHeight="1" x14ac:dyDescent="0.25">
      <c r="A462" s="87" t="s">
        <v>784</v>
      </c>
      <c r="B462" s="405"/>
      <c r="C462" s="401"/>
      <c r="D462" s="402"/>
      <c r="E462" s="402"/>
      <c r="F462" s="194"/>
      <c r="G462" s="194"/>
      <c r="H462" s="408"/>
      <c r="I462" s="407"/>
      <c r="J462" s="407"/>
      <c r="K462" s="405"/>
      <c r="L462" s="411"/>
      <c r="M462" s="412"/>
      <c r="N462" s="421" t="e">
        <f t="shared" si="8"/>
        <v>#DIV/0!</v>
      </c>
      <c r="O462" s="242">
        <f>FŐLAP!$G$8</f>
        <v>0</v>
      </c>
      <c r="P462" s="241">
        <f>FŐLAP!$C$10</f>
        <v>0</v>
      </c>
      <c r="Q462" s="243" t="s">
        <v>417</v>
      </c>
    </row>
    <row r="463" spans="1:17" ht="49.5" hidden="1" customHeight="1" x14ac:dyDescent="0.25">
      <c r="A463" s="87" t="s">
        <v>785</v>
      </c>
      <c r="B463" s="405"/>
      <c r="C463" s="401"/>
      <c r="D463" s="402"/>
      <c r="E463" s="402"/>
      <c r="F463" s="194"/>
      <c r="G463" s="194"/>
      <c r="H463" s="408"/>
      <c r="I463" s="407"/>
      <c r="J463" s="407"/>
      <c r="K463" s="405"/>
      <c r="L463" s="411"/>
      <c r="M463" s="412"/>
      <c r="N463" s="421" t="e">
        <f t="shared" si="8"/>
        <v>#DIV/0!</v>
      </c>
      <c r="O463" s="242">
        <f>FŐLAP!$G$8</f>
        <v>0</v>
      </c>
      <c r="P463" s="241">
        <f>FŐLAP!$C$10</f>
        <v>0</v>
      </c>
      <c r="Q463" s="243" t="s">
        <v>417</v>
      </c>
    </row>
    <row r="464" spans="1:17" ht="49.5" hidden="1" customHeight="1" x14ac:dyDescent="0.25">
      <c r="A464" s="88" t="s">
        <v>786</v>
      </c>
      <c r="B464" s="405"/>
      <c r="C464" s="401"/>
      <c r="D464" s="402"/>
      <c r="E464" s="402"/>
      <c r="F464" s="194"/>
      <c r="G464" s="194"/>
      <c r="H464" s="408"/>
      <c r="I464" s="407"/>
      <c r="J464" s="407"/>
      <c r="K464" s="405"/>
      <c r="L464" s="411"/>
      <c r="M464" s="412"/>
      <c r="N464" s="421" t="e">
        <f t="shared" si="8"/>
        <v>#DIV/0!</v>
      </c>
      <c r="O464" s="242">
        <f>FŐLAP!$G$8</f>
        <v>0</v>
      </c>
      <c r="P464" s="241">
        <f>FŐLAP!$C$10</f>
        <v>0</v>
      </c>
      <c r="Q464" s="243" t="s">
        <v>417</v>
      </c>
    </row>
    <row r="465" spans="1:17" ht="49.5" hidden="1" customHeight="1" x14ac:dyDescent="0.25">
      <c r="A465" s="88" t="s">
        <v>787</v>
      </c>
      <c r="B465" s="405"/>
      <c r="C465" s="401"/>
      <c r="D465" s="402"/>
      <c r="E465" s="402"/>
      <c r="F465" s="194"/>
      <c r="G465" s="194"/>
      <c r="H465" s="408"/>
      <c r="I465" s="407"/>
      <c r="J465" s="407"/>
      <c r="K465" s="405"/>
      <c r="L465" s="411"/>
      <c r="M465" s="412"/>
      <c r="N465" s="421" t="e">
        <f t="shared" si="8"/>
        <v>#DIV/0!</v>
      </c>
      <c r="O465" s="242">
        <f>FŐLAP!$G$8</f>
        <v>0</v>
      </c>
      <c r="P465" s="241">
        <f>FŐLAP!$C$10</f>
        <v>0</v>
      </c>
      <c r="Q465" s="243" t="s">
        <v>417</v>
      </c>
    </row>
    <row r="466" spans="1:17" ht="49.5" hidden="1" customHeight="1" x14ac:dyDescent="0.25">
      <c r="A466" s="87" t="s">
        <v>788</v>
      </c>
      <c r="B466" s="405"/>
      <c r="C466" s="401"/>
      <c r="D466" s="402"/>
      <c r="E466" s="402"/>
      <c r="F466" s="194"/>
      <c r="G466" s="194"/>
      <c r="H466" s="408"/>
      <c r="I466" s="407"/>
      <c r="J466" s="407"/>
      <c r="K466" s="405"/>
      <c r="L466" s="411"/>
      <c r="M466" s="412"/>
      <c r="N466" s="421" t="e">
        <f t="shared" si="8"/>
        <v>#DIV/0!</v>
      </c>
      <c r="O466" s="242">
        <f>FŐLAP!$G$8</f>
        <v>0</v>
      </c>
      <c r="P466" s="241">
        <f>FŐLAP!$C$10</f>
        <v>0</v>
      </c>
      <c r="Q466" s="243" t="s">
        <v>417</v>
      </c>
    </row>
    <row r="467" spans="1:17" ht="49.5" hidden="1" customHeight="1" x14ac:dyDescent="0.25">
      <c r="A467" s="87" t="s">
        <v>789</v>
      </c>
      <c r="B467" s="405"/>
      <c r="C467" s="401"/>
      <c r="D467" s="402"/>
      <c r="E467" s="402"/>
      <c r="F467" s="194"/>
      <c r="G467" s="194"/>
      <c r="H467" s="408"/>
      <c r="I467" s="407"/>
      <c r="J467" s="407"/>
      <c r="K467" s="405"/>
      <c r="L467" s="411"/>
      <c r="M467" s="412"/>
      <c r="N467" s="421" t="e">
        <f t="shared" si="8"/>
        <v>#DIV/0!</v>
      </c>
      <c r="O467" s="242">
        <f>FŐLAP!$G$8</f>
        <v>0</v>
      </c>
      <c r="P467" s="241">
        <f>FŐLAP!$C$10</f>
        <v>0</v>
      </c>
      <c r="Q467" s="243" t="s">
        <v>417</v>
      </c>
    </row>
    <row r="468" spans="1:17" ht="49.5" hidden="1" customHeight="1" x14ac:dyDescent="0.25">
      <c r="A468" s="88" t="s">
        <v>790</v>
      </c>
      <c r="B468" s="405"/>
      <c r="C468" s="401"/>
      <c r="D468" s="402"/>
      <c r="E468" s="402"/>
      <c r="F468" s="194"/>
      <c r="G468" s="194"/>
      <c r="H468" s="408"/>
      <c r="I468" s="407"/>
      <c r="J468" s="407"/>
      <c r="K468" s="405"/>
      <c r="L468" s="411"/>
      <c r="M468" s="412"/>
      <c r="N468" s="421" t="e">
        <f t="shared" si="8"/>
        <v>#DIV/0!</v>
      </c>
      <c r="O468" s="242">
        <f>FŐLAP!$G$8</f>
        <v>0</v>
      </c>
      <c r="P468" s="241">
        <f>FŐLAP!$C$10</f>
        <v>0</v>
      </c>
      <c r="Q468" s="243" t="s">
        <v>417</v>
      </c>
    </row>
    <row r="469" spans="1:17" ht="49.5" hidden="1" customHeight="1" x14ac:dyDescent="0.25">
      <c r="A469" s="88" t="s">
        <v>791</v>
      </c>
      <c r="B469" s="405"/>
      <c r="C469" s="401"/>
      <c r="D469" s="402"/>
      <c r="E469" s="402"/>
      <c r="F469" s="194"/>
      <c r="G469" s="194"/>
      <c r="H469" s="408"/>
      <c r="I469" s="407"/>
      <c r="J469" s="407"/>
      <c r="K469" s="405"/>
      <c r="L469" s="411"/>
      <c r="M469" s="412"/>
      <c r="N469" s="421" t="e">
        <f t="shared" ref="N469:N507" si="9">IF(M469&lt;0,0,1-(M469/L469))</f>
        <v>#DIV/0!</v>
      </c>
      <c r="O469" s="242">
        <f>FŐLAP!$G$8</f>
        <v>0</v>
      </c>
      <c r="P469" s="241">
        <f>FŐLAP!$C$10</f>
        <v>0</v>
      </c>
      <c r="Q469" s="243" t="s">
        <v>417</v>
      </c>
    </row>
    <row r="470" spans="1:17" ht="49.5" hidden="1" customHeight="1" x14ac:dyDescent="0.25">
      <c r="A470" s="87" t="s">
        <v>792</v>
      </c>
      <c r="B470" s="405"/>
      <c r="C470" s="401"/>
      <c r="D470" s="402"/>
      <c r="E470" s="402"/>
      <c r="F470" s="194"/>
      <c r="G470" s="194"/>
      <c r="H470" s="408"/>
      <c r="I470" s="407"/>
      <c r="J470" s="407"/>
      <c r="K470" s="405"/>
      <c r="L470" s="411"/>
      <c r="M470" s="412"/>
      <c r="N470" s="421" t="e">
        <f t="shared" si="9"/>
        <v>#DIV/0!</v>
      </c>
      <c r="O470" s="242">
        <f>FŐLAP!$G$8</f>
        <v>0</v>
      </c>
      <c r="P470" s="241">
        <f>FŐLAP!$C$10</f>
        <v>0</v>
      </c>
      <c r="Q470" s="243" t="s">
        <v>417</v>
      </c>
    </row>
    <row r="471" spans="1:17" ht="49.5" hidden="1" customHeight="1" x14ac:dyDescent="0.25">
      <c r="A471" s="87" t="s">
        <v>793</v>
      </c>
      <c r="B471" s="405"/>
      <c r="C471" s="401"/>
      <c r="D471" s="402"/>
      <c r="E471" s="402"/>
      <c r="F471" s="194"/>
      <c r="G471" s="194"/>
      <c r="H471" s="408"/>
      <c r="I471" s="407"/>
      <c r="J471" s="407"/>
      <c r="K471" s="405"/>
      <c r="L471" s="411"/>
      <c r="M471" s="412"/>
      <c r="N471" s="421" t="e">
        <f t="shared" si="9"/>
        <v>#DIV/0!</v>
      </c>
      <c r="O471" s="242">
        <f>FŐLAP!$G$8</f>
        <v>0</v>
      </c>
      <c r="P471" s="241">
        <f>FŐLAP!$C$10</f>
        <v>0</v>
      </c>
      <c r="Q471" s="243" t="s">
        <v>417</v>
      </c>
    </row>
    <row r="472" spans="1:17" ht="49.5" hidden="1" customHeight="1" x14ac:dyDescent="0.25">
      <c r="A472" s="88" t="s">
        <v>794</v>
      </c>
      <c r="B472" s="405"/>
      <c r="C472" s="401"/>
      <c r="D472" s="402"/>
      <c r="E472" s="402"/>
      <c r="F472" s="194"/>
      <c r="G472" s="194"/>
      <c r="H472" s="408"/>
      <c r="I472" s="407"/>
      <c r="J472" s="407"/>
      <c r="K472" s="405"/>
      <c r="L472" s="411"/>
      <c r="M472" s="412"/>
      <c r="N472" s="421" t="e">
        <f t="shared" si="9"/>
        <v>#DIV/0!</v>
      </c>
      <c r="O472" s="242">
        <f>FŐLAP!$G$8</f>
        <v>0</v>
      </c>
      <c r="P472" s="241">
        <f>FŐLAP!$C$10</f>
        <v>0</v>
      </c>
      <c r="Q472" s="243" t="s">
        <v>417</v>
      </c>
    </row>
    <row r="473" spans="1:17" ht="49.5" hidden="1" customHeight="1" x14ac:dyDescent="0.25">
      <c r="A473" s="88" t="s">
        <v>795</v>
      </c>
      <c r="B473" s="405"/>
      <c r="C473" s="401"/>
      <c r="D473" s="402"/>
      <c r="E473" s="402"/>
      <c r="F473" s="194"/>
      <c r="G473" s="194"/>
      <c r="H473" s="408"/>
      <c r="I473" s="407"/>
      <c r="J473" s="407"/>
      <c r="K473" s="405"/>
      <c r="L473" s="411"/>
      <c r="M473" s="412"/>
      <c r="N473" s="421" t="e">
        <f t="shared" si="9"/>
        <v>#DIV/0!</v>
      </c>
      <c r="O473" s="242">
        <f>FŐLAP!$G$8</f>
        <v>0</v>
      </c>
      <c r="P473" s="241">
        <f>FŐLAP!$C$10</f>
        <v>0</v>
      </c>
      <c r="Q473" s="243" t="s">
        <v>417</v>
      </c>
    </row>
    <row r="474" spans="1:17" ht="49.5" hidden="1" customHeight="1" x14ac:dyDescent="0.25">
      <c r="A474" s="87" t="s">
        <v>796</v>
      </c>
      <c r="B474" s="405"/>
      <c r="C474" s="401"/>
      <c r="D474" s="402"/>
      <c r="E474" s="402"/>
      <c r="F474" s="194"/>
      <c r="G474" s="194"/>
      <c r="H474" s="408"/>
      <c r="I474" s="407"/>
      <c r="J474" s="407"/>
      <c r="K474" s="405"/>
      <c r="L474" s="411"/>
      <c r="M474" s="412"/>
      <c r="N474" s="421" t="e">
        <f t="shared" si="9"/>
        <v>#DIV/0!</v>
      </c>
      <c r="O474" s="242">
        <f>FŐLAP!$G$8</f>
        <v>0</v>
      </c>
      <c r="P474" s="241">
        <f>FŐLAP!$C$10</f>
        <v>0</v>
      </c>
      <c r="Q474" s="243" t="s">
        <v>417</v>
      </c>
    </row>
    <row r="475" spans="1:17" ht="49.5" hidden="1" customHeight="1" x14ac:dyDescent="0.25">
      <c r="A475" s="87" t="s">
        <v>797</v>
      </c>
      <c r="B475" s="405"/>
      <c r="C475" s="401"/>
      <c r="D475" s="402"/>
      <c r="E475" s="402"/>
      <c r="F475" s="194"/>
      <c r="G475" s="194"/>
      <c r="H475" s="408"/>
      <c r="I475" s="407"/>
      <c r="J475" s="407"/>
      <c r="K475" s="405"/>
      <c r="L475" s="411"/>
      <c r="M475" s="412"/>
      <c r="N475" s="421" t="e">
        <f t="shared" si="9"/>
        <v>#DIV/0!</v>
      </c>
      <c r="O475" s="242">
        <f>FŐLAP!$G$8</f>
        <v>0</v>
      </c>
      <c r="P475" s="241">
        <f>FŐLAP!$C$10</f>
        <v>0</v>
      </c>
      <c r="Q475" s="243" t="s">
        <v>417</v>
      </c>
    </row>
    <row r="476" spans="1:17" ht="49.5" hidden="1" customHeight="1" x14ac:dyDescent="0.25">
      <c r="A476" s="88" t="s">
        <v>798</v>
      </c>
      <c r="B476" s="405"/>
      <c r="C476" s="401"/>
      <c r="D476" s="402"/>
      <c r="E476" s="402"/>
      <c r="F476" s="194"/>
      <c r="G476" s="194"/>
      <c r="H476" s="408"/>
      <c r="I476" s="407"/>
      <c r="J476" s="407"/>
      <c r="K476" s="405"/>
      <c r="L476" s="411"/>
      <c r="M476" s="412"/>
      <c r="N476" s="421" t="e">
        <f t="shared" si="9"/>
        <v>#DIV/0!</v>
      </c>
      <c r="O476" s="242">
        <f>FŐLAP!$G$8</f>
        <v>0</v>
      </c>
      <c r="P476" s="241">
        <f>FŐLAP!$C$10</f>
        <v>0</v>
      </c>
      <c r="Q476" s="243" t="s">
        <v>417</v>
      </c>
    </row>
    <row r="477" spans="1:17" ht="49.5" hidden="1" customHeight="1" x14ac:dyDescent="0.25">
      <c r="A477" s="88" t="s">
        <v>799</v>
      </c>
      <c r="B477" s="405"/>
      <c r="C477" s="401"/>
      <c r="D477" s="402"/>
      <c r="E477" s="402"/>
      <c r="F477" s="194"/>
      <c r="G477" s="194"/>
      <c r="H477" s="408"/>
      <c r="I477" s="407"/>
      <c r="J477" s="407"/>
      <c r="K477" s="405"/>
      <c r="L477" s="411"/>
      <c r="M477" s="412"/>
      <c r="N477" s="421" t="e">
        <f t="shared" si="9"/>
        <v>#DIV/0!</v>
      </c>
      <c r="O477" s="242">
        <f>FŐLAP!$G$8</f>
        <v>0</v>
      </c>
      <c r="P477" s="241">
        <f>FŐLAP!$C$10</f>
        <v>0</v>
      </c>
      <c r="Q477" s="243" t="s">
        <v>417</v>
      </c>
    </row>
    <row r="478" spans="1:17" ht="49.5" hidden="1" customHeight="1" x14ac:dyDescent="0.25">
      <c r="A478" s="87" t="s">
        <v>800</v>
      </c>
      <c r="B478" s="405"/>
      <c r="C478" s="401"/>
      <c r="D478" s="402"/>
      <c r="E478" s="402"/>
      <c r="F478" s="194"/>
      <c r="G478" s="194"/>
      <c r="H478" s="408"/>
      <c r="I478" s="407"/>
      <c r="J478" s="407"/>
      <c r="K478" s="405"/>
      <c r="L478" s="411"/>
      <c r="M478" s="412"/>
      <c r="N478" s="421" t="e">
        <f t="shared" si="9"/>
        <v>#DIV/0!</v>
      </c>
      <c r="O478" s="242">
        <f>FŐLAP!$G$8</f>
        <v>0</v>
      </c>
      <c r="P478" s="241">
        <f>FŐLAP!$C$10</f>
        <v>0</v>
      </c>
      <c r="Q478" s="243" t="s">
        <v>417</v>
      </c>
    </row>
    <row r="479" spans="1:17" ht="49.5" hidden="1" customHeight="1" x14ac:dyDescent="0.25">
      <c r="A479" s="87" t="s">
        <v>801</v>
      </c>
      <c r="B479" s="405"/>
      <c r="C479" s="401"/>
      <c r="D479" s="402"/>
      <c r="E479" s="402"/>
      <c r="F479" s="194"/>
      <c r="G479" s="194"/>
      <c r="H479" s="408"/>
      <c r="I479" s="407"/>
      <c r="J479" s="407"/>
      <c r="K479" s="405"/>
      <c r="L479" s="411"/>
      <c r="M479" s="412"/>
      <c r="N479" s="421" t="e">
        <f t="shared" si="9"/>
        <v>#DIV/0!</v>
      </c>
      <c r="O479" s="242">
        <f>FŐLAP!$G$8</f>
        <v>0</v>
      </c>
      <c r="P479" s="241">
        <f>FŐLAP!$C$10</f>
        <v>0</v>
      </c>
      <c r="Q479" s="243" t="s">
        <v>417</v>
      </c>
    </row>
    <row r="480" spans="1:17" ht="49.5" hidden="1" customHeight="1" x14ac:dyDescent="0.25">
      <c r="A480" s="88" t="s">
        <v>802</v>
      </c>
      <c r="B480" s="405"/>
      <c r="C480" s="401"/>
      <c r="D480" s="402"/>
      <c r="E480" s="402"/>
      <c r="F480" s="194"/>
      <c r="G480" s="194"/>
      <c r="H480" s="408"/>
      <c r="I480" s="407"/>
      <c r="J480" s="407"/>
      <c r="K480" s="405"/>
      <c r="L480" s="411"/>
      <c r="M480" s="412"/>
      <c r="N480" s="421" t="e">
        <f t="shared" si="9"/>
        <v>#DIV/0!</v>
      </c>
      <c r="O480" s="242">
        <f>FŐLAP!$G$8</f>
        <v>0</v>
      </c>
      <c r="P480" s="241">
        <f>FŐLAP!$C$10</f>
        <v>0</v>
      </c>
      <c r="Q480" s="243" t="s">
        <v>417</v>
      </c>
    </row>
    <row r="481" spans="1:17" ht="49.5" hidden="1" customHeight="1" x14ac:dyDescent="0.25">
      <c r="A481" s="88" t="s">
        <v>803</v>
      </c>
      <c r="B481" s="405"/>
      <c r="C481" s="401"/>
      <c r="D481" s="402"/>
      <c r="E481" s="402"/>
      <c r="F481" s="194"/>
      <c r="G481" s="194"/>
      <c r="H481" s="408"/>
      <c r="I481" s="407"/>
      <c r="J481" s="407"/>
      <c r="K481" s="405"/>
      <c r="L481" s="411"/>
      <c r="M481" s="412"/>
      <c r="N481" s="421" t="e">
        <f t="shared" si="9"/>
        <v>#DIV/0!</v>
      </c>
      <c r="O481" s="242">
        <f>FŐLAP!$G$8</f>
        <v>0</v>
      </c>
      <c r="P481" s="241">
        <f>FŐLAP!$C$10</f>
        <v>0</v>
      </c>
      <c r="Q481" s="243" t="s">
        <v>417</v>
      </c>
    </row>
    <row r="482" spans="1:17" ht="49.5" hidden="1" customHeight="1" x14ac:dyDescent="0.25">
      <c r="A482" s="87" t="s">
        <v>804</v>
      </c>
      <c r="B482" s="405"/>
      <c r="C482" s="401"/>
      <c r="D482" s="402"/>
      <c r="E482" s="402"/>
      <c r="F482" s="194"/>
      <c r="G482" s="194"/>
      <c r="H482" s="408"/>
      <c r="I482" s="407"/>
      <c r="J482" s="407"/>
      <c r="K482" s="405"/>
      <c r="L482" s="411"/>
      <c r="M482" s="412"/>
      <c r="N482" s="421" t="e">
        <f t="shared" si="9"/>
        <v>#DIV/0!</v>
      </c>
      <c r="O482" s="242">
        <f>FŐLAP!$G$8</f>
        <v>0</v>
      </c>
      <c r="P482" s="241">
        <f>FŐLAP!$C$10</f>
        <v>0</v>
      </c>
      <c r="Q482" s="243" t="s">
        <v>417</v>
      </c>
    </row>
    <row r="483" spans="1:17" ht="49.5" hidden="1" customHeight="1" x14ac:dyDescent="0.25">
      <c r="A483" s="87" t="s">
        <v>805</v>
      </c>
      <c r="B483" s="405"/>
      <c r="C483" s="401"/>
      <c r="D483" s="402"/>
      <c r="E483" s="402"/>
      <c r="F483" s="194"/>
      <c r="G483" s="194"/>
      <c r="H483" s="408"/>
      <c r="I483" s="407"/>
      <c r="J483" s="407"/>
      <c r="K483" s="405"/>
      <c r="L483" s="411"/>
      <c r="M483" s="412"/>
      <c r="N483" s="421" t="e">
        <f t="shared" si="9"/>
        <v>#DIV/0!</v>
      </c>
      <c r="O483" s="242">
        <f>FŐLAP!$G$8</f>
        <v>0</v>
      </c>
      <c r="P483" s="241">
        <f>FŐLAP!$C$10</f>
        <v>0</v>
      </c>
      <c r="Q483" s="243" t="s">
        <v>417</v>
      </c>
    </row>
    <row r="484" spans="1:17" ht="49.5" hidden="1" customHeight="1" x14ac:dyDescent="0.25">
      <c r="A484" s="88" t="s">
        <v>806</v>
      </c>
      <c r="B484" s="405"/>
      <c r="C484" s="401"/>
      <c r="D484" s="402"/>
      <c r="E484" s="402"/>
      <c r="F484" s="194"/>
      <c r="G484" s="194"/>
      <c r="H484" s="408"/>
      <c r="I484" s="407"/>
      <c r="J484" s="407"/>
      <c r="K484" s="405"/>
      <c r="L484" s="411"/>
      <c r="M484" s="412"/>
      <c r="N484" s="421" t="e">
        <f t="shared" si="9"/>
        <v>#DIV/0!</v>
      </c>
      <c r="O484" s="242">
        <f>FŐLAP!$G$8</f>
        <v>0</v>
      </c>
      <c r="P484" s="241">
        <f>FŐLAP!$C$10</f>
        <v>0</v>
      </c>
      <c r="Q484" s="243" t="s">
        <v>417</v>
      </c>
    </row>
    <row r="485" spans="1:17" ht="49.5" hidden="1" customHeight="1" x14ac:dyDescent="0.25">
      <c r="A485" s="88" t="s">
        <v>807</v>
      </c>
      <c r="B485" s="405"/>
      <c r="C485" s="401"/>
      <c r="D485" s="402"/>
      <c r="E485" s="402"/>
      <c r="F485" s="194"/>
      <c r="G485" s="194"/>
      <c r="H485" s="408"/>
      <c r="I485" s="407"/>
      <c r="J485" s="407"/>
      <c r="K485" s="405"/>
      <c r="L485" s="411"/>
      <c r="M485" s="412"/>
      <c r="N485" s="421" t="e">
        <f t="shared" si="9"/>
        <v>#DIV/0!</v>
      </c>
      <c r="O485" s="242">
        <f>FŐLAP!$G$8</f>
        <v>0</v>
      </c>
      <c r="P485" s="241">
        <f>FŐLAP!$C$10</f>
        <v>0</v>
      </c>
      <c r="Q485" s="243" t="s">
        <v>417</v>
      </c>
    </row>
    <row r="486" spans="1:17" ht="49.5" hidden="1" customHeight="1" x14ac:dyDescent="0.25">
      <c r="A486" s="87" t="s">
        <v>808</v>
      </c>
      <c r="B486" s="405"/>
      <c r="C486" s="401"/>
      <c r="D486" s="402"/>
      <c r="E486" s="402"/>
      <c r="F486" s="194"/>
      <c r="G486" s="194"/>
      <c r="H486" s="408"/>
      <c r="I486" s="407"/>
      <c r="J486" s="407"/>
      <c r="K486" s="405"/>
      <c r="L486" s="411"/>
      <c r="M486" s="412"/>
      <c r="N486" s="421" t="e">
        <f t="shared" si="9"/>
        <v>#DIV/0!</v>
      </c>
      <c r="O486" s="242">
        <f>FŐLAP!$G$8</f>
        <v>0</v>
      </c>
      <c r="P486" s="241">
        <f>FŐLAP!$C$10</f>
        <v>0</v>
      </c>
      <c r="Q486" s="243" t="s">
        <v>417</v>
      </c>
    </row>
    <row r="487" spans="1:17" ht="49.5" hidden="1" customHeight="1" x14ac:dyDescent="0.25">
      <c r="A487" s="87" t="s">
        <v>809</v>
      </c>
      <c r="B487" s="405"/>
      <c r="C487" s="401"/>
      <c r="D487" s="402"/>
      <c r="E487" s="402"/>
      <c r="F487" s="194"/>
      <c r="G487" s="194"/>
      <c r="H487" s="408"/>
      <c r="I487" s="407"/>
      <c r="J487" s="407"/>
      <c r="K487" s="405"/>
      <c r="L487" s="411"/>
      <c r="M487" s="412"/>
      <c r="N487" s="421" t="e">
        <f t="shared" si="9"/>
        <v>#DIV/0!</v>
      </c>
      <c r="O487" s="242">
        <f>FŐLAP!$G$8</f>
        <v>0</v>
      </c>
      <c r="P487" s="241">
        <f>FŐLAP!$C$10</f>
        <v>0</v>
      </c>
      <c r="Q487" s="243" t="s">
        <v>417</v>
      </c>
    </row>
    <row r="488" spans="1:17" ht="49.5" hidden="1" customHeight="1" x14ac:dyDescent="0.25">
      <c r="A488" s="88" t="s">
        <v>810</v>
      </c>
      <c r="B488" s="405"/>
      <c r="C488" s="401"/>
      <c r="D488" s="402"/>
      <c r="E488" s="402"/>
      <c r="F488" s="194"/>
      <c r="G488" s="194"/>
      <c r="H488" s="408"/>
      <c r="I488" s="407"/>
      <c r="J488" s="407"/>
      <c r="K488" s="405"/>
      <c r="L488" s="411"/>
      <c r="M488" s="412"/>
      <c r="N488" s="421" t="e">
        <f t="shared" si="9"/>
        <v>#DIV/0!</v>
      </c>
      <c r="O488" s="242">
        <f>FŐLAP!$G$8</f>
        <v>0</v>
      </c>
      <c r="P488" s="241">
        <f>FŐLAP!$C$10</f>
        <v>0</v>
      </c>
      <c r="Q488" s="243" t="s">
        <v>417</v>
      </c>
    </row>
    <row r="489" spans="1:17" ht="49.5" hidden="1" customHeight="1" x14ac:dyDescent="0.25">
      <c r="A489" s="88" t="s">
        <v>811</v>
      </c>
      <c r="B489" s="405"/>
      <c r="C489" s="401"/>
      <c r="D489" s="402"/>
      <c r="E489" s="402"/>
      <c r="F489" s="194"/>
      <c r="G489" s="194"/>
      <c r="H489" s="408"/>
      <c r="I489" s="407"/>
      <c r="J489" s="407"/>
      <c r="K489" s="405"/>
      <c r="L489" s="411"/>
      <c r="M489" s="412"/>
      <c r="N489" s="421" t="e">
        <f t="shared" si="9"/>
        <v>#DIV/0!</v>
      </c>
      <c r="O489" s="242">
        <f>FŐLAP!$G$8</f>
        <v>0</v>
      </c>
      <c r="P489" s="241">
        <f>FŐLAP!$C$10</f>
        <v>0</v>
      </c>
      <c r="Q489" s="243" t="s">
        <v>417</v>
      </c>
    </row>
    <row r="490" spans="1:17" ht="49.5" hidden="1" customHeight="1" x14ac:dyDescent="0.25">
      <c r="A490" s="87" t="s">
        <v>812</v>
      </c>
      <c r="B490" s="405"/>
      <c r="C490" s="401"/>
      <c r="D490" s="402"/>
      <c r="E490" s="402"/>
      <c r="F490" s="194"/>
      <c r="G490" s="194"/>
      <c r="H490" s="408"/>
      <c r="I490" s="407"/>
      <c r="J490" s="407"/>
      <c r="K490" s="405"/>
      <c r="L490" s="411"/>
      <c r="M490" s="412"/>
      <c r="N490" s="421" t="e">
        <f t="shared" si="9"/>
        <v>#DIV/0!</v>
      </c>
      <c r="O490" s="242">
        <f>FŐLAP!$G$8</f>
        <v>0</v>
      </c>
      <c r="P490" s="241">
        <f>FŐLAP!$C$10</f>
        <v>0</v>
      </c>
      <c r="Q490" s="243" t="s">
        <v>417</v>
      </c>
    </row>
    <row r="491" spans="1:17" ht="49.5" hidden="1" customHeight="1" x14ac:dyDescent="0.25">
      <c r="A491" s="87" t="s">
        <v>813</v>
      </c>
      <c r="B491" s="405"/>
      <c r="C491" s="401"/>
      <c r="D491" s="402"/>
      <c r="E491" s="402"/>
      <c r="F491" s="194"/>
      <c r="G491" s="194"/>
      <c r="H491" s="408"/>
      <c r="I491" s="407"/>
      <c r="J491" s="407"/>
      <c r="K491" s="405"/>
      <c r="L491" s="411"/>
      <c r="M491" s="412"/>
      <c r="N491" s="421" t="e">
        <f t="shared" si="9"/>
        <v>#DIV/0!</v>
      </c>
      <c r="O491" s="242">
        <f>FŐLAP!$G$8</f>
        <v>0</v>
      </c>
      <c r="P491" s="241">
        <f>FŐLAP!$C$10</f>
        <v>0</v>
      </c>
      <c r="Q491" s="243" t="s">
        <v>417</v>
      </c>
    </row>
    <row r="492" spans="1:17" ht="49.5" hidden="1" customHeight="1" x14ac:dyDescent="0.25">
      <c r="A492" s="88" t="s">
        <v>814</v>
      </c>
      <c r="B492" s="405"/>
      <c r="C492" s="401"/>
      <c r="D492" s="402"/>
      <c r="E492" s="402"/>
      <c r="F492" s="194"/>
      <c r="G492" s="194"/>
      <c r="H492" s="408"/>
      <c r="I492" s="407"/>
      <c r="J492" s="407"/>
      <c r="K492" s="405"/>
      <c r="L492" s="411"/>
      <c r="M492" s="412"/>
      <c r="N492" s="421" t="e">
        <f t="shared" si="9"/>
        <v>#DIV/0!</v>
      </c>
      <c r="O492" s="242">
        <f>FŐLAP!$G$8</f>
        <v>0</v>
      </c>
      <c r="P492" s="241">
        <f>FŐLAP!$C$10</f>
        <v>0</v>
      </c>
      <c r="Q492" s="243" t="s">
        <v>417</v>
      </c>
    </row>
    <row r="493" spans="1:17" ht="49.5" hidden="1" customHeight="1" x14ac:dyDescent="0.25">
      <c r="A493" s="88" t="s">
        <v>815</v>
      </c>
      <c r="B493" s="405"/>
      <c r="C493" s="401"/>
      <c r="D493" s="402"/>
      <c r="E493" s="402"/>
      <c r="F493" s="194"/>
      <c r="G493" s="194"/>
      <c r="H493" s="408"/>
      <c r="I493" s="407"/>
      <c r="J493" s="407"/>
      <c r="K493" s="405"/>
      <c r="L493" s="411"/>
      <c r="M493" s="412"/>
      <c r="N493" s="421" t="e">
        <f t="shared" si="9"/>
        <v>#DIV/0!</v>
      </c>
      <c r="O493" s="242">
        <f>FŐLAP!$G$8</f>
        <v>0</v>
      </c>
      <c r="P493" s="241">
        <f>FŐLAP!$C$10</f>
        <v>0</v>
      </c>
      <c r="Q493" s="243" t="s">
        <v>417</v>
      </c>
    </row>
    <row r="494" spans="1:17" ht="49.5" hidden="1" customHeight="1" x14ac:dyDescent="0.25">
      <c r="A494" s="87" t="s">
        <v>816</v>
      </c>
      <c r="B494" s="405"/>
      <c r="C494" s="401"/>
      <c r="D494" s="402"/>
      <c r="E494" s="402"/>
      <c r="F494" s="194"/>
      <c r="G494" s="194"/>
      <c r="H494" s="408"/>
      <c r="I494" s="407"/>
      <c r="J494" s="407"/>
      <c r="K494" s="405"/>
      <c r="L494" s="411"/>
      <c r="M494" s="412"/>
      <c r="N494" s="421" t="e">
        <f t="shared" si="9"/>
        <v>#DIV/0!</v>
      </c>
      <c r="O494" s="242">
        <f>FŐLAP!$G$8</f>
        <v>0</v>
      </c>
      <c r="P494" s="241">
        <f>FŐLAP!$C$10</f>
        <v>0</v>
      </c>
      <c r="Q494" s="243" t="s">
        <v>417</v>
      </c>
    </row>
    <row r="495" spans="1:17" ht="49.5" hidden="1" customHeight="1" x14ac:dyDescent="0.25">
      <c r="A495" s="87" t="s">
        <v>817</v>
      </c>
      <c r="B495" s="405"/>
      <c r="C495" s="401"/>
      <c r="D495" s="402"/>
      <c r="E495" s="402"/>
      <c r="F495" s="194"/>
      <c r="G495" s="194"/>
      <c r="H495" s="408"/>
      <c r="I495" s="407"/>
      <c r="J495" s="407"/>
      <c r="K495" s="405"/>
      <c r="L495" s="411"/>
      <c r="M495" s="412"/>
      <c r="N495" s="421" t="e">
        <f t="shared" si="9"/>
        <v>#DIV/0!</v>
      </c>
      <c r="O495" s="242">
        <f>FŐLAP!$G$8</f>
        <v>0</v>
      </c>
      <c r="P495" s="241">
        <f>FŐLAP!$C$10</f>
        <v>0</v>
      </c>
      <c r="Q495" s="243" t="s">
        <v>417</v>
      </c>
    </row>
    <row r="496" spans="1:17" ht="49.5" hidden="1" customHeight="1" x14ac:dyDescent="0.25">
      <c r="A496" s="88" t="s">
        <v>818</v>
      </c>
      <c r="B496" s="405"/>
      <c r="C496" s="401"/>
      <c r="D496" s="402"/>
      <c r="E496" s="402"/>
      <c r="F496" s="194"/>
      <c r="G496" s="194"/>
      <c r="H496" s="408"/>
      <c r="I496" s="407"/>
      <c r="J496" s="407"/>
      <c r="K496" s="405"/>
      <c r="L496" s="411"/>
      <c r="M496" s="412"/>
      <c r="N496" s="421" t="e">
        <f t="shared" si="9"/>
        <v>#DIV/0!</v>
      </c>
      <c r="O496" s="242">
        <f>FŐLAP!$G$8</f>
        <v>0</v>
      </c>
      <c r="P496" s="241">
        <f>FŐLAP!$C$10</f>
        <v>0</v>
      </c>
      <c r="Q496" s="243" t="s">
        <v>417</v>
      </c>
    </row>
    <row r="497" spans="1:17" ht="49.5" hidden="1" customHeight="1" x14ac:dyDescent="0.25">
      <c r="A497" s="88" t="s">
        <v>819</v>
      </c>
      <c r="B497" s="405"/>
      <c r="C497" s="401"/>
      <c r="D497" s="402"/>
      <c r="E497" s="402"/>
      <c r="F497" s="194"/>
      <c r="G497" s="194"/>
      <c r="H497" s="408"/>
      <c r="I497" s="407"/>
      <c r="J497" s="407"/>
      <c r="K497" s="405"/>
      <c r="L497" s="411"/>
      <c r="M497" s="412"/>
      <c r="N497" s="421" t="e">
        <f t="shared" si="9"/>
        <v>#DIV/0!</v>
      </c>
      <c r="O497" s="242">
        <f>FŐLAP!$G$8</f>
        <v>0</v>
      </c>
      <c r="P497" s="241">
        <f>FŐLAP!$C$10</f>
        <v>0</v>
      </c>
      <c r="Q497" s="243" t="s">
        <v>417</v>
      </c>
    </row>
    <row r="498" spans="1:17" ht="49.5" hidden="1" customHeight="1" x14ac:dyDescent="0.25">
      <c r="A498" s="87" t="s">
        <v>820</v>
      </c>
      <c r="B498" s="405"/>
      <c r="C498" s="401"/>
      <c r="D498" s="402"/>
      <c r="E498" s="402"/>
      <c r="F498" s="194"/>
      <c r="G498" s="194"/>
      <c r="H498" s="408"/>
      <c r="I498" s="407"/>
      <c r="J498" s="407"/>
      <c r="K498" s="405"/>
      <c r="L498" s="411"/>
      <c r="M498" s="412"/>
      <c r="N498" s="421" t="e">
        <f t="shared" si="9"/>
        <v>#DIV/0!</v>
      </c>
      <c r="O498" s="242">
        <f>FŐLAP!$G$8</f>
        <v>0</v>
      </c>
      <c r="P498" s="241">
        <f>FŐLAP!$C$10</f>
        <v>0</v>
      </c>
      <c r="Q498" s="243" t="s">
        <v>417</v>
      </c>
    </row>
    <row r="499" spans="1:17" ht="49.5" hidden="1" customHeight="1" x14ac:dyDescent="0.25">
      <c r="A499" s="87" t="s">
        <v>821</v>
      </c>
      <c r="B499" s="405"/>
      <c r="C499" s="401"/>
      <c r="D499" s="402"/>
      <c r="E499" s="402"/>
      <c r="F499" s="194"/>
      <c r="G499" s="194"/>
      <c r="H499" s="408"/>
      <c r="I499" s="407"/>
      <c r="J499" s="407"/>
      <c r="K499" s="405"/>
      <c r="L499" s="411"/>
      <c r="M499" s="412"/>
      <c r="N499" s="421" t="e">
        <f t="shared" si="9"/>
        <v>#DIV/0!</v>
      </c>
      <c r="O499" s="242">
        <f>FŐLAP!$G$8</f>
        <v>0</v>
      </c>
      <c r="P499" s="241">
        <f>FŐLAP!$C$10</f>
        <v>0</v>
      </c>
      <c r="Q499" s="243" t="s">
        <v>417</v>
      </c>
    </row>
    <row r="500" spans="1:17" ht="49.5" hidden="1" customHeight="1" x14ac:dyDescent="0.25">
      <c r="A500" s="88" t="s">
        <v>822</v>
      </c>
      <c r="B500" s="405"/>
      <c r="C500" s="401"/>
      <c r="D500" s="402"/>
      <c r="E500" s="402"/>
      <c r="F500" s="194"/>
      <c r="G500" s="194"/>
      <c r="H500" s="408"/>
      <c r="I500" s="407"/>
      <c r="J500" s="407"/>
      <c r="K500" s="405"/>
      <c r="L500" s="411"/>
      <c r="M500" s="412"/>
      <c r="N500" s="421" t="e">
        <f t="shared" si="9"/>
        <v>#DIV/0!</v>
      </c>
      <c r="O500" s="242">
        <f>FŐLAP!$G$8</f>
        <v>0</v>
      </c>
      <c r="P500" s="241">
        <f>FŐLAP!$C$10</f>
        <v>0</v>
      </c>
      <c r="Q500" s="243" t="s">
        <v>417</v>
      </c>
    </row>
    <row r="501" spans="1:17" ht="49.5" hidden="1" customHeight="1" x14ac:dyDescent="0.25">
      <c r="A501" s="88" t="s">
        <v>823</v>
      </c>
      <c r="B501" s="405"/>
      <c r="C501" s="401"/>
      <c r="D501" s="402"/>
      <c r="E501" s="402"/>
      <c r="F501" s="194"/>
      <c r="G501" s="194"/>
      <c r="H501" s="408"/>
      <c r="I501" s="407"/>
      <c r="J501" s="407"/>
      <c r="K501" s="405"/>
      <c r="L501" s="411"/>
      <c r="M501" s="412"/>
      <c r="N501" s="421" t="e">
        <f t="shared" si="9"/>
        <v>#DIV/0!</v>
      </c>
      <c r="O501" s="242">
        <f>FŐLAP!$G$8</f>
        <v>0</v>
      </c>
      <c r="P501" s="241">
        <f>FŐLAP!$C$10</f>
        <v>0</v>
      </c>
      <c r="Q501" s="243" t="s">
        <v>417</v>
      </c>
    </row>
    <row r="502" spans="1:17" ht="49.5" hidden="1" customHeight="1" x14ac:dyDescent="0.25">
      <c r="A502" s="87" t="s">
        <v>824</v>
      </c>
      <c r="B502" s="405"/>
      <c r="C502" s="401"/>
      <c r="D502" s="402"/>
      <c r="E502" s="402"/>
      <c r="F502" s="194"/>
      <c r="G502" s="194"/>
      <c r="H502" s="408"/>
      <c r="I502" s="407"/>
      <c r="J502" s="407"/>
      <c r="K502" s="405"/>
      <c r="L502" s="411"/>
      <c r="M502" s="412"/>
      <c r="N502" s="421" t="e">
        <f t="shared" si="9"/>
        <v>#DIV/0!</v>
      </c>
      <c r="O502" s="242">
        <f>FŐLAP!$G$8</f>
        <v>0</v>
      </c>
      <c r="P502" s="241">
        <f>FŐLAP!$C$10</f>
        <v>0</v>
      </c>
      <c r="Q502" s="243" t="s">
        <v>417</v>
      </c>
    </row>
    <row r="503" spans="1:17" ht="49.5" hidden="1" customHeight="1" x14ac:dyDescent="0.25">
      <c r="A503" s="87" t="s">
        <v>825</v>
      </c>
      <c r="B503" s="405"/>
      <c r="C503" s="401"/>
      <c r="D503" s="402"/>
      <c r="E503" s="402"/>
      <c r="F503" s="194"/>
      <c r="G503" s="194"/>
      <c r="H503" s="408"/>
      <c r="I503" s="407"/>
      <c r="J503" s="407"/>
      <c r="K503" s="405"/>
      <c r="L503" s="411"/>
      <c r="M503" s="412"/>
      <c r="N503" s="421" t="e">
        <f t="shared" si="9"/>
        <v>#DIV/0!</v>
      </c>
      <c r="O503" s="242">
        <f>FŐLAP!$G$8</f>
        <v>0</v>
      </c>
      <c r="P503" s="241">
        <f>FŐLAP!$C$10</f>
        <v>0</v>
      </c>
      <c r="Q503" s="243" t="s">
        <v>417</v>
      </c>
    </row>
    <row r="504" spans="1:17" ht="49.5" hidden="1" customHeight="1" x14ac:dyDescent="0.25">
      <c r="A504" s="88" t="s">
        <v>826</v>
      </c>
      <c r="B504" s="405"/>
      <c r="C504" s="401"/>
      <c r="D504" s="402"/>
      <c r="E504" s="402"/>
      <c r="F504" s="194"/>
      <c r="G504" s="194"/>
      <c r="H504" s="408"/>
      <c r="I504" s="407"/>
      <c r="J504" s="407"/>
      <c r="K504" s="405"/>
      <c r="L504" s="411"/>
      <c r="M504" s="412"/>
      <c r="N504" s="421" t="e">
        <f t="shared" si="9"/>
        <v>#DIV/0!</v>
      </c>
      <c r="O504" s="242">
        <f>FŐLAP!$G$8</f>
        <v>0</v>
      </c>
      <c r="P504" s="241">
        <f>FŐLAP!$C$10</f>
        <v>0</v>
      </c>
      <c r="Q504" s="243" t="s">
        <v>417</v>
      </c>
    </row>
    <row r="505" spans="1:17" ht="49.5" hidden="1" customHeight="1" x14ac:dyDescent="0.25">
      <c r="A505" s="88" t="s">
        <v>827</v>
      </c>
      <c r="B505" s="405"/>
      <c r="C505" s="401"/>
      <c r="D505" s="402"/>
      <c r="E505" s="402"/>
      <c r="F505" s="194"/>
      <c r="G505" s="194"/>
      <c r="H505" s="408"/>
      <c r="I505" s="407"/>
      <c r="J505" s="407"/>
      <c r="K505" s="405"/>
      <c r="L505" s="411"/>
      <c r="M505" s="412"/>
      <c r="N505" s="421" t="e">
        <f t="shared" si="9"/>
        <v>#DIV/0!</v>
      </c>
      <c r="O505" s="242">
        <f>FŐLAP!$G$8</f>
        <v>0</v>
      </c>
      <c r="P505" s="241">
        <f>FŐLAP!$C$10</f>
        <v>0</v>
      </c>
      <c r="Q505" s="243" t="s">
        <v>417</v>
      </c>
    </row>
    <row r="506" spans="1:17" ht="49.5" hidden="1" customHeight="1" x14ac:dyDescent="0.25">
      <c r="A506" s="87" t="s">
        <v>828</v>
      </c>
      <c r="B506" s="405"/>
      <c r="C506" s="401"/>
      <c r="D506" s="402"/>
      <c r="E506" s="402"/>
      <c r="F506" s="194"/>
      <c r="G506" s="194"/>
      <c r="H506" s="408"/>
      <c r="I506" s="407"/>
      <c r="J506" s="407"/>
      <c r="K506" s="405"/>
      <c r="L506" s="411"/>
      <c r="M506" s="412"/>
      <c r="N506" s="421" t="e">
        <f t="shared" si="9"/>
        <v>#DIV/0!</v>
      </c>
      <c r="O506" s="242">
        <f>FŐLAP!$G$8</f>
        <v>0</v>
      </c>
      <c r="P506" s="241">
        <f>FŐLAP!$C$10</f>
        <v>0</v>
      </c>
      <c r="Q506" s="243" t="s">
        <v>417</v>
      </c>
    </row>
    <row r="507" spans="1:17" ht="49.5" hidden="1" customHeight="1" x14ac:dyDescent="0.25">
      <c r="A507" s="87" t="s">
        <v>829</v>
      </c>
      <c r="B507" s="405"/>
      <c r="C507" s="401"/>
      <c r="D507" s="402"/>
      <c r="E507" s="402"/>
      <c r="F507" s="194"/>
      <c r="G507" s="194"/>
      <c r="H507" s="408"/>
      <c r="I507" s="407"/>
      <c r="J507" s="407"/>
      <c r="K507" s="405"/>
      <c r="L507" s="411"/>
      <c r="M507" s="412"/>
      <c r="N507" s="421" t="e">
        <f t="shared" si="9"/>
        <v>#DIV/0!</v>
      </c>
      <c r="O507" s="242">
        <f>FŐLAP!$G$8</f>
        <v>0</v>
      </c>
      <c r="P507" s="241">
        <f>FŐLAP!$C$10</f>
        <v>0</v>
      </c>
      <c r="Q507" s="243" t="s">
        <v>417</v>
      </c>
    </row>
    <row r="508" spans="1:17" ht="49.5" customHeight="1" x14ac:dyDescent="0.25">
      <c r="A508" s="87" t="s">
        <v>830</v>
      </c>
      <c r="B508" s="405"/>
      <c r="C508" s="401"/>
      <c r="D508" s="402"/>
      <c r="E508" s="402"/>
      <c r="F508" s="194"/>
      <c r="G508" s="194"/>
      <c r="H508" s="408"/>
      <c r="I508" s="407"/>
      <c r="J508" s="407"/>
      <c r="K508" s="405"/>
      <c r="L508" s="411"/>
      <c r="M508" s="412"/>
      <c r="N508" s="421" t="e">
        <f t="shared" ref="N508" si="10">IF(M508&lt;0,0,1-(M508/L508))</f>
        <v>#DIV/0!</v>
      </c>
      <c r="O508" s="242">
        <f>FŐLAP!$G$8</f>
        <v>0</v>
      </c>
      <c r="P508" s="241">
        <f>FŐLAP!$C$10</f>
        <v>0</v>
      </c>
      <c r="Q508" s="243" t="s">
        <v>417</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443</v>
      </c>
      <c r="I510" s="586"/>
      <c r="J510" s="586"/>
      <c r="K510" s="587"/>
      <c r="L510" s="413">
        <f>SUMIF(G9:G508,"141015020",L9:L508)</f>
        <v>0</v>
      </c>
      <c r="M510" s="413">
        <f>SUMIF(G9:G508,"141015020",M9:M508)</f>
        <v>0</v>
      </c>
      <c r="N510" s="440"/>
    </row>
    <row r="511" spans="1:17" ht="50.1" customHeight="1" x14ac:dyDescent="0.25">
      <c r="A511" s="99"/>
      <c r="B511" s="100"/>
      <c r="C511" s="100"/>
      <c r="D511" s="100"/>
      <c r="E511" s="100"/>
      <c r="F511" s="100"/>
      <c r="G511" s="100"/>
      <c r="H511" s="586" t="s">
        <v>444</v>
      </c>
      <c r="I511" s="586"/>
      <c r="J511" s="586"/>
      <c r="K511" s="587"/>
      <c r="L511" s="413">
        <f>SUMIF(G9:G508,"241015020",L9:L508)</f>
        <v>0</v>
      </c>
      <c r="M511" s="413">
        <f>SUMIF(G9:G508,"241015020",M9:M508)</f>
        <v>0</v>
      </c>
      <c r="N511" s="440"/>
    </row>
    <row r="512" spans="1:17" ht="50.1" customHeight="1" x14ac:dyDescent="0.25">
      <c r="A512" s="585" t="s">
        <v>561</v>
      </c>
      <c r="B512" s="586"/>
      <c r="C512" s="586"/>
      <c r="D512" s="586"/>
      <c r="E512" s="586"/>
      <c r="F512" s="586"/>
      <c r="G512" s="586"/>
      <c r="H512" s="586"/>
      <c r="I512" s="586"/>
      <c r="J512" s="586"/>
      <c r="K512" s="587"/>
      <c r="L512" s="414">
        <v>0</v>
      </c>
      <c r="M512" s="414">
        <v>0</v>
      </c>
      <c r="N512" s="440"/>
    </row>
    <row r="513" spans="1:15" ht="50.1" customHeight="1" x14ac:dyDescent="0.25">
      <c r="A513" s="585" t="s">
        <v>562</v>
      </c>
      <c r="B513" s="586"/>
      <c r="C513" s="586"/>
      <c r="D513" s="586"/>
      <c r="E513" s="586"/>
      <c r="F513" s="586"/>
      <c r="G513" s="586"/>
      <c r="H513" s="586"/>
      <c r="I513" s="586"/>
      <c r="J513" s="586"/>
      <c r="K513" s="587"/>
      <c r="L513" s="414">
        <v>0</v>
      </c>
      <c r="M513" s="414">
        <v>0</v>
      </c>
      <c r="N513" s="440"/>
    </row>
    <row r="514" spans="1:15" ht="50.1" customHeight="1" x14ac:dyDescent="0.25">
      <c r="A514" s="588" t="s">
        <v>559</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560</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ht="15.75" customHeight="1" x14ac:dyDescent="0.25">
      <c r="A528" s="22"/>
      <c r="B528" s="22"/>
      <c r="C528" s="22"/>
      <c r="D528" s="22"/>
      <c r="E528" s="22"/>
      <c r="F528" s="22"/>
      <c r="G528" s="22"/>
      <c r="M528" s="203"/>
      <c r="N528" s="203"/>
    </row>
    <row r="529" spans="1:14" ht="15.75" customHeight="1" x14ac:dyDescent="0.25">
      <c r="A529" s="22"/>
      <c r="B529" s="22"/>
      <c r="C529" s="22"/>
      <c r="D529" s="22"/>
      <c r="E529" s="22"/>
      <c r="F529" s="22"/>
      <c r="G529" s="22"/>
      <c r="M529" s="584"/>
      <c r="N529" s="584"/>
    </row>
  </sheetData>
  <sheetProtection password="9D8B" sheet="1" objects="1" scenarios="1" formatRows="0" selectLockedCells="1"/>
  <dataConsolidate/>
  <mergeCells count="19">
    <mergeCell ref="A513:K513"/>
    <mergeCell ref="M529:N529"/>
    <mergeCell ref="L525:M525"/>
    <mergeCell ref="A514:K514"/>
    <mergeCell ref="A515:K515"/>
    <mergeCell ref="A516:K516"/>
    <mergeCell ref="A525:B525"/>
    <mergeCell ref="L526:M526"/>
    <mergeCell ref="L527:M527"/>
    <mergeCell ref="A6:B6"/>
    <mergeCell ref="A509:K509"/>
    <mergeCell ref="H510:K510"/>
    <mergeCell ref="H511:K511"/>
    <mergeCell ref="A512:K512"/>
    <mergeCell ref="A5:B5"/>
    <mergeCell ref="C5:L5"/>
    <mergeCell ref="E3:J3"/>
    <mergeCell ref="E4:J4"/>
    <mergeCell ref="B3:C3"/>
  </mergeCells>
  <conditionalFormatting sqref="N9:N10 N21:N508">
    <cfRule type="cellIs" dxfId="65" priority="397" operator="lessThan">
      <formula>0</formula>
    </cfRule>
    <cfRule type="cellIs" dxfId="64" priority="398" operator="lessThan">
      <formula>0</formula>
    </cfRule>
    <cfRule type="containsErrors" dxfId="63" priority="399">
      <formula>ISERROR(N9)</formula>
    </cfRule>
  </conditionalFormatting>
  <conditionalFormatting sqref="N11:N20">
    <cfRule type="cellIs" dxfId="62" priority="7" operator="lessThan">
      <formula>0</formula>
    </cfRule>
    <cfRule type="cellIs" dxfId="61" priority="8" operator="lessThan">
      <formula>0</formula>
    </cfRule>
    <cfRule type="containsErrors" dxfId="60" priority="9">
      <formula>ISERROR(N11)</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ErrorMessage="1" errorTitle="Tájékoztatás" error="Csak hiánypótlás esetén töltendő ki!" sqref="B3">
      <formula1>"Kifizetési kérelem, Hiánypótlás"</formula1>
    </dataValidation>
    <dataValidation type="whole" operator="lessThanOrEqual" showErrorMessage="1" errorTitle="Tájékoztatás" error="Nem lehet nagyobb, mint 100%!" sqref="N9:N508">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allowBlank="1" showErrorMessage="1" errorTitle="Tájékoztatás" error="A beírt szám 1 és 100 közé kell, hogy essen._x000a__x000a_Kattintson a Mégse gombra és adja meg a helyes értéket." sqref="A9:A508"/>
    <dataValidation type="list" allowBlank="1" showInputMessage="1" showErrorMessage="1" sqref="G9:G508">
      <formula1>"141015020,241015020"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953"/>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7.42578125" style="19" customWidth="1"/>
    <col min="3" max="3" width="80.42578125" style="19" customWidth="1"/>
    <col min="4" max="4" width="45.7109375" style="19" customWidth="1"/>
    <col min="5" max="5" width="48" style="19" customWidth="1"/>
    <col min="6" max="6" width="35.5703125" style="19" customWidth="1"/>
    <col min="7" max="7" width="28.5703125" style="19" customWidth="1"/>
    <col min="8" max="8" width="36.5703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4.285156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J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73</v>
      </c>
      <c r="F4" s="596"/>
      <c r="G4" s="596"/>
      <c r="H4" s="596"/>
      <c r="I4" s="596"/>
      <c r="J4" s="596"/>
      <c r="K4" s="369"/>
      <c r="L4" s="369"/>
      <c r="M4" s="369"/>
      <c r="N4" s="369"/>
      <c r="O4" s="67"/>
    </row>
    <row r="5" spans="1:24" ht="34.5" x14ac:dyDescent="0.25">
      <c r="A5" s="580" t="s">
        <v>66</v>
      </c>
      <c r="B5" s="580"/>
      <c r="C5" s="581">
        <f>FŐLAP!C10</f>
        <v>0</v>
      </c>
      <c r="D5" s="581"/>
      <c r="E5" s="581"/>
      <c r="F5" s="581"/>
      <c r="G5" s="581"/>
      <c r="H5" s="581"/>
      <c r="I5" s="581"/>
      <c r="J5" s="581"/>
      <c r="K5" s="581"/>
      <c r="L5" s="581"/>
      <c r="M5" s="71"/>
      <c r="N5" s="68"/>
    </row>
    <row r="6" spans="1:24" ht="34.5" x14ac:dyDescent="0.25">
      <c r="A6" s="580" t="s">
        <v>32</v>
      </c>
      <c r="B6" s="580"/>
      <c r="C6" s="72">
        <f>FŐLAP!C12</f>
        <v>0</v>
      </c>
      <c r="D6" s="73"/>
      <c r="E6" s="73"/>
      <c r="F6" s="73"/>
      <c r="G6" s="73"/>
      <c r="H6" s="73"/>
      <c r="I6" s="73"/>
      <c r="J6" s="73"/>
      <c r="K6" s="73"/>
      <c r="M6" s="224" t="s">
        <v>499</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399"/>
      <c r="D9" s="400"/>
      <c r="E9" s="400"/>
      <c r="F9" s="231"/>
      <c r="G9" s="194"/>
      <c r="H9" s="406"/>
      <c r="I9" s="406"/>
      <c r="J9" s="407"/>
      <c r="K9" s="404"/>
      <c r="L9" s="409"/>
      <c r="M9" s="410"/>
      <c r="N9" s="421" t="e">
        <f>IF(M9&lt;0,0,1-(M9/L9))</f>
        <v>#DIV/0!</v>
      </c>
      <c r="O9" s="242">
        <f>FŐLAP!$G$8</f>
        <v>0</v>
      </c>
      <c r="P9" s="241">
        <f>FŐLAP!$C$10</f>
        <v>0</v>
      </c>
      <c r="Q9" s="243" t="s">
        <v>418</v>
      </c>
    </row>
    <row r="10" spans="1:24" ht="50.1" customHeight="1" x14ac:dyDescent="0.25">
      <c r="A10" s="87" t="s">
        <v>104</v>
      </c>
      <c r="B10" s="405"/>
      <c r="C10" s="401"/>
      <c r="D10" s="402"/>
      <c r="E10" s="402"/>
      <c r="F10" s="194"/>
      <c r="G10" s="194"/>
      <c r="H10" s="408"/>
      <c r="I10" s="407"/>
      <c r="J10" s="407"/>
      <c r="K10" s="405"/>
      <c r="L10" s="411"/>
      <c r="M10" s="412"/>
      <c r="N10" s="421" t="e">
        <f t="shared" ref="N10" si="0">IF(M10&lt;0,0,1-(M10/L10))</f>
        <v>#DIV/0!</v>
      </c>
      <c r="O10" s="242">
        <f>FŐLAP!$G$8</f>
        <v>0</v>
      </c>
      <c r="P10" s="241">
        <f>FŐLAP!$C$10</f>
        <v>0</v>
      </c>
      <c r="Q10" s="243" t="s">
        <v>418</v>
      </c>
    </row>
    <row r="11" spans="1:24" ht="50.1" customHeight="1" x14ac:dyDescent="0.25">
      <c r="A11" s="88" t="s">
        <v>105</v>
      </c>
      <c r="B11" s="405"/>
      <c r="C11" s="401"/>
      <c r="D11" s="402"/>
      <c r="E11" s="402"/>
      <c r="F11" s="194"/>
      <c r="G11" s="194"/>
      <c r="H11" s="408"/>
      <c r="I11" s="407"/>
      <c r="J11" s="407"/>
      <c r="K11" s="405"/>
      <c r="L11" s="411"/>
      <c r="M11" s="412"/>
      <c r="N11" s="421" t="e">
        <f t="shared" ref="N11:N19" si="1">IF(M11&lt;0,0,1-(M11/L11))</f>
        <v>#DIV/0!</v>
      </c>
      <c r="O11" s="242">
        <f>FŐLAP!$G$8</f>
        <v>0</v>
      </c>
      <c r="P11" s="241">
        <f>FŐLAP!$C$10</f>
        <v>0</v>
      </c>
      <c r="Q11" s="243" t="s">
        <v>418</v>
      </c>
    </row>
    <row r="12" spans="1:24" ht="50.1" customHeight="1" x14ac:dyDescent="0.25">
      <c r="A12" s="87" t="s">
        <v>106</v>
      </c>
      <c r="B12" s="405"/>
      <c r="C12" s="401"/>
      <c r="D12" s="402"/>
      <c r="E12" s="402"/>
      <c r="F12" s="194"/>
      <c r="G12" s="194"/>
      <c r="H12" s="408"/>
      <c r="I12" s="407"/>
      <c r="J12" s="407"/>
      <c r="K12" s="405"/>
      <c r="L12" s="411"/>
      <c r="M12" s="412"/>
      <c r="N12" s="421" t="e">
        <f t="shared" si="1"/>
        <v>#DIV/0!</v>
      </c>
      <c r="O12" s="242">
        <f>FŐLAP!$G$8</f>
        <v>0</v>
      </c>
      <c r="P12" s="241">
        <f>FŐLAP!$C$10</f>
        <v>0</v>
      </c>
      <c r="Q12" s="243" t="s">
        <v>418</v>
      </c>
    </row>
    <row r="13" spans="1:24" ht="50.1" customHeight="1" x14ac:dyDescent="0.25">
      <c r="A13" s="87" t="s">
        <v>107</v>
      </c>
      <c r="B13" s="405"/>
      <c r="C13" s="401"/>
      <c r="D13" s="402"/>
      <c r="E13" s="402"/>
      <c r="F13" s="194"/>
      <c r="G13" s="194"/>
      <c r="H13" s="408"/>
      <c r="I13" s="407"/>
      <c r="J13" s="407"/>
      <c r="K13" s="405"/>
      <c r="L13" s="411"/>
      <c r="M13" s="412"/>
      <c r="N13" s="421" t="e">
        <f t="shared" si="1"/>
        <v>#DIV/0!</v>
      </c>
      <c r="O13" s="242">
        <f>FŐLAP!$G$8</f>
        <v>0</v>
      </c>
      <c r="P13" s="241">
        <f>FŐLAP!$C$10</f>
        <v>0</v>
      </c>
      <c r="Q13" s="243" t="s">
        <v>418</v>
      </c>
    </row>
    <row r="14" spans="1:24" ht="50.1" customHeight="1" x14ac:dyDescent="0.25">
      <c r="A14" s="88" t="s">
        <v>108</v>
      </c>
      <c r="B14" s="405"/>
      <c r="C14" s="401"/>
      <c r="D14" s="402"/>
      <c r="E14" s="402"/>
      <c r="F14" s="194"/>
      <c r="G14" s="194"/>
      <c r="H14" s="408"/>
      <c r="I14" s="407"/>
      <c r="J14" s="407"/>
      <c r="K14" s="405"/>
      <c r="L14" s="411"/>
      <c r="M14" s="412"/>
      <c r="N14" s="421" t="e">
        <f t="shared" si="1"/>
        <v>#DIV/0!</v>
      </c>
      <c r="O14" s="242">
        <f>FŐLAP!$G$8</f>
        <v>0</v>
      </c>
      <c r="P14" s="241">
        <f>FŐLAP!$C$10</f>
        <v>0</v>
      </c>
      <c r="Q14" s="243" t="s">
        <v>418</v>
      </c>
    </row>
    <row r="15" spans="1:24" ht="50.1" customHeight="1" x14ac:dyDescent="0.25">
      <c r="A15" s="87" t="s">
        <v>109</v>
      </c>
      <c r="B15" s="405"/>
      <c r="C15" s="401"/>
      <c r="D15" s="402"/>
      <c r="E15" s="402"/>
      <c r="F15" s="194"/>
      <c r="G15" s="194"/>
      <c r="H15" s="408"/>
      <c r="I15" s="407"/>
      <c r="J15" s="407"/>
      <c r="K15" s="405"/>
      <c r="L15" s="411"/>
      <c r="M15" s="412"/>
      <c r="N15" s="421" t="e">
        <f t="shared" si="1"/>
        <v>#DIV/0!</v>
      </c>
      <c r="O15" s="242">
        <f>FŐLAP!$G$8</f>
        <v>0</v>
      </c>
      <c r="P15" s="241">
        <f>FŐLAP!$C$10</f>
        <v>0</v>
      </c>
      <c r="Q15" s="243" t="s">
        <v>418</v>
      </c>
    </row>
    <row r="16" spans="1:24" ht="50.1" customHeight="1" x14ac:dyDescent="0.25">
      <c r="A16" s="87" t="s">
        <v>110</v>
      </c>
      <c r="B16" s="405"/>
      <c r="C16" s="401"/>
      <c r="D16" s="402"/>
      <c r="E16" s="402"/>
      <c r="F16" s="194"/>
      <c r="G16" s="194"/>
      <c r="H16" s="408"/>
      <c r="I16" s="407"/>
      <c r="J16" s="407"/>
      <c r="K16" s="405"/>
      <c r="L16" s="411"/>
      <c r="M16" s="412"/>
      <c r="N16" s="421" t="e">
        <f t="shared" si="1"/>
        <v>#DIV/0!</v>
      </c>
      <c r="O16" s="242">
        <f>FŐLAP!$G$8</f>
        <v>0</v>
      </c>
      <c r="P16" s="241">
        <f>FŐLAP!$C$10</f>
        <v>0</v>
      </c>
      <c r="Q16" s="243" t="s">
        <v>418</v>
      </c>
    </row>
    <row r="17" spans="1:17" ht="50.1" customHeight="1" x14ac:dyDescent="0.25">
      <c r="A17" s="88" t="s">
        <v>111</v>
      </c>
      <c r="B17" s="405"/>
      <c r="C17" s="401"/>
      <c r="D17" s="402"/>
      <c r="E17" s="402"/>
      <c r="F17" s="194"/>
      <c r="G17" s="194"/>
      <c r="H17" s="408"/>
      <c r="I17" s="407"/>
      <c r="J17" s="407"/>
      <c r="K17" s="405"/>
      <c r="L17" s="411"/>
      <c r="M17" s="412"/>
      <c r="N17" s="421" t="e">
        <f t="shared" si="1"/>
        <v>#DIV/0!</v>
      </c>
      <c r="O17" s="242">
        <f>FŐLAP!$G$8</f>
        <v>0</v>
      </c>
      <c r="P17" s="241">
        <f>FŐLAP!$C$10</f>
        <v>0</v>
      </c>
      <c r="Q17" s="243" t="s">
        <v>418</v>
      </c>
    </row>
    <row r="18" spans="1:17" ht="50.1" customHeight="1" x14ac:dyDescent="0.25">
      <c r="A18" s="87" t="s">
        <v>98</v>
      </c>
      <c r="B18" s="405"/>
      <c r="C18" s="401"/>
      <c r="D18" s="402"/>
      <c r="E18" s="402"/>
      <c r="F18" s="194"/>
      <c r="G18" s="194"/>
      <c r="H18" s="408"/>
      <c r="I18" s="407"/>
      <c r="J18" s="407"/>
      <c r="K18" s="405"/>
      <c r="L18" s="411"/>
      <c r="M18" s="412"/>
      <c r="N18" s="421" t="e">
        <f t="shared" si="1"/>
        <v>#DIV/0!</v>
      </c>
      <c r="O18" s="242">
        <f>FŐLAP!$G$8</f>
        <v>0</v>
      </c>
      <c r="P18" s="241">
        <f>FŐLAP!$C$10</f>
        <v>0</v>
      </c>
      <c r="Q18" s="243" t="s">
        <v>418</v>
      </c>
    </row>
    <row r="19" spans="1:17" ht="50.1" customHeight="1" x14ac:dyDescent="0.25">
      <c r="A19" s="87" t="s">
        <v>112</v>
      </c>
      <c r="B19" s="405"/>
      <c r="C19" s="401"/>
      <c r="D19" s="402"/>
      <c r="E19" s="402"/>
      <c r="F19" s="194"/>
      <c r="G19" s="194"/>
      <c r="H19" s="408"/>
      <c r="I19" s="407"/>
      <c r="J19" s="407"/>
      <c r="K19" s="405"/>
      <c r="L19" s="411"/>
      <c r="M19" s="412"/>
      <c r="N19" s="421" t="e">
        <f t="shared" si="1"/>
        <v>#DIV/0!</v>
      </c>
      <c r="O19" s="242">
        <f>FŐLAP!$G$8</f>
        <v>0</v>
      </c>
      <c r="P19" s="241">
        <f>FŐLAP!$C$10</f>
        <v>0</v>
      </c>
      <c r="Q19" s="243" t="s">
        <v>418</v>
      </c>
    </row>
    <row r="20" spans="1:17" ht="49.5" customHeight="1" x14ac:dyDescent="0.25">
      <c r="A20" s="88" t="s">
        <v>113</v>
      </c>
      <c r="B20" s="405"/>
      <c r="C20" s="401"/>
      <c r="D20" s="402"/>
      <c r="E20" s="402"/>
      <c r="F20" s="194"/>
      <c r="G20" s="194"/>
      <c r="H20" s="408"/>
      <c r="I20" s="407"/>
      <c r="J20" s="407"/>
      <c r="K20" s="405"/>
      <c r="L20" s="411"/>
      <c r="M20" s="412"/>
      <c r="N20" s="421" t="e">
        <f t="shared" ref="N20:N83" si="2">IF(M20&lt;0,0,1-(M20/L20))</f>
        <v>#DIV/0!</v>
      </c>
      <c r="O20" s="242">
        <f>FŐLAP!$G$8</f>
        <v>0</v>
      </c>
      <c r="P20" s="241">
        <f>FŐLAP!$C$10</f>
        <v>0</v>
      </c>
      <c r="Q20" s="243" t="s">
        <v>418</v>
      </c>
    </row>
    <row r="21" spans="1:17" ht="49.5" customHeight="1" x14ac:dyDescent="0.25">
      <c r="A21" s="87" t="s">
        <v>114</v>
      </c>
      <c r="B21" s="405"/>
      <c r="C21" s="401"/>
      <c r="D21" s="402"/>
      <c r="E21" s="402"/>
      <c r="F21" s="194"/>
      <c r="G21" s="194"/>
      <c r="H21" s="408"/>
      <c r="I21" s="407"/>
      <c r="J21" s="407"/>
      <c r="K21" s="405"/>
      <c r="L21" s="411"/>
      <c r="M21" s="412"/>
      <c r="N21" s="421" t="e">
        <f t="shared" si="2"/>
        <v>#DIV/0!</v>
      </c>
      <c r="O21" s="242">
        <f>FŐLAP!$G$8</f>
        <v>0</v>
      </c>
      <c r="P21" s="241">
        <f>FŐLAP!$C$10</f>
        <v>0</v>
      </c>
      <c r="Q21" s="243" t="s">
        <v>418</v>
      </c>
    </row>
    <row r="22" spans="1:17" ht="49.5" hidden="1" customHeight="1" x14ac:dyDescent="0.25">
      <c r="A22" s="88" t="s">
        <v>115</v>
      </c>
      <c r="B22" s="405"/>
      <c r="C22" s="401"/>
      <c r="D22" s="402"/>
      <c r="E22" s="402"/>
      <c r="F22" s="194"/>
      <c r="G22" s="194"/>
      <c r="H22" s="408"/>
      <c r="I22" s="407"/>
      <c r="J22" s="407"/>
      <c r="K22" s="405"/>
      <c r="L22" s="411"/>
      <c r="M22" s="412"/>
      <c r="N22" s="421" t="e">
        <f t="shared" si="2"/>
        <v>#DIV/0!</v>
      </c>
      <c r="O22" s="242">
        <f>FŐLAP!$G$8</f>
        <v>0</v>
      </c>
      <c r="P22" s="241">
        <f>FŐLAP!$C$10</f>
        <v>0</v>
      </c>
      <c r="Q22" s="243" t="s">
        <v>418</v>
      </c>
    </row>
    <row r="23" spans="1:17" ht="49.5" hidden="1" customHeight="1" x14ac:dyDescent="0.25">
      <c r="A23" s="87" t="s">
        <v>116</v>
      </c>
      <c r="B23" s="405"/>
      <c r="C23" s="401"/>
      <c r="D23" s="402"/>
      <c r="E23" s="402"/>
      <c r="F23" s="194"/>
      <c r="G23" s="194"/>
      <c r="H23" s="408"/>
      <c r="I23" s="407"/>
      <c r="J23" s="407"/>
      <c r="K23" s="405"/>
      <c r="L23" s="411"/>
      <c r="M23" s="412"/>
      <c r="N23" s="421" t="e">
        <f t="shared" si="2"/>
        <v>#DIV/0!</v>
      </c>
      <c r="O23" s="242">
        <f>FŐLAP!$G$8</f>
        <v>0</v>
      </c>
      <c r="P23" s="241">
        <f>FŐLAP!$C$10</f>
        <v>0</v>
      </c>
      <c r="Q23" s="243" t="s">
        <v>418</v>
      </c>
    </row>
    <row r="24" spans="1:17" ht="49.5" hidden="1" customHeight="1" x14ac:dyDescent="0.25">
      <c r="A24" s="87" t="s">
        <v>117</v>
      </c>
      <c r="B24" s="405"/>
      <c r="C24" s="401"/>
      <c r="D24" s="402"/>
      <c r="E24" s="402"/>
      <c r="F24" s="194"/>
      <c r="G24" s="194"/>
      <c r="H24" s="408"/>
      <c r="I24" s="407"/>
      <c r="J24" s="407"/>
      <c r="K24" s="405"/>
      <c r="L24" s="411"/>
      <c r="M24" s="412"/>
      <c r="N24" s="421" t="e">
        <f t="shared" si="2"/>
        <v>#DIV/0!</v>
      </c>
      <c r="O24" s="242">
        <f>FŐLAP!$G$8</f>
        <v>0</v>
      </c>
      <c r="P24" s="241">
        <f>FŐLAP!$C$10</f>
        <v>0</v>
      </c>
      <c r="Q24" s="243" t="s">
        <v>418</v>
      </c>
    </row>
    <row r="25" spans="1:17" ht="49.5" hidden="1" customHeight="1" x14ac:dyDescent="0.25">
      <c r="A25" s="88" t="s">
        <v>118</v>
      </c>
      <c r="B25" s="405"/>
      <c r="C25" s="401"/>
      <c r="D25" s="402"/>
      <c r="E25" s="402"/>
      <c r="F25" s="194"/>
      <c r="G25" s="194"/>
      <c r="H25" s="408"/>
      <c r="I25" s="407"/>
      <c r="J25" s="407"/>
      <c r="K25" s="405"/>
      <c r="L25" s="411"/>
      <c r="M25" s="412"/>
      <c r="N25" s="421" t="e">
        <f t="shared" si="2"/>
        <v>#DIV/0!</v>
      </c>
      <c r="O25" s="242">
        <f>FŐLAP!$G$8</f>
        <v>0</v>
      </c>
      <c r="P25" s="241">
        <f>FŐLAP!$C$10</f>
        <v>0</v>
      </c>
      <c r="Q25" s="243" t="s">
        <v>418</v>
      </c>
    </row>
    <row r="26" spans="1:17" ht="49.5" hidden="1" customHeight="1" x14ac:dyDescent="0.25">
      <c r="A26" s="87" t="s">
        <v>119</v>
      </c>
      <c r="B26" s="405"/>
      <c r="C26" s="401"/>
      <c r="D26" s="402"/>
      <c r="E26" s="402"/>
      <c r="F26" s="194"/>
      <c r="G26" s="194"/>
      <c r="H26" s="408"/>
      <c r="I26" s="407"/>
      <c r="J26" s="407"/>
      <c r="K26" s="405"/>
      <c r="L26" s="411"/>
      <c r="M26" s="412"/>
      <c r="N26" s="421" t="e">
        <f t="shared" si="2"/>
        <v>#DIV/0!</v>
      </c>
      <c r="O26" s="242">
        <f>FŐLAP!$G$8</f>
        <v>0</v>
      </c>
      <c r="P26" s="241">
        <f>FŐLAP!$C$10</f>
        <v>0</v>
      </c>
      <c r="Q26" s="243" t="s">
        <v>418</v>
      </c>
    </row>
    <row r="27" spans="1:17" ht="49.5" hidden="1" customHeight="1" x14ac:dyDescent="0.25">
      <c r="A27" s="88" t="s">
        <v>120</v>
      </c>
      <c r="B27" s="405"/>
      <c r="C27" s="401"/>
      <c r="D27" s="402"/>
      <c r="E27" s="402"/>
      <c r="F27" s="194"/>
      <c r="G27" s="194"/>
      <c r="H27" s="408"/>
      <c r="I27" s="407"/>
      <c r="J27" s="407"/>
      <c r="K27" s="405"/>
      <c r="L27" s="411"/>
      <c r="M27" s="412"/>
      <c r="N27" s="421" t="e">
        <f t="shared" si="2"/>
        <v>#DIV/0!</v>
      </c>
      <c r="O27" s="242">
        <f>FŐLAP!$G$8</f>
        <v>0</v>
      </c>
      <c r="P27" s="241">
        <f>FŐLAP!$C$10</f>
        <v>0</v>
      </c>
      <c r="Q27" s="243" t="s">
        <v>418</v>
      </c>
    </row>
    <row r="28" spans="1:17" ht="49.5" hidden="1" customHeight="1" x14ac:dyDescent="0.25">
      <c r="A28" s="87" t="s">
        <v>99</v>
      </c>
      <c r="B28" s="405"/>
      <c r="C28" s="401"/>
      <c r="D28" s="402"/>
      <c r="E28" s="402"/>
      <c r="F28" s="194"/>
      <c r="G28" s="194"/>
      <c r="H28" s="408"/>
      <c r="I28" s="407"/>
      <c r="J28" s="407"/>
      <c r="K28" s="405"/>
      <c r="L28" s="411"/>
      <c r="M28" s="412"/>
      <c r="N28" s="421" t="e">
        <f t="shared" si="2"/>
        <v>#DIV/0!</v>
      </c>
      <c r="O28" s="242">
        <f>FŐLAP!$G$8</f>
        <v>0</v>
      </c>
      <c r="P28" s="241">
        <f>FŐLAP!$C$10</f>
        <v>0</v>
      </c>
      <c r="Q28" s="243" t="s">
        <v>418</v>
      </c>
    </row>
    <row r="29" spans="1:17" ht="49.5" hidden="1" customHeight="1" x14ac:dyDescent="0.25">
      <c r="A29" s="87" t="s">
        <v>121</v>
      </c>
      <c r="B29" s="405"/>
      <c r="C29" s="401"/>
      <c r="D29" s="402"/>
      <c r="E29" s="402"/>
      <c r="F29" s="194"/>
      <c r="G29" s="194"/>
      <c r="H29" s="408"/>
      <c r="I29" s="407"/>
      <c r="J29" s="407"/>
      <c r="K29" s="405"/>
      <c r="L29" s="411"/>
      <c r="M29" s="412"/>
      <c r="N29" s="421" t="e">
        <f t="shared" si="2"/>
        <v>#DIV/0!</v>
      </c>
      <c r="O29" s="242">
        <f>FŐLAP!$G$8</f>
        <v>0</v>
      </c>
      <c r="P29" s="241">
        <f>FŐLAP!$C$10</f>
        <v>0</v>
      </c>
      <c r="Q29" s="243" t="s">
        <v>418</v>
      </c>
    </row>
    <row r="30" spans="1:17" ht="49.5" hidden="1" customHeight="1" x14ac:dyDescent="0.25">
      <c r="A30" s="88" t="s">
        <v>122</v>
      </c>
      <c r="B30" s="405"/>
      <c r="C30" s="401"/>
      <c r="D30" s="402"/>
      <c r="E30" s="402"/>
      <c r="F30" s="194"/>
      <c r="G30" s="194"/>
      <c r="H30" s="408"/>
      <c r="I30" s="407"/>
      <c r="J30" s="407"/>
      <c r="K30" s="405"/>
      <c r="L30" s="411"/>
      <c r="M30" s="412"/>
      <c r="N30" s="421" t="e">
        <f t="shared" si="2"/>
        <v>#DIV/0!</v>
      </c>
      <c r="O30" s="242">
        <f>FŐLAP!$G$8</f>
        <v>0</v>
      </c>
      <c r="P30" s="241">
        <f>FŐLAP!$C$10</f>
        <v>0</v>
      </c>
      <c r="Q30" s="243" t="s">
        <v>418</v>
      </c>
    </row>
    <row r="31" spans="1:17" ht="49.5" hidden="1" customHeight="1" x14ac:dyDescent="0.25">
      <c r="A31" s="87" t="s">
        <v>123</v>
      </c>
      <c r="B31" s="405"/>
      <c r="C31" s="401"/>
      <c r="D31" s="402"/>
      <c r="E31" s="402"/>
      <c r="F31" s="194"/>
      <c r="G31" s="194"/>
      <c r="H31" s="408"/>
      <c r="I31" s="407"/>
      <c r="J31" s="407"/>
      <c r="K31" s="405"/>
      <c r="L31" s="411"/>
      <c r="M31" s="412"/>
      <c r="N31" s="421" t="e">
        <f t="shared" si="2"/>
        <v>#DIV/0!</v>
      </c>
      <c r="O31" s="242">
        <f>FŐLAP!$G$8</f>
        <v>0</v>
      </c>
      <c r="P31" s="241">
        <f>FŐLAP!$C$10</f>
        <v>0</v>
      </c>
      <c r="Q31" s="243" t="s">
        <v>418</v>
      </c>
    </row>
    <row r="32" spans="1:17" ht="49.5" hidden="1" customHeight="1" x14ac:dyDescent="0.25">
      <c r="A32" s="88" t="s">
        <v>124</v>
      </c>
      <c r="B32" s="405"/>
      <c r="C32" s="401"/>
      <c r="D32" s="402"/>
      <c r="E32" s="402"/>
      <c r="F32" s="194"/>
      <c r="G32" s="194"/>
      <c r="H32" s="408"/>
      <c r="I32" s="407"/>
      <c r="J32" s="407"/>
      <c r="K32" s="405"/>
      <c r="L32" s="411"/>
      <c r="M32" s="412"/>
      <c r="N32" s="421" t="e">
        <f t="shared" si="2"/>
        <v>#DIV/0!</v>
      </c>
      <c r="O32" s="242">
        <f>FŐLAP!$G$8</f>
        <v>0</v>
      </c>
      <c r="P32" s="241">
        <f>FŐLAP!$C$10</f>
        <v>0</v>
      </c>
      <c r="Q32" s="243" t="s">
        <v>418</v>
      </c>
    </row>
    <row r="33" spans="1:17" ht="49.5" hidden="1" customHeight="1" x14ac:dyDescent="0.25">
      <c r="A33" s="87" t="s">
        <v>125</v>
      </c>
      <c r="B33" s="405"/>
      <c r="C33" s="401"/>
      <c r="D33" s="402"/>
      <c r="E33" s="402"/>
      <c r="F33" s="194"/>
      <c r="G33" s="194"/>
      <c r="H33" s="408"/>
      <c r="I33" s="407"/>
      <c r="J33" s="407"/>
      <c r="K33" s="405"/>
      <c r="L33" s="411"/>
      <c r="M33" s="412"/>
      <c r="N33" s="421" t="e">
        <f t="shared" si="2"/>
        <v>#DIV/0!</v>
      </c>
      <c r="O33" s="242">
        <f>FŐLAP!$G$8</f>
        <v>0</v>
      </c>
      <c r="P33" s="241">
        <f>FŐLAP!$C$10</f>
        <v>0</v>
      </c>
      <c r="Q33" s="243" t="s">
        <v>418</v>
      </c>
    </row>
    <row r="34" spans="1:17" ht="49.5" hidden="1" customHeight="1" x14ac:dyDescent="0.25">
      <c r="A34" s="87" t="s">
        <v>126</v>
      </c>
      <c r="B34" s="405"/>
      <c r="C34" s="401"/>
      <c r="D34" s="402"/>
      <c r="E34" s="402"/>
      <c r="F34" s="194"/>
      <c r="G34" s="194"/>
      <c r="H34" s="408"/>
      <c r="I34" s="407"/>
      <c r="J34" s="407"/>
      <c r="K34" s="405"/>
      <c r="L34" s="411"/>
      <c r="M34" s="412"/>
      <c r="N34" s="421" t="e">
        <f t="shared" si="2"/>
        <v>#DIV/0!</v>
      </c>
      <c r="O34" s="242">
        <f>FŐLAP!$G$8</f>
        <v>0</v>
      </c>
      <c r="P34" s="241">
        <f>FŐLAP!$C$10</f>
        <v>0</v>
      </c>
      <c r="Q34" s="243" t="s">
        <v>418</v>
      </c>
    </row>
    <row r="35" spans="1:17" ht="49.5" hidden="1" customHeight="1" x14ac:dyDescent="0.25">
      <c r="A35" s="88" t="s">
        <v>127</v>
      </c>
      <c r="B35" s="405"/>
      <c r="C35" s="401"/>
      <c r="D35" s="402"/>
      <c r="E35" s="402"/>
      <c r="F35" s="194"/>
      <c r="G35" s="194"/>
      <c r="H35" s="408"/>
      <c r="I35" s="407"/>
      <c r="J35" s="407"/>
      <c r="K35" s="405"/>
      <c r="L35" s="411"/>
      <c r="M35" s="412"/>
      <c r="N35" s="421" t="e">
        <f t="shared" si="2"/>
        <v>#DIV/0!</v>
      </c>
      <c r="O35" s="242">
        <f>FŐLAP!$G$8</f>
        <v>0</v>
      </c>
      <c r="P35" s="241">
        <f>FŐLAP!$C$10</f>
        <v>0</v>
      </c>
      <c r="Q35" s="243" t="s">
        <v>418</v>
      </c>
    </row>
    <row r="36" spans="1:17" ht="49.5" hidden="1" customHeight="1" x14ac:dyDescent="0.25">
      <c r="A36" s="87" t="s">
        <v>128</v>
      </c>
      <c r="B36" s="405"/>
      <c r="C36" s="401"/>
      <c r="D36" s="402"/>
      <c r="E36" s="402"/>
      <c r="F36" s="194"/>
      <c r="G36" s="194"/>
      <c r="H36" s="408"/>
      <c r="I36" s="407"/>
      <c r="J36" s="407"/>
      <c r="K36" s="405"/>
      <c r="L36" s="411"/>
      <c r="M36" s="412"/>
      <c r="N36" s="421" t="e">
        <f t="shared" si="2"/>
        <v>#DIV/0!</v>
      </c>
      <c r="O36" s="242">
        <f>FŐLAP!$G$8</f>
        <v>0</v>
      </c>
      <c r="P36" s="241">
        <f>FŐLAP!$C$10</f>
        <v>0</v>
      </c>
      <c r="Q36" s="243" t="s">
        <v>418</v>
      </c>
    </row>
    <row r="37" spans="1:17" ht="49.5" hidden="1" customHeight="1" x14ac:dyDescent="0.25">
      <c r="A37" s="88" t="s">
        <v>129</v>
      </c>
      <c r="B37" s="405"/>
      <c r="C37" s="401"/>
      <c r="D37" s="402"/>
      <c r="E37" s="402"/>
      <c r="F37" s="194"/>
      <c r="G37" s="194"/>
      <c r="H37" s="408"/>
      <c r="I37" s="407"/>
      <c r="J37" s="407"/>
      <c r="K37" s="405"/>
      <c r="L37" s="411"/>
      <c r="M37" s="412"/>
      <c r="N37" s="421" t="e">
        <f t="shared" si="2"/>
        <v>#DIV/0!</v>
      </c>
      <c r="O37" s="242">
        <f>FŐLAP!$G$8</f>
        <v>0</v>
      </c>
      <c r="P37" s="241">
        <f>FŐLAP!$C$10</f>
        <v>0</v>
      </c>
      <c r="Q37" s="243" t="s">
        <v>418</v>
      </c>
    </row>
    <row r="38" spans="1:17" ht="49.5" hidden="1" customHeight="1" x14ac:dyDescent="0.25">
      <c r="A38" s="87" t="s">
        <v>130</v>
      </c>
      <c r="B38" s="405"/>
      <c r="C38" s="401"/>
      <c r="D38" s="402"/>
      <c r="E38" s="402"/>
      <c r="F38" s="194"/>
      <c r="G38" s="194"/>
      <c r="H38" s="408"/>
      <c r="I38" s="407"/>
      <c r="J38" s="407"/>
      <c r="K38" s="405"/>
      <c r="L38" s="411"/>
      <c r="M38" s="412"/>
      <c r="N38" s="421" t="e">
        <f t="shared" si="2"/>
        <v>#DIV/0!</v>
      </c>
      <c r="O38" s="242">
        <f>FŐLAP!$G$8</f>
        <v>0</v>
      </c>
      <c r="P38" s="241">
        <f>FŐLAP!$C$10</f>
        <v>0</v>
      </c>
      <c r="Q38" s="243" t="s">
        <v>418</v>
      </c>
    </row>
    <row r="39" spans="1:17" ht="49.5" hidden="1" customHeight="1" x14ac:dyDescent="0.25">
      <c r="A39" s="87" t="s">
        <v>131</v>
      </c>
      <c r="B39" s="405"/>
      <c r="C39" s="401"/>
      <c r="D39" s="402"/>
      <c r="E39" s="402"/>
      <c r="F39" s="194"/>
      <c r="G39" s="194"/>
      <c r="H39" s="408"/>
      <c r="I39" s="407"/>
      <c r="J39" s="407"/>
      <c r="K39" s="405"/>
      <c r="L39" s="411"/>
      <c r="M39" s="412"/>
      <c r="N39" s="421" t="e">
        <f t="shared" si="2"/>
        <v>#DIV/0!</v>
      </c>
      <c r="O39" s="242">
        <f>FŐLAP!$G$8</f>
        <v>0</v>
      </c>
      <c r="P39" s="241">
        <f>FŐLAP!$C$10</f>
        <v>0</v>
      </c>
      <c r="Q39" s="243" t="s">
        <v>418</v>
      </c>
    </row>
    <row r="40" spans="1:17" ht="49.5" hidden="1" customHeight="1" x14ac:dyDescent="0.25">
      <c r="A40" s="88" t="s">
        <v>132</v>
      </c>
      <c r="B40" s="405"/>
      <c r="C40" s="401"/>
      <c r="D40" s="402"/>
      <c r="E40" s="402"/>
      <c r="F40" s="194"/>
      <c r="G40" s="194"/>
      <c r="H40" s="408"/>
      <c r="I40" s="407"/>
      <c r="J40" s="407"/>
      <c r="K40" s="405"/>
      <c r="L40" s="411"/>
      <c r="M40" s="412"/>
      <c r="N40" s="421" t="e">
        <f t="shared" si="2"/>
        <v>#DIV/0!</v>
      </c>
      <c r="O40" s="242">
        <f>FŐLAP!$G$8</f>
        <v>0</v>
      </c>
      <c r="P40" s="241">
        <f>FŐLAP!$C$10</f>
        <v>0</v>
      </c>
      <c r="Q40" s="243" t="s">
        <v>418</v>
      </c>
    </row>
    <row r="41" spans="1:17" ht="49.5" hidden="1" customHeight="1" x14ac:dyDescent="0.25">
      <c r="A41" s="87" t="s">
        <v>133</v>
      </c>
      <c r="B41" s="405"/>
      <c r="C41" s="401"/>
      <c r="D41" s="402"/>
      <c r="E41" s="402"/>
      <c r="F41" s="194"/>
      <c r="G41" s="194"/>
      <c r="H41" s="408"/>
      <c r="I41" s="407"/>
      <c r="J41" s="407"/>
      <c r="K41" s="405"/>
      <c r="L41" s="411"/>
      <c r="M41" s="412"/>
      <c r="N41" s="421" t="e">
        <f t="shared" si="2"/>
        <v>#DIV/0!</v>
      </c>
      <c r="O41" s="242">
        <f>FŐLAP!$G$8</f>
        <v>0</v>
      </c>
      <c r="P41" s="241">
        <f>FŐLAP!$C$10</f>
        <v>0</v>
      </c>
      <c r="Q41" s="243" t="s">
        <v>418</v>
      </c>
    </row>
    <row r="42" spans="1:17" ht="49.5" hidden="1" customHeight="1" x14ac:dyDescent="0.25">
      <c r="A42" s="88" t="s">
        <v>134</v>
      </c>
      <c r="B42" s="405"/>
      <c r="C42" s="401"/>
      <c r="D42" s="402"/>
      <c r="E42" s="402"/>
      <c r="F42" s="194"/>
      <c r="G42" s="194"/>
      <c r="H42" s="408"/>
      <c r="I42" s="407"/>
      <c r="J42" s="407"/>
      <c r="K42" s="405"/>
      <c r="L42" s="411"/>
      <c r="M42" s="412"/>
      <c r="N42" s="421" t="e">
        <f t="shared" si="2"/>
        <v>#DIV/0!</v>
      </c>
      <c r="O42" s="242">
        <f>FŐLAP!$G$8</f>
        <v>0</v>
      </c>
      <c r="P42" s="241">
        <f>FŐLAP!$C$10</f>
        <v>0</v>
      </c>
      <c r="Q42" s="243" t="s">
        <v>418</v>
      </c>
    </row>
    <row r="43" spans="1:17" ht="49.5" hidden="1" customHeight="1" x14ac:dyDescent="0.25">
      <c r="A43" s="87" t="s">
        <v>135</v>
      </c>
      <c r="B43" s="405"/>
      <c r="C43" s="401"/>
      <c r="D43" s="402"/>
      <c r="E43" s="402"/>
      <c r="F43" s="194"/>
      <c r="G43" s="194"/>
      <c r="H43" s="408"/>
      <c r="I43" s="407"/>
      <c r="J43" s="407"/>
      <c r="K43" s="405"/>
      <c r="L43" s="411"/>
      <c r="M43" s="412"/>
      <c r="N43" s="421" t="e">
        <f t="shared" si="2"/>
        <v>#DIV/0!</v>
      </c>
      <c r="O43" s="242">
        <f>FŐLAP!$G$8</f>
        <v>0</v>
      </c>
      <c r="P43" s="241">
        <f>FŐLAP!$C$10</f>
        <v>0</v>
      </c>
      <c r="Q43" s="243" t="s">
        <v>418</v>
      </c>
    </row>
    <row r="44" spans="1:17" ht="49.5" hidden="1" customHeight="1" x14ac:dyDescent="0.25">
      <c r="A44" s="87" t="s">
        <v>136</v>
      </c>
      <c r="B44" s="405"/>
      <c r="C44" s="401"/>
      <c r="D44" s="402"/>
      <c r="E44" s="402"/>
      <c r="F44" s="194"/>
      <c r="G44" s="194"/>
      <c r="H44" s="408"/>
      <c r="I44" s="407"/>
      <c r="J44" s="407"/>
      <c r="K44" s="405"/>
      <c r="L44" s="411"/>
      <c r="M44" s="412"/>
      <c r="N44" s="421" t="e">
        <f t="shared" si="2"/>
        <v>#DIV/0!</v>
      </c>
      <c r="O44" s="242">
        <f>FŐLAP!$G$8</f>
        <v>0</v>
      </c>
      <c r="P44" s="241">
        <f>FŐLAP!$C$10</f>
        <v>0</v>
      </c>
      <c r="Q44" s="243" t="s">
        <v>418</v>
      </c>
    </row>
    <row r="45" spans="1:17" ht="49.5" hidden="1" customHeight="1" x14ac:dyDescent="0.25">
      <c r="A45" s="88" t="s">
        <v>137</v>
      </c>
      <c r="B45" s="405"/>
      <c r="C45" s="401"/>
      <c r="D45" s="402"/>
      <c r="E45" s="402"/>
      <c r="F45" s="194"/>
      <c r="G45" s="194"/>
      <c r="H45" s="408"/>
      <c r="I45" s="407"/>
      <c r="J45" s="407"/>
      <c r="K45" s="405"/>
      <c r="L45" s="411"/>
      <c r="M45" s="412"/>
      <c r="N45" s="421" t="e">
        <f t="shared" si="2"/>
        <v>#DIV/0!</v>
      </c>
      <c r="O45" s="242">
        <f>FŐLAP!$G$8</f>
        <v>0</v>
      </c>
      <c r="P45" s="241">
        <f>FŐLAP!$C$10</f>
        <v>0</v>
      </c>
      <c r="Q45" s="243" t="s">
        <v>418</v>
      </c>
    </row>
    <row r="46" spans="1:17" ht="49.5" hidden="1" customHeight="1" x14ac:dyDescent="0.25">
      <c r="A46" s="87" t="s">
        <v>138</v>
      </c>
      <c r="B46" s="405"/>
      <c r="C46" s="401"/>
      <c r="D46" s="402"/>
      <c r="E46" s="402"/>
      <c r="F46" s="194"/>
      <c r="G46" s="194"/>
      <c r="H46" s="408"/>
      <c r="I46" s="407"/>
      <c r="J46" s="407"/>
      <c r="K46" s="405"/>
      <c r="L46" s="411"/>
      <c r="M46" s="412"/>
      <c r="N46" s="421" t="e">
        <f t="shared" si="2"/>
        <v>#DIV/0!</v>
      </c>
      <c r="O46" s="242">
        <f>FŐLAP!$G$8</f>
        <v>0</v>
      </c>
      <c r="P46" s="241">
        <f>FŐLAP!$C$10</f>
        <v>0</v>
      </c>
      <c r="Q46" s="243" t="s">
        <v>418</v>
      </c>
    </row>
    <row r="47" spans="1:17" ht="49.5" hidden="1" customHeight="1" x14ac:dyDescent="0.25">
      <c r="A47" s="88" t="s">
        <v>139</v>
      </c>
      <c r="B47" s="405"/>
      <c r="C47" s="401"/>
      <c r="D47" s="402"/>
      <c r="E47" s="402"/>
      <c r="F47" s="194"/>
      <c r="G47" s="194"/>
      <c r="H47" s="408"/>
      <c r="I47" s="407"/>
      <c r="J47" s="407"/>
      <c r="K47" s="405"/>
      <c r="L47" s="411"/>
      <c r="M47" s="412"/>
      <c r="N47" s="421" t="e">
        <f t="shared" si="2"/>
        <v>#DIV/0!</v>
      </c>
      <c r="O47" s="242">
        <f>FŐLAP!$G$8</f>
        <v>0</v>
      </c>
      <c r="P47" s="241">
        <f>FŐLAP!$C$10</f>
        <v>0</v>
      </c>
      <c r="Q47" s="243" t="s">
        <v>418</v>
      </c>
    </row>
    <row r="48" spans="1:17" ht="49.5" hidden="1" customHeight="1" x14ac:dyDescent="0.25">
      <c r="A48" s="87" t="s">
        <v>140</v>
      </c>
      <c r="B48" s="405"/>
      <c r="C48" s="401"/>
      <c r="D48" s="402"/>
      <c r="E48" s="402"/>
      <c r="F48" s="194"/>
      <c r="G48" s="194"/>
      <c r="H48" s="408"/>
      <c r="I48" s="407"/>
      <c r="J48" s="407"/>
      <c r="K48" s="405"/>
      <c r="L48" s="411"/>
      <c r="M48" s="412"/>
      <c r="N48" s="421" t="e">
        <f t="shared" si="2"/>
        <v>#DIV/0!</v>
      </c>
      <c r="O48" s="242">
        <f>FŐLAP!$G$8</f>
        <v>0</v>
      </c>
      <c r="P48" s="241">
        <f>FŐLAP!$C$10</f>
        <v>0</v>
      </c>
      <c r="Q48" s="243" t="s">
        <v>418</v>
      </c>
    </row>
    <row r="49" spans="1:17" ht="49.5" hidden="1" customHeight="1" x14ac:dyDescent="0.25">
      <c r="A49" s="87" t="s">
        <v>141</v>
      </c>
      <c r="B49" s="405"/>
      <c r="C49" s="401"/>
      <c r="D49" s="402"/>
      <c r="E49" s="402"/>
      <c r="F49" s="194"/>
      <c r="G49" s="194"/>
      <c r="H49" s="408"/>
      <c r="I49" s="407"/>
      <c r="J49" s="407"/>
      <c r="K49" s="405"/>
      <c r="L49" s="411"/>
      <c r="M49" s="412"/>
      <c r="N49" s="421" t="e">
        <f t="shared" si="2"/>
        <v>#DIV/0!</v>
      </c>
      <c r="O49" s="242">
        <f>FŐLAP!$G$8</f>
        <v>0</v>
      </c>
      <c r="P49" s="241">
        <f>FŐLAP!$C$10</f>
        <v>0</v>
      </c>
      <c r="Q49" s="243" t="s">
        <v>418</v>
      </c>
    </row>
    <row r="50" spans="1:17" ht="49.5" hidden="1" customHeight="1" x14ac:dyDescent="0.25">
      <c r="A50" s="88" t="s">
        <v>142</v>
      </c>
      <c r="B50" s="405"/>
      <c r="C50" s="401"/>
      <c r="D50" s="402"/>
      <c r="E50" s="402"/>
      <c r="F50" s="194"/>
      <c r="G50" s="194"/>
      <c r="H50" s="408"/>
      <c r="I50" s="407"/>
      <c r="J50" s="407"/>
      <c r="K50" s="405"/>
      <c r="L50" s="411"/>
      <c r="M50" s="412"/>
      <c r="N50" s="421" t="e">
        <f t="shared" si="2"/>
        <v>#DIV/0!</v>
      </c>
      <c r="O50" s="242">
        <f>FŐLAP!$G$8</f>
        <v>0</v>
      </c>
      <c r="P50" s="241">
        <f>FŐLAP!$C$10</f>
        <v>0</v>
      </c>
      <c r="Q50" s="243" t="s">
        <v>418</v>
      </c>
    </row>
    <row r="51" spans="1:17" ht="49.5" hidden="1" customHeight="1" x14ac:dyDescent="0.25">
      <c r="A51" s="87" t="s">
        <v>143</v>
      </c>
      <c r="B51" s="405"/>
      <c r="C51" s="401"/>
      <c r="D51" s="402"/>
      <c r="E51" s="402"/>
      <c r="F51" s="194"/>
      <c r="G51" s="194"/>
      <c r="H51" s="408"/>
      <c r="I51" s="407"/>
      <c r="J51" s="407"/>
      <c r="K51" s="405"/>
      <c r="L51" s="411"/>
      <c r="M51" s="412"/>
      <c r="N51" s="421" t="e">
        <f t="shared" si="2"/>
        <v>#DIV/0!</v>
      </c>
      <c r="O51" s="242">
        <f>FŐLAP!$G$8</f>
        <v>0</v>
      </c>
      <c r="P51" s="241">
        <f>FŐLAP!$C$10</f>
        <v>0</v>
      </c>
      <c r="Q51" s="243" t="s">
        <v>418</v>
      </c>
    </row>
    <row r="52" spans="1:17" ht="49.5" hidden="1" customHeight="1" x14ac:dyDescent="0.25">
      <c r="A52" s="88" t="s">
        <v>144</v>
      </c>
      <c r="B52" s="405"/>
      <c r="C52" s="401"/>
      <c r="D52" s="402"/>
      <c r="E52" s="402"/>
      <c r="F52" s="194"/>
      <c r="G52" s="194"/>
      <c r="H52" s="408"/>
      <c r="I52" s="407"/>
      <c r="J52" s="407"/>
      <c r="K52" s="405"/>
      <c r="L52" s="411"/>
      <c r="M52" s="412"/>
      <c r="N52" s="421" t="e">
        <f t="shared" si="2"/>
        <v>#DIV/0!</v>
      </c>
      <c r="O52" s="242">
        <f>FŐLAP!$G$8</f>
        <v>0</v>
      </c>
      <c r="P52" s="241">
        <f>FŐLAP!$C$10</f>
        <v>0</v>
      </c>
      <c r="Q52" s="243" t="s">
        <v>418</v>
      </c>
    </row>
    <row r="53" spans="1:17" ht="49.5" hidden="1" customHeight="1" x14ac:dyDescent="0.25">
      <c r="A53" s="87" t="s">
        <v>145</v>
      </c>
      <c r="B53" s="405"/>
      <c r="C53" s="401"/>
      <c r="D53" s="402"/>
      <c r="E53" s="402"/>
      <c r="F53" s="194"/>
      <c r="G53" s="194"/>
      <c r="H53" s="408"/>
      <c r="I53" s="407"/>
      <c r="J53" s="407"/>
      <c r="K53" s="405"/>
      <c r="L53" s="411"/>
      <c r="M53" s="412"/>
      <c r="N53" s="421" t="e">
        <f t="shared" si="2"/>
        <v>#DIV/0!</v>
      </c>
      <c r="O53" s="242">
        <f>FŐLAP!$G$8</f>
        <v>0</v>
      </c>
      <c r="P53" s="241">
        <f>FŐLAP!$C$10</f>
        <v>0</v>
      </c>
      <c r="Q53" s="243" t="s">
        <v>418</v>
      </c>
    </row>
    <row r="54" spans="1:17" ht="49.5" hidden="1" customHeight="1" x14ac:dyDescent="0.25">
      <c r="A54" s="87" t="s">
        <v>146</v>
      </c>
      <c r="B54" s="405"/>
      <c r="C54" s="401"/>
      <c r="D54" s="402"/>
      <c r="E54" s="402"/>
      <c r="F54" s="194"/>
      <c r="G54" s="194"/>
      <c r="H54" s="408"/>
      <c r="I54" s="407"/>
      <c r="J54" s="407"/>
      <c r="K54" s="405"/>
      <c r="L54" s="411"/>
      <c r="M54" s="412"/>
      <c r="N54" s="421" t="e">
        <f t="shared" si="2"/>
        <v>#DIV/0!</v>
      </c>
      <c r="O54" s="242">
        <f>FŐLAP!$G$8</f>
        <v>0</v>
      </c>
      <c r="P54" s="241">
        <f>FŐLAP!$C$10</f>
        <v>0</v>
      </c>
      <c r="Q54" s="243" t="s">
        <v>418</v>
      </c>
    </row>
    <row r="55" spans="1:17" ht="49.5" hidden="1" customHeight="1" x14ac:dyDescent="0.25">
      <c r="A55" s="88" t="s">
        <v>147</v>
      </c>
      <c r="B55" s="405"/>
      <c r="C55" s="401"/>
      <c r="D55" s="402"/>
      <c r="E55" s="402"/>
      <c r="F55" s="194"/>
      <c r="G55" s="194"/>
      <c r="H55" s="408"/>
      <c r="I55" s="407"/>
      <c r="J55" s="407"/>
      <c r="K55" s="405"/>
      <c r="L55" s="411"/>
      <c r="M55" s="412"/>
      <c r="N55" s="421" t="e">
        <f t="shared" si="2"/>
        <v>#DIV/0!</v>
      </c>
      <c r="O55" s="242">
        <f>FŐLAP!$G$8</f>
        <v>0</v>
      </c>
      <c r="P55" s="241">
        <f>FŐLAP!$C$10</f>
        <v>0</v>
      </c>
      <c r="Q55" s="243" t="s">
        <v>418</v>
      </c>
    </row>
    <row r="56" spans="1:17" ht="49.5" hidden="1" customHeight="1" x14ac:dyDescent="0.25">
      <c r="A56" s="87" t="s">
        <v>148</v>
      </c>
      <c r="B56" s="405"/>
      <c r="C56" s="401"/>
      <c r="D56" s="402"/>
      <c r="E56" s="402"/>
      <c r="F56" s="194"/>
      <c r="G56" s="194"/>
      <c r="H56" s="408"/>
      <c r="I56" s="407"/>
      <c r="J56" s="407"/>
      <c r="K56" s="405"/>
      <c r="L56" s="411"/>
      <c r="M56" s="412"/>
      <c r="N56" s="421" t="e">
        <f t="shared" si="2"/>
        <v>#DIV/0!</v>
      </c>
      <c r="O56" s="242">
        <f>FŐLAP!$G$8</f>
        <v>0</v>
      </c>
      <c r="P56" s="241">
        <f>FŐLAP!$C$10</f>
        <v>0</v>
      </c>
      <c r="Q56" s="243" t="s">
        <v>418</v>
      </c>
    </row>
    <row r="57" spans="1:17" ht="49.5" hidden="1" customHeight="1" x14ac:dyDescent="0.25">
      <c r="A57" s="88" t="s">
        <v>149</v>
      </c>
      <c r="B57" s="405"/>
      <c r="C57" s="401"/>
      <c r="D57" s="402"/>
      <c r="E57" s="402"/>
      <c r="F57" s="194"/>
      <c r="G57" s="194"/>
      <c r="H57" s="408"/>
      <c r="I57" s="407"/>
      <c r="J57" s="407"/>
      <c r="K57" s="405"/>
      <c r="L57" s="411"/>
      <c r="M57" s="412"/>
      <c r="N57" s="421" t="e">
        <f t="shared" si="2"/>
        <v>#DIV/0!</v>
      </c>
      <c r="O57" s="242">
        <f>FŐLAP!$G$8</f>
        <v>0</v>
      </c>
      <c r="P57" s="241">
        <f>FŐLAP!$C$10</f>
        <v>0</v>
      </c>
      <c r="Q57" s="243" t="s">
        <v>418</v>
      </c>
    </row>
    <row r="58" spans="1:17" ht="49.5" hidden="1" customHeight="1" x14ac:dyDescent="0.25">
      <c r="A58" s="87" t="s">
        <v>150</v>
      </c>
      <c r="B58" s="405"/>
      <c r="C58" s="401"/>
      <c r="D58" s="402"/>
      <c r="E58" s="402"/>
      <c r="F58" s="194"/>
      <c r="G58" s="194"/>
      <c r="H58" s="408"/>
      <c r="I58" s="407"/>
      <c r="J58" s="407"/>
      <c r="K58" s="405"/>
      <c r="L58" s="411"/>
      <c r="M58" s="412"/>
      <c r="N58" s="421" t="e">
        <f t="shared" si="2"/>
        <v>#DIV/0!</v>
      </c>
      <c r="O58" s="242">
        <f>FŐLAP!$G$8</f>
        <v>0</v>
      </c>
      <c r="P58" s="241">
        <f>FŐLAP!$C$10</f>
        <v>0</v>
      </c>
      <c r="Q58" s="243" t="s">
        <v>418</v>
      </c>
    </row>
    <row r="59" spans="1:17" ht="49.5" hidden="1" customHeight="1" x14ac:dyDescent="0.25">
      <c r="A59" s="87" t="s">
        <v>151</v>
      </c>
      <c r="B59" s="405"/>
      <c r="C59" s="401"/>
      <c r="D59" s="402"/>
      <c r="E59" s="402"/>
      <c r="F59" s="194"/>
      <c r="G59" s="194"/>
      <c r="H59" s="408"/>
      <c r="I59" s="407"/>
      <c r="J59" s="407"/>
      <c r="K59" s="405"/>
      <c r="L59" s="411"/>
      <c r="M59" s="412"/>
      <c r="N59" s="421" t="e">
        <f t="shared" si="2"/>
        <v>#DIV/0!</v>
      </c>
      <c r="O59" s="242">
        <f>FŐLAP!$G$8</f>
        <v>0</v>
      </c>
      <c r="P59" s="241">
        <f>FŐLAP!$C$10</f>
        <v>0</v>
      </c>
      <c r="Q59" s="243" t="s">
        <v>418</v>
      </c>
    </row>
    <row r="60" spans="1:17" ht="49.5" hidden="1" customHeight="1" x14ac:dyDescent="0.25">
      <c r="A60" s="88" t="s">
        <v>152</v>
      </c>
      <c r="B60" s="405"/>
      <c r="C60" s="401"/>
      <c r="D60" s="402"/>
      <c r="E60" s="402"/>
      <c r="F60" s="194"/>
      <c r="G60" s="194"/>
      <c r="H60" s="408"/>
      <c r="I60" s="407"/>
      <c r="J60" s="407"/>
      <c r="K60" s="405"/>
      <c r="L60" s="411"/>
      <c r="M60" s="412"/>
      <c r="N60" s="421" t="e">
        <f t="shared" si="2"/>
        <v>#DIV/0!</v>
      </c>
      <c r="O60" s="242">
        <f>FŐLAP!$G$8</f>
        <v>0</v>
      </c>
      <c r="P60" s="241">
        <f>FŐLAP!$C$10</f>
        <v>0</v>
      </c>
      <c r="Q60" s="243" t="s">
        <v>418</v>
      </c>
    </row>
    <row r="61" spans="1:17" ht="49.5" hidden="1" customHeight="1" x14ac:dyDescent="0.25">
      <c r="A61" s="87" t="s">
        <v>153</v>
      </c>
      <c r="B61" s="405"/>
      <c r="C61" s="401"/>
      <c r="D61" s="402"/>
      <c r="E61" s="402"/>
      <c r="F61" s="194"/>
      <c r="G61" s="194"/>
      <c r="H61" s="408"/>
      <c r="I61" s="407"/>
      <c r="J61" s="407"/>
      <c r="K61" s="405"/>
      <c r="L61" s="411"/>
      <c r="M61" s="412"/>
      <c r="N61" s="421" t="e">
        <f t="shared" si="2"/>
        <v>#DIV/0!</v>
      </c>
      <c r="O61" s="242">
        <f>FŐLAP!$G$8</f>
        <v>0</v>
      </c>
      <c r="P61" s="241">
        <f>FŐLAP!$C$10</f>
        <v>0</v>
      </c>
      <c r="Q61" s="243" t="s">
        <v>418</v>
      </c>
    </row>
    <row r="62" spans="1:17" ht="49.5" hidden="1" customHeight="1" x14ac:dyDescent="0.25">
      <c r="A62" s="88" t="s">
        <v>154</v>
      </c>
      <c r="B62" s="405"/>
      <c r="C62" s="401"/>
      <c r="D62" s="402"/>
      <c r="E62" s="402"/>
      <c r="F62" s="194"/>
      <c r="G62" s="194"/>
      <c r="H62" s="408"/>
      <c r="I62" s="407"/>
      <c r="J62" s="407"/>
      <c r="K62" s="405"/>
      <c r="L62" s="411"/>
      <c r="M62" s="412"/>
      <c r="N62" s="421" t="e">
        <f t="shared" si="2"/>
        <v>#DIV/0!</v>
      </c>
      <c r="O62" s="242">
        <f>FŐLAP!$G$8</f>
        <v>0</v>
      </c>
      <c r="P62" s="241">
        <f>FŐLAP!$C$10</f>
        <v>0</v>
      </c>
      <c r="Q62" s="243" t="s">
        <v>418</v>
      </c>
    </row>
    <row r="63" spans="1:17" ht="49.5" hidden="1" customHeight="1" x14ac:dyDescent="0.25">
      <c r="A63" s="87" t="s">
        <v>155</v>
      </c>
      <c r="B63" s="405"/>
      <c r="C63" s="401"/>
      <c r="D63" s="402"/>
      <c r="E63" s="402"/>
      <c r="F63" s="194"/>
      <c r="G63" s="194"/>
      <c r="H63" s="408"/>
      <c r="I63" s="407"/>
      <c r="J63" s="407"/>
      <c r="K63" s="405"/>
      <c r="L63" s="411"/>
      <c r="M63" s="412"/>
      <c r="N63" s="421" t="e">
        <f t="shared" si="2"/>
        <v>#DIV/0!</v>
      </c>
      <c r="O63" s="242">
        <f>FŐLAP!$G$8</f>
        <v>0</v>
      </c>
      <c r="P63" s="241">
        <f>FŐLAP!$C$10</f>
        <v>0</v>
      </c>
      <c r="Q63" s="243" t="s">
        <v>418</v>
      </c>
    </row>
    <row r="64" spans="1:17" ht="49.5" hidden="1" customHeight="1" x14ac:dyDescent="0.25">
      <c r="A64" s="87" t="s">
        <v>156</v>
      </c>
      <c r="B64" s="405"/>
      <c r="C64" s="401"/>
      <c r="D64" s="402"/>
      <c r="E64" s="402"/>
      <c r="F64" s="194"/>
      <c r="G64" s="194"/>
      <c r="H64" s="408"/>
      <c r="I64" s="407"/>
      <c r="J64" s="407"/>
      <c r="K64" s="405"/>
      <c r="L64" s="411"/>
      <c r="M64" s="412"/>
      <c r="N64" s="421" t="e">
        <f t="shared" si="2"/>
        <v>#DIV/0!</v>
      </c>
      <c r="O64" s="242">
        <f>FŐLAP!$G$8</f>
        <v>0</v>
      </c>
      <c r="P64" s="241">
        <f>FŐLAP!$C$10</f>
        <v>0</v>
      </c>
      <c r="Q64" s="243" t="s">
        <v>418</v>
      </c>
    </row>
    <row r="65" spans="1:17" ht="49.5" hidden="1" customHeight="1" x14ac:dyDescent="0.25">
      <c r="A65" s="88" t="s">
        <v>157</v>
      </c>
      <c r="B65" s="405"/>
      <c r="C65" s="401"/>
      <c r="D65" s="402"/>
      <c r="E65" s="402"/>
      <c r="F65" s="194"/>
      <c r="G65" s="194"/>
      <c r="H65" s="408"/>
      <c r="I65" s="407"/>
      <c r="J65" s="407"/>
      <c r="K65" s="405"/>
      <c r="L65" s="411"/>
      <c r="M65" s="412"/>
      <c r="N65" s="421" t="e">
        <f t="shared" si="2"/>
        <v>#DIV/0!</v>
      </c>
      <c r="O65" s="242">
        <f>FŐLAP!$G$8</f>
        <v>0</v>
      </c>
      <c r="P65" s="241">
        <f>FŐLAP!$C$10</f>
        <v>0</v>
      </c>
      <c r="Q65" s="243" t="s">
        <v>418</v>
      </c>
    </row>
    <row r="66" spans="1:17" ht="49.5" hidden="1" customHeight="1" x14ac:dyDescent="0.25">
      <c r="A66" s="87" t="s">
        <v>158</v>
      </c>
      <c r="B66" s="405"/>
      <c r="C66" s="401"/>
      <c r="D66" s="402"/>
      <c r="E66" s="402"/>
      <c r="F66" s="194"/>
      <c r="G66" s="194"/>
      <c r="H66" s="408"/>
      <c r="I66" s="407"/>
      <c r="J66" s="407"/>
      <c r="K66" s="405"/>
      <c r="L66" s="411"/>
      <c r="M66" s="412"/>
      <c r="N66" s="421" t="e">
        <f t="shared" si="2"/>
        <v>#DIV/0!</v>
      </c>
      <c r="O66" s="242">
        <f>FŐLAP!$G$8</f>
        <v>0</v>
      </c>
      <c r="P66" s="241">
        <f>FŐLAP!$C$10</f>
        <v>0</v>
      </c>
      <c r="Q66" s="243" t="s">
        <v>418</v>
      </c>
    </row>
    <row r="67" spans="1:17" ht="49.5" hidden="1" customHeight="1" x14ac:dyDescent="0.25">
      <c r="A67" s="88" t="s">
        <v>159</v>
      </c>
      <c r="B67" s="405"/>
      <c r="C67" s="401"/>
      <c r="D67" s="402"/>
      <c r="E67" s="402"/>
      <c r="F67" s="194"/>
      <c r="G67" s="194"/>
      <c r="H67" s="408"/>
      <c r="I67" s="407"/>
      <c r="J67" s="407"/>
      <c r="K67" s="405"/>
      <c r="L67" s="411"/>
      <c r="M67" s="412"/>
      <c r="N67" s="421" t="e">
        <f t="shared" si="2"/>
        <v>#DIV/0!</v>
      </c>
      <c r="O67" s="242">
        <f>FŐLAP!$G$8</f>
        <v>0</v>
      </c>
      <c r="P67" s="241">
        <f>FŐLAP!$C$10</f>
        <v>0</v>
      </c>
      <c r="Q67" s="243" t="s">
        <v>418</v>
      </c>
    </row>
    <row r="68" spans="1:17" ht="49.5" hidden="1" customHeight="1" x14ac:dyDescent="0.25">
      <c r="A68" s="87" t="s">
        <v>160</v>
      </c>
      <c r="B68" s="405"/>
      <c r="C68" s="401"/>
      <c r="D68" s="402"/>
      <c r="E68" s="402"/>
      <c r="F68" s="194"/>
      <c r="G68" s="194"/>
      <c r="H68" s="408"/>
      <c r="I68" s="407"/>
      <c r="J68" s="407"/>
      <c r="K68" s="405"/>
      <c r="L68" s="411"/>
      <c r="M68" s="412"/>
      <c r="N68" s="421" t="e">
        <f t="shared" si="2"/>
        <v>#DIV/0!</v>
      </c>
      <c r="O68" s="242">
        <f>FŐLAP!$G$8</f>
        <v>0</v>
      </c>
      <c r="P68" s="241">
        <f>FŐLAP!$C$10</f>
        <v>0</v>
      </c>
      <c r="Q68" s="243" t="s">
        <v>418</v>
      </c>
    </row>
    <row r="69" spans="1:17" ht="49.5" hidden="1" customHeight="1" x14ac:dyDescent="0.25">
      <c r="A69" s="87" t="s">
        <v>161</v>
      </c>
      <c r="B69" s="405"/>
      <c r="C69" s="401"/>
      <c r="D69" s="402"/>
      <c r="E69" s="402"/>
      <c r="F69" s="194"/>
      <c r="G69" s="194"/>
      <c r="H69" s="408"/>
      <c r="I69" s="407"/>
      <c r="J69" s="407"/>
      <c r="K69" s="405"/>
      <c r="L69" s="411"/>
      <c r="M69" s="412"/>
      <c r="N69" s="421" t="e">
        <f t="shared" si="2"/>
        <v>#DIV/0!</v>
      </c>
      <c r="O69" s="242">
        <f>FŐLAP!$G$8</f>
        <v>0</v>
      </c>
      <c r="P69" s="241">
        <f>FŐLAP!$C$10</f>
        <v>0</v>
      </c>
      <c r="Q69" s="243" t="s">
        <v>418</v>
      </c>
    </row>
    <row r="70" spans="1:17" ht="49.5" hidden="1" customHeight="1" x14ac:dyDescent="0.25">
      <c r="A70" s="88" t="s">
        <v>162</v>
      </c>
      <c r="B70" s="405"/>
      <c r="C70" s="401"/>
      <c r="D70" s="402"/>
      <c r="E70" s="402"/>
      <c r="F70" s="194"/>
      <c r="G70" s="194"/>
      <c r="H70" s="408"/>
      <c r="I70" s="407"/>
      <c r="J70" s="407"/>
      <c r="K70" s="405"/>
      <c r="L70" s="411"/>
      <c r="M70" s="412"/>
      <c r="N70" s="421" t="e">
        <f t="shared" si="2"/>
        <v>#DIV/0!</v>
      </c>
      <c r="O70" s="242">
        <f>FŐLAP!$G$8</f>
        <v>0</v>
      </c>
      <c r="P70" s="241">
        <f>FŐLAP!$C$10</f>
        <v>0</v>
      </c>
      <c r="Q70" s="243" t="s">
        <v>418</v>
      </c>
    </row>
    <row r="71" spans="1:17" ht="49.5" hidden="1" customHeight="1" x14ac:dyDescent="0.25">
      <c r="A71" s="87" t="s">
        <v>163</v>
      </c>
      <c r="B71" s="405"/>
      <c r="C71" s="401"/>
      <c r="D71" s="402"/>
      <c r="E71" s="402"/>
      <c r="F71" s="194"/>
      <c r="G71" s="194"/>
      <c r="H71" s="408"/>
      <c r="I71" s="407"/>
      <c r="J71" s="407"/>
      <c r="K71" s="405"/>
      <c r="L71" s="411"/>
      <c r="M71" s="412"/>
      <c r="N71" s="421" t="e">
        <f t="shared" si="2"/>
        <v>#DIV/0!</v>
      </c>
      <c r="O71" s="242">
        <f>FŐLAP!$G$8</f>
        <v>0</v>
      </c>
      <c r="P71" s="241">
        <f>FŐLAP!$C$10</f>
        <v>0</v>
      </c>
      <c r="Q71" s="243" t="s">
        <v>418</v>
      </c>
    </row>
    <row r="72" spans="1:17" ht="49.5" hidden="1" customHeight="1" x14ac:dyDescent="0.25">
      <c r="A72" s="88" t="s">
        <v>164</v>
      </c>
      <c r="B72" s="405"/>
      <c r="C72" s="401"/>
      <c r="D72" s="402"/>
      <c r="E72" s="402"/>
      <c r="F72" s="194"/>
      <c r="G72" s="194"/>
      <c r="H72" s="408"/>
      <c r="I72" s="407"/>
      <c r="J72" s="407"/>
      <c r="K72" s="405"/>
      <c r="L72" s="411"/>
      <c r="M72" s="412"/>
      <c r="N72" s="421" t="e">
        <f t="shared" si="2"/>
        <v>#DIV/0!</v>
      </c>
      <c r="O72" s="242">
        <f>FŐLAP!$G$8</f>
        <v>0</v>
      </c>
      <c r="P72" s="241">
        <f>FŐLAP!$C$10</f>
        <v>0</v>
      </c>
      <c r="Q72" s="243" t="s">
        <v>418</v>
      </c>
    </row>
    <row r="73" spans="1:17" ht="49.5" hidden="1" customHeight="1" x14ac:dyDescent="0.25">
      <c r="A73" s="87" t="s">
        <v>165</v>
      </c>
      <c r="B73" s="405"/>
      <c r="C73" s="401"/>
      <c r="D73" s="402"/>
      <c r="E73" s="402"/>
      <c r="F73" s="194"/>
      <c r="G73" s="194"/>
      <c r="H73" s="408"/>
      <c r="I73" s="407"/>
      <c r="J73" s="407"/>
      <c r="K73" s="405"/>
      <c r="L73" s="411"/>
      <c r="M73" s="412"/>
      <c r="N73" s="421" t="e">
        <f t="shared" si="2"/>
        <v>#DIV/0!</v>
      </c>
      <c r="O73" s="242">
        <f>FŐLAP!$G$8</f>
        <v>0</v>
      </c>
      <c r="P73" s="241">
        <f>FŐLAP!$C$10</f>
        <v>0</v>
      </c>
      <c r="Q73" s="243" t="s">
        <v>418</v>
      </c>
    </row>
    <row r="74" spans="1:17" ht="49.5" hidden="1" customHeight="1" x14ac:dyDescent="0.25">
      <c r="A74" s="87" t="s">
        <v>166</v>
      </c>
      <c r="B74" s="405"/>
      <c r="C74" s="401"/>
      <c r="D74" s="402"/>
      <c r="E74" s="402"/>
      <c r="F74" s="194"/>
      <c r="G74" s="194"/>
      <c r="H74" s="408"/>
      <c r="I74" s="407"/>
      <c r="J74" s="407"/>
      <c r="K74" s="405"/>
      <c r="L74" s="411"/>
      <c r="M74" s="412"/>
      <c r="N74" s="421" t="e">
        <f t="shared" si="2"/>
        <v>#DIV/0!</v>
      </c>
      <c r="O74" s="242">
        <f>FŐLAP!$G$8</f>
        <v>0</v>
      </c>
      <c r="P74" s="241">
        <f>FŐLAP!$C$10</f>
        <v>0</v>
      </c>
      <c r="Q74" s="243" t="s">
        <v>418</v>
      </c>
    </row>
    <row r="75" spans="1:17" ht="49.5" hidden="1" customHeight="1" x14ac:dyDescent="0.25">
      <c r="A75" s="88" t="s">
        <v>167</v>
      </c>
      <c r="B75" s="405"/>
      <c r="C75" s="401"/>
      <c r="D75" s="402"/>
      <c r="E75" s="402"/>
      <c r="F75" s="194"/>
      <c r="G75" s="194"/>
      <c r="H75" s="408"/>
      <c r="I75" s="407"/>
      <c r="J75" s="407"/>
      <c r="K75" s="405"/>
      <c r="L75" s="411"/>
      <c r="M75" s="412"/>
      <c r="N75" s="421" t="e">
        <f t="shared" si="2"/>
        <v>#DIV/0!</v>
      </c>
      <c r="O75" s="242">
        <f>FŐLAP!$G$8</f>
        <v>0</v>
      </c>
      <c r="P75" s="241">
        <f>FŐLAP!$C$10</f>
        <v>0</v>
      </c>
      <c r="Q75" s="243" t="s">
        <v>418</v>
      </c>
    </row>
    <row r="76" spans="1:17" ht="49.5" hidden="1" customHeight="1" x14ac:dyDescent="0.25">
      <c r="A76" s="87" t="s">
        <v>168</v>
      </c>
      <c r="B76" s="405"/>
      <c r="C76" s="401"/>
      <c r="D76" s="402"/>
      <c r="E76" s="402"/>
      <c r="F76" s="194"/>
      <c r="G76" s="194"/>
      <c r="H76" s="408"/>
      <c r="I76" s="407"/>
      <c r="J76" s="407"/>
      <c r="K76" s="405"/>
      <c r="L76" s="411"/>
      <c r="M76" s="412"/>
      <c r="N76" s="421" t="e">
        <f t="shared" si="2"/>
        <v>#DIV/0!</v>
      </c>
      <c r="O76" s="242">
        <f>FŐLAP!$G$8</f>
        <v>0</v>
      </c>
      <c r="P76" s="241">
        <f>FŐLAP!$C$10</f>
        <v>0</v>
      </c>
      <c r="Q76" s="243" t="s">
        <v>418</v>
      </c>
    </row>
    <row r="77" spans="1:17" ht="49.5" hidden="1" customHeight="1" x14ac:dyDescent="0.25">
      <c r="A77" s="88" t="s">
        <v>169</v>
      </c>
      <c r="B77" s="405"/>
      <c r="C77" s="401"/>
      <c r="D77" s="402"/>
      <c r="E77" s="402"/>
      <c r="F77" s="194"/>
      <c r="G77" s="194"/>
      <c r="H77" s="408"/>
      <c r="I77" s="407"/>
      <c r="J77" s="407"/>
      <c r="K77" s="405"/>
      <c r="L77" s="411"/>
      <c r="M77" s="412"/>
      <c r="N77" s="421" t="e">
        <f t="shared" si="2"/>
        <v>#DIV/0!</v>
      </c>
      <c r="O77" s="242">
        <f>FŐLAP!$G$8</f>
        <v>0</v>
      </c>
      <c r="P77" s="241">
        <f>FŐLAP!$C$10</f>
        <v>0</v>
      </c>
      <c r="Q77" s="243" t="s">
        <v>418</v>
      </c>
    </row>
    <row r="78" spans="1:17" ht="49.5" hidden="1" customHeight="1" x14ac:dyDescent="0.25">
      <c r="A78" s="87" t="s">
        <v>170</v>
      </c>
      <c r="B78" s="405"/>
      <c r="C78" s="401"/>
      <c r="D78" s="402"/>
      <c r="E78" s="402"/>
      <c r="F78" s="194"/>
      <c r="G78" s="194"/>
      <c r="H78" s="408"/>
      <c r="I78" s="407"/>
      <c r="J78" s="407"/>
      <c r="K78" s="405"/>
      <c r="L78" s="411"/>
      <c r="M78" s="412"/>
      <c r="N78" s="421" t="e">
        <f t="shared" si="2"/>
        <v>#DIV/0!</v>
      </c>
      <c r="O78" s="242">
        <f>FŐLAP!$G$8</f>
        <v>0</v>
      </c>
      <c r="P78" s="241">
        <f>FŐLAP!$C$10</f>
        <v>0</v>
      </c>
      <c r="Q78" s="243" t="s">
        <v>418</v>
      </c>
    </row>
    <row r="79" spans="1:17" ht="49.5" hidden="1" customHeight="1" x14ac:dyDescent="0.25">
      <c r="A79" s="87" t="s">
        <v>171</v>
      </c>
      <c r="B79" s="405"/>
      <c r="C79" s="401"/>
      <c r="D79" s="402"/>
      <c r="E79" s="402"/>
      <c r="F79" s="194"/>
      <c r="G79" s="194"/>
      <c r="H79" s="408"/>
      <c r="I79" s="407"/>
      <c r="J79" s="407"/>
      <c r="K79" s="405"/>
      <c r="L79" s="411"/>
      <c r="M79" s="412"/>
      <c r="N79" s="421" t="e">
        <f t="shared" si="2"/>
        <v>#DIV/0!</v>
      </c>
      <c r="O79" s="242">
        <f>FŐLAP!$G$8</f>
        <v>0</v>
      </c>
      <c r="P79" s="241">
        <f>FŐLAP!$C$10</f>
        <v>0</v>
      </c>
      <c r="Q79" s="243" t="s">
        <v>418</v>
      </c>
    </row>
    <row r="80" spans="1:17" ht="49.5" hidden="1" customHeight="1" x14ac:dyDescent="0.25">
      <c r="A80" s="88" t="s">
        <v>172</v>
      </c>
      <c r="B80" s="405"/>
      <c r="C80" s="401"/>
      <c r="D80" s="402"/>
      <c r="E80" s="402"/>
      <c r="F80" s="194"/>
      <c r="G80" s="194"/>
      <c r="H80" s="408"/>
      <c r="I80" s="407"/>
      <c r="J80" s="407"/>
      <c r="K80" s="405"/>
      <c r="L80" s="411"/>
      <c r="M80" s="412"/>
      <c r="N80" s="421" t="e">
        <f t="shared" si="2"/>
        <v>#DIV/0!</v>
      </c>
      <c r="O80" s="242">
        <f>FŐLAP!$G$8</f>
        <v>0</v>
      </c>
      <c r="P80" s="241">
        <f>FŐLAP!$C$10</f>
        <v>0</v>
      </c>
      <c r="Q80" s="243" t="s">
        <v>418</v>
      </c>
    </row>
    <row r="81" spans="1:17" ht="49.5" hidden="1" customHeight="1" x14ac:dyDescent="0.25">
      <c r="A81" s="87" t="s">
        <v>173</v>
      </c>
      <c r="B81" s="405"/>
      <c r="C81" s="401"/>
      <c r="D81" s="402"/>
      <c r="E81" s="402"/>
      <c r="F81" s="194"/>
      <c r="G81" s="194"/>
      <c r="H81" s="408"/>
      <c r="I81" s="407"/>
      <c r="J81" s="407"/>
      <c r="K81" s="405"/>
      <c r="L81" s="411"/>
      <c r="M81" s="412"/>
      <c r="N81" s="421" t="e">
        <f t="shared" si="2"/>
        <v>#DIV/0!</v>
      </c>
      <c r="O81" s="242">
        <f>FŐLAP!$G$8</f>
        <v>0</v>
      </c>
      <c r="P81" s="241">
        <f>FŐLAP!$C$10</f>
        <v>0</v>
      </c>
      <c r="Q81" s="243" t="s">
        <v>418</v>
      </c>
    </row>
    <row r="82" spans="1:17" ht="49.5" hidden="1" customHeight="1" x14ac:dyDescent="0.25">
      <c r="A82" s="88" t="s">
        <v>174</v>
      </c>
      <c r="B82" s="405"/>
      <c r="C82" s="401"/>
      <c r="D82" s="402"/>
      <c r="E82" s="402"/>
      <c r="F82" s="194"/>
      <c r="G82" s="194"/>
      <c r="H82" s="408"/>
      <c r="I82" s="407"/>
      <c r="J82" s="407"/>
      <c r="K82" s="405"/>
      <c r="L82" s="411"/>
      <c r="M82" s="412"/>
      <c r="N82" s="421" t="e">
        <f t="shared" si="2"/>
        <v>#DIV/0!</v>
      </c>
      <c r="O82" s="242">
        <f>FŐLAP!$G$8</f>
        <v>0</v>
      </c>
      <c r="P82" s="241">
        <f>FŐLAP!$C$10</f>
        <v>0</v>
      </c>
      <c r="Q82" s="243" t="s">
        <v>418</v>
      </c>
    </row>
    <row r="83" spans="1:17" ht="49.5" hidden="1" customHeight="1" x14ac:dyDescent="0.25">
      <c r="A83" s="87" t="s">
        <v>175</v>
      </c>
      <c r="B83" s="405"/>
      <c r="C83" s="401"/>
      <c r="D83" s="402"/>
      <c r="E83" s="402"/>
      <c r="F83" s="194"/>
      <c r="G83" s="194"/>
      <c r="H83" s="408"/>
      <c r="I83" s="407"/>
      <c r="J83" s="407"/>
      <c r="K83" s="405"/>
      <c r="L83" s="411"/>
      <c r="M83" s="412"/>
      <c r="N83" s="421" t="e">
        <f t="shared" si="2"/>
        <v>#DIV/0!</v>
      </c>
      <c r="O83" s="242">
        <f>FŐLAP!$G$8</f>
        <v>0</v>
      </c>
      <c r="P83" s="241">
        <f>FŐLAP!$C$10</f>
        <v>0</v>
      </c>
      <c r="Q83" s="243" t="s">
        <v>418</v>
      </c>
    </row>
    <row r="84" spans="1:17" ht="49.5" hidden="1" customHeight="1" x14ac:dyDescent="0.25">
      <c r="A84" s="87" t="s">
        <v>176</v>
      </c>
      <c r="B84" s="405"/>
      <c r="C84" s="401"/>
      <c r="D84" s="402"/>
      <c r="E84" s="402"/>
      <c r="F84" s="194"/>
      <c r="G84" s="194"/>
      <c r="H84" s="408"/>
      <c r="I84" s="407"/>
      <c r="J84" s="407"/>
      <c r="K84" s="405"/>
      <c r="L84" s="411"/>
      <c r="M84" s="412"/>
      <c r="N84" s="421" t="e">
        <f t="shared" ref="N84:N147" si="3">IF(M84&lt;0,0,1-(M84/L84))</f>
        <v>#DIV/0!</v>
      </c>
      <c r="O84" s="242">
        <f>FŐLAP!$G$8</f>
        <v>0</v>
      </c>
      <c r="P84" s="241">
        <f>FŐLAP!$C$10</f>
        <v>0</v>
      </c>
      <c r="Q84" s="243" t="s">
        <v>418</v>
      </c>
    </row>
    <row r="85" spans="1:17" ht="49.5" hidden="1" customHeight="1" x14ac:dyDescent="0.25">
      <c r="A85" s="88" t="s">
        <v>177</v>
      </c>
      <c r="B85" s="405"/>
      <c r="C85" s="401"/>
      <c r="D85" s="402"/>
      <c r="E85" s="402"/>
      <c r="F85" s="194"/>
      <c r="G85" s="194"/>
      <c r="H85" s="408"/>
      <c r="I85" s="407"/>
      <c r="J85" s="407"/>
      <c r="K85" s="405"/>
      <c r="L85" s="411"/>
      <c r="M85" s="412"/>
      <c r="N85" s="421" t="e">
        <f t="shared" si="3"/>
        <v>#DIV/0!</v>
      </c>
      <c r="O85" s="242">
        <f>FŐLAP!$G$8</f>
        <v>0</v>
      </c>
      <c r="P85" s="241">
        <f>FŐLAP!$C$10</f>
        <v>0</v>
      </c>
      <c r="Q85" s="243" t="s">
        <v>418</v>
      </c>
    </row>
    <row r="86" spans="1:17" ht="49.5" hidden="1" customHeight="1" x14ac:dyDescent="0.25">
      <c r="A86" s="87" t="s">
        <v>178</v>
      </c>
      <c r="B86" s="405"/>
      <c r="C86" s="401"/>
      <c r="D86" s="402"/>
      <c r="E86" s="402"/>
      <c r="F86" s="194"/>
      <c r="G86" s="194"/>
      <c r="H86" s="408"/>
      <c r="I86" s="407"/>
      <c r="J86" s="407"/>
      <c r="K86" s="405"/>
      <c r="L86" s="411"/>
      <c r="M86" s="412"/>
      <c r="N86" s="421" t="e">
        <f t="shared" si="3"/>
        <v>#DIV/0!</v>
      </c>
      <c r="O86" s="242">
        <f>FŐLAP!$G$8</f>
        <v>0</v>
      </c>
      <c r="P86" s="241">
        <f>FŐLAP!$C$10</f>
        <v>0</v>
      </c>
      <c r="Q86" s="243" t="s">
        <v>418</v>
      </c>
    </row>
    <row r="87" spans="1:17" ht="49.5" hidden="1" customHeight="1" x14ac:dyDescent="0.25">
      <c r="A87" s="88" t="s">
        <v>179</v>
      </c>
      <c r="B87" s="405"/>
      <c r="C87" s="401"/>
      <c r="D87" s="402"/>
      <c r="E87" s="402"/>
      <c r="F87" s="194"/>
      <c r="G87" s="194"/>
      <c r="H87" s="408"/>
      <c r="I87" s="407"/>
      <c r="J87" s="407"/>
      <c r="K87" s="405"/>
      <c r="L87" s="411"/>
      <c r="M87" s="412"/>
      <c r="N87" s="421" t="e">
        <f t="shared" si="3"/>
        <v>#DIV/0!</v>
      </c>
      <c r="O87" s="242">
        <f>FŐLAP!$G$8</f>
        <v>0</v>
      </c>
      <c r="P87" s="241">
        <f>FŐLAP!$C$10</f>
        <v>0</v>
      </c>
      <c r="Q87" s="243" t="s">
        <v>418</v>
      </c>
    </row>
    <row r="88" spans="1:17" ht="49.5" hidden="1" customHeight="1" x14ac:dyDescent="0.25">
      <c r="A88" s="87" t="s">
        <v>180</v>
      </c>
      <c r="B88" s="405"/>
      <c r="C88" s="401"/>
      <c r="D88" s="402"/>
      <c r="E88" s="402"/>
      <c r="F88" s="194"/>
      <c r="G88" s="194"/>
      <c r="H88" s="408"/>
      <c r="I88" s="407"/>
      <c r="J88" s="407"/>
      <c r="K88" s="405"/>
      <c r="L88" s="411"/>
      <c r="M88" s="412"/>
      <c r="N88" s="421" t="e">
        <f t="shared" si="3"/>
        <v>#DIV/0!</v>
      </c>
      <c r="O88" s="242">
        <f>FŐLAP!$G$8</f>
        <v>0</v>
      </c>
      <c r="P88" s="241">
        <f>FŐLAP!$C$10</f>
        <v>0</v>
      </c>
      <c r="Q88" s="243" t="s">
        <v>418</v>
      </c>
    </row>
    <row r="89" spans="1:17" ht="49.5" hidden="1" customHeight="1" x14ac:dyDescent="0.25">
      <c r="A89" s="87" t="s">
        <v>181</v>
      </c>
      <c r="B89" s="405"/>
      <c r="C89" s="401"/>
      <c r="D89" s="402"/>
      <c r="E89" s="402"/>
      <c r="F89" s="194"/>
      <c r="G89" s="194"/>
      <c r="H89" s="408"/>
      <c r="I89" s="407"/>
      <c r="J89" s="407"/>
      <c r="K89" s="405"/>
      <c r="L89" s="411"/>
      <c r="M89" s="412"/>
      <c r="N89" s="421" t="e">
        <f t="shared" si="3"/>
        <v>#DIV/0!</v>
      </c>
      <c r="O89" s="242">
        <f>FŐLAP!$G$8</f>
        <v>0</v>
      </c>
      <c r="P89" s="241">
        <f>FŐLAP!$C$10</f>
        <v>0</v>
      </c>
      <c r="Q89" s="243" t="s">
        <v>418</v>
      </c>
    </row>
    <row r="90" spans="1:17" ht="49.5" hidden="1" customHeight="1" x14ac:dyDescent="0.25">
      <c r="A90" s="88" t="s">
        <v>182</v>
      </c>
      <c r="B90" s="405"/>
      <c r="C90" s="401"/>
      <c r="D90" s="402"/>
      <c r="E90" s="402"/>
      <c r="F90" s="194"/>
      <c r="G90" s="194"/>
      <c r="H90" s="408"/>
      <c r="I90" s="407"/>
      <c r="J90" s="407"/>
      <c r="K90" s="405"/>
      <c r="L90" s="411"/>
      <c r="M90" s="412"/>
      <c r="N90" s="421" t="e">
        <f t="shared" si="3"/>
        <v>#DIV/0!</v>
      </c>
      <c r="O90" s="242">
        <f>FŐLAP!$G$8</f>
        <v>0</v>
      </c>
      <c r="P90" s="241">
        <f>FŐLAP!$C$10</f>
        <v>0</v>
      </c>
      <c r="Q90" s="243" t="s">
        <v>418</v>
      </c>
    </row>
    <row r="91" spans="1:17" ht="49.5" hidden="1" customHeight="1" x14ac:dyDescent="0.25">
      <c r="A91" s="87" t="s">
        <v>183</v>
      </c>
      <c r="B91" s="405"/>
      <c r="C91" s="401"/>
      <c r="D91" s="402"/>
      <c r="E91" s="402"/>
      <c r="F91" s="194"/>
      <c r="G91" s="194"/>
      <c r="H91" s="408"/>
      <c r="I91" s="407"/>
      <c r="J91" s="407"/>
      <c r="K91" s="405"/>
      <c r="L91" s="411"/>
      <c r="M91" s="412"/>
      <c r="N91" s="421" t="e">
        <f t="shared" si="3"/>
        <v>#DIV/0!</v>
      </c>
      <c r="O91" s="242">
        <f>FŐLAP!$G$8</f>
        <v>0</v>
      </c>
      <c r="P91" s="241">
        <f>FŐLAP!$C$10</f>
        <v>0</v>
      </c>
      <c r="Q91" s="243" t="s">
        <v>418</v>
      </c>
    </row>
    <row r="92" spans="1:17" ht="49.5" hidden="1" customHeight="1" x14ac:dyDescent="0.25">
      <c r="A92" s="88" t="s">
        <v>184</v>
      </c>
      <c r="B92" s="405"/>
      <c r="C92" s="401"/>
      <c r="D92" s="402"/>
      <c r="E92" s="402"/>
      <c r="F92" s="194"/>
      <c r="G92" s="194"/>
      <c r="H92" s="408"/>
      <c r="I92" s="407"/>
      <c r="J92" s="407"/>
      <c r="K92" s="405"/>
      <c r="L92" s="411"/>
      <c r="M92" s="412"/>
      <c r="N92" s="421" t="e">
        <f t="shared" si="3"/>
        <v>#DIV/0!</v>
      </c>
      <c r="O92" s="242">
        <f>FŐLAP!$G$8</f>
        <v>0</v>
      </c>
      <c r="P92" s="241">
        <f>FŐLAP!$C$10</f>
        <v>0</v>
      </c>
      <c r="Q92" s="243" t="s">
        <v>418</v>
      </c>
    </row>
    <row r="93" spans="1:17" ht="49.5" hidden="1" customHeight="1" x14ac:dyDescent="0.25">
      <c r="A93" s="87" t="s">
        <v>185</v>
      </c>
      <c r="B93" s="405"/>
      <c r="C93" s="401"/>
      <c r="D93" s="402"/>
      <c r="E93" s="402"/>
      <c r="F93" s="194"/>
      <c r="G93" s="194"/>
      <c r="H93" s="408"/>
      <c r="I93" s="407"/>
      <c r="J93" s="407"/>
      <c r="K93" s="405"/>
      <c r="L93" s="411"/>
      <c r="M93" s="412"/>
      <c r="N93" s="421" t="e">
        <f t="shared" si="3"/>
        <v>#DIV/0!</v>
      </c>
      <c r="O93" s="242">
        <f>FŐLAP!$G$8</f>
        <v>0</v>
      </c>
      <c r="P93" s="241">
        <f>FŐLAP!$C$10</f>
        <v>0</v>
      </c>
      <c r="Q93" s="243" t="s">
        <v>418</v>
      </c>
    </row>
    <row r="94" spans="1:17" ht="49.5" hidden="1" customHeight="1" x14ac:dyDescent="0.25">
      <c r="A94" s="87" t="s">
        <v>186</v>
      </c>
      <c r="B94" s="405"/>
      <c r="C94" s="401"/>
      <c r="D94" s="402"/>
      <c r="E94" s="402"/>
      <c r="F94" s="194"/>
      <c r="G94" s="194"/>
      <c r="H94" s="408"/>
      <c r="I94" s="407"/>
      <c r="J94" s="407"/>
      <c r="K94" s="405"/>
      <c r="L94" s="411"/>
      <c r="M94" s="412"/>
      <c r="N94" s="421" t="e">
        <f t="shared" si="3"/>
        <v>#DIV/0!</v>
      </c>
      <c r="O94" s="242">
        <f>FŐLAP!$G$8</f>
        <v>0</v>
      </c>
      <c r="P94" s="241">
        <f>FŐLAP!$C$10</f>
        <v>0</v>
      </c>
      <c r="Q94" s="243" t="s">
        <v>418</v>
      </c>
    </row>
    <row r="95" spans="1:17" ht="49.5" hidden="1" customHeight="1" x14ac:dyDescent="0.25">
      <c r="A95" s="88" t="s">
        <v>187</v>
      </c>
      <c r="B95" s="405"/>
      <c r="C95" s="401"/>
      <c r="D95" s="402"/>
      <c r="E95" s="402"/>
      <c r="F95" s="194"/>
      <c r="G95" s="194"/>
      <c r="H95" s="408"/>
      <c r="I95" s="407"/>
      <c r="J95" s="407"/>
      <c r="K95" s="405"/>
      <c r="L95" s="411"/>
      <c r="M95" s="412"/>
      <c r="N95" s="421" t="e">
        <f t="shared" si="3"/>
        <v>#DIV/0!</v>
      </c>
      <c r="O95" s="242">
        <f>FŐLAP!$G$8</f>
        <v>0</v>
      </c>
      <c r="P95" s="241">
        <f>FŐLAP!$C$10</f>
        <v>0</v>
      </c>
      <c r="Q95" s="243" t="s">
        <v>418</v>
      </c>
    </row>
    <row r="96" spans="1:17" ht="49.5" hidden="1" customHeight="1" x14ac:dyDescent="0.25">
      <c r="A96" s="87" t="s">
        <v>188</v>
      </c>
      <c r="B96" s="405"/>
      <c r="C96" s="401"/>
      <c r="D96" s="402"/>
      <c r="E96" s="402"/>
      <c r="F96" s="194"/>
      <c r="G96" s="194"/>
      <c r="H96" s="408"/>
      <c r="I96" s="407"/>
      <c r="J96" s="407"/>
      <c r="K96" s="405"/>
      <c r="L96" s="411"/>
      <c r="M96" s="412"/>
      <c r="N96" s="421" t="e">
        <f t="shared" si="3"/>
        <v>#DIV/0!</v>
      </c>
      <c r="O96" s="242">
        <f>FŐLAP!$G$8</f>
        <v>0</v>
      </c>
      <c r="P96" s="241">
        <f>FŐLAP!$C$10</f>
        <v>0</v>
      </c>
      <c r="Q96" s="243" t="s">
        <v>418</v>
      </c>
    </row>
    <row r="97" spans="1:17" ht="49.5" hidden="1" customHeight="1" x14ac:dyDescent="0.25">
      <c r="A97" s="88" t="s">
        <v>189</v>
      </c>
      <c r="B97" s="405"/>
      <c r="C97" s="401"/>
      <c r="D97" s="402"/>
      <c r="E97" s="402"/>
      <c r="F97" s="194"/>
      <c r="G97" s="194"/>
      <c r="H97" s="408"/>
      <c r="I97" s="407"/>
      <c r="J97" s="407"/>
      <c r="K97" s="405"/>
      <c r="L97" s="411"/>
      <c r="M97" s="412"/>
      <c r="N97" s="421" t="e">
        <f t="shared" si="3"/>
        <v>#DIV/0!</v>
      </c>
      <c r="O97" s="242">
        <f>FŐLAP!$G$8</f>
        <v>0</v>
      </c>
      <c r="P97" s="241">
        <f>FŐLAP!$C$10</f>
        <v>0</v>
      </c>
      <c r="Q97" s="243" t="s">
        <v>418</v>
      </c>
    </row>
    <row r="98" spans="1:17" ht="49.5" hidden="1" customHeight="1" x14ac:dyDescent="0.25">
      <c r="A98" s="87" t="s">
        <v>190</v>
      </c>
      <c r="B98" s="405"/>
      <c r="C98" s="401"/>
      <c r="D98" s="402"/>
      <c r="E98" s="402"/>
      <c r="F98" s="194"/>
      <c r="G98" s="194"/>
      <c r="H98" s="408"/>
      <c r="I98" s="407"/>
      <c r="J98" s="407"/>
      <c r="K98" s="405"/>
      <c r="L98" s="411"/>
      <c r="M98" s="412"/>
      <c r="N98" s="421" t="e">
        <f t="shared" si="3"/>
        <v>#DIV/0!</v>
      </c>
      <c r="O98" s="242">
        <f>FŐLAP!$G$8</f>
        <v>0</v>
      </c>
      <c r="P98" s="241">
        <f>FŐLAP!$C$10</f>
        <v>0</v>
      </c>
      <c r="Q98" s="243" t="s">
        <v>418</v>
      </c>
    </row>
    <row r="99" spans="1:17" ht="49.5" hidden="1" customHeight="1" x14ac:dyDescent="0.25">
      <c r="A99" s="87" t="s">
        <v>191</v>
      </c>
      <c r="B99" s="405"/>
      <c r="C99" s="401"/>
      <c r="D99" s="402"/>
      <c r="E99" s="402"/>
      <c r="F99" s="194"/>
      <c r="G99" s="194"/>
      <c r="H99" s="408"/>
      <c r="I99" s="407"/>
      <c r="J99" s="407"/>
      <c r="K99" s="405"/>
      <c r="L99" s="411"/>
      <c r="M99" s="412"/>
      <c r="N99" s="421" t="e">
        <f t="shared" si="3"/>
        <v>#DIV/0!</v>
      </c>
      <c r="O99" s="242">
        <f>FŐLAP!$G$8</f>
        <v>0</v>
      </c>
      <c r="P99" s="241">
        <f>FŐLAP!$C$10</f>
        <v>0</v>
      </c>
      <c r="Q99" s="243" t="s">
        <v>418</v>
      </c>
    </row>
    <row r="100" spans="1:17" ht="49.5" hidden="1" customHeight="1" x14ac:dyDescent="0.25">
      <c r="A100" s="88" t="s">
        <v>192</v>
      </c>
      <c r="B100" s="405"/>
      <c r="C100" s="401"/>
      <c r="D100" s="402"/>
      <c r="E100" s="402"/>
      <c r="F100" s="194"/>
      <c r="G100" s="194"/>
      <c r="H100" s="408"/>
      <c r="I100" s="407"/>
      <c r="J100" s="407"/>
      <c r="K100" s="405"/>
      <c r="L100" s="411"/>
      <c r="M100" s="412"/>
      <c r="N100" s="421" t="e">
        <f t="shared" si="3"/>
        <v>#DIV/0!</v>
      </c>
      <c r="O100" s="242">
        <f>FŐLAP!$G$8</f>
        <v>0</v>
      </c>
      <c r="P100" s="241">
        <f>FŐLAP!$C$10</f>
        <v>0</v>
      </c>
      <c r="Q100" s="243" t="s">
        <v>418</v>
      </c>
    </row>
    <row r="101" spans="1:17" ht="49.5" hidden="1" customHeight="1" x14ac:dyDescent="0.25">
      <c r="A101" s="87" t="s">
        <v>193</v>
      </c>
      <c r="B101" s="405"/>
      <c r="C101" s="401"/>
      <c r="D101" s="402"/>
      <c r="E101" s="402"/>
      <c r="F101" s="194"/>
      <c r="G101" s="194"/>
      <c r="H101" s="408"/>
      <c r="I101" s="407"/>
      <c r="J101" s="407"/>
      <c r="K101" s="405"/>
      <c r="L101" s="411"/>
      <c r="M101" s="412"/>
      <c r="N101" s="421" t="e">
        <f t="shared" si="3"/>
        <v>#DIV/0!</v>
      </c>
      <c r="O101" s="242">
        <f>FŐLAP!$G$8</f>
        <v>0</v>
      </c>
      <c r="P101" s="241">
        <f>FŐLAP!$C$10</f>
        <v>0</v>
      </c>
      <c r="Q101" s="243" t="s">
        <v>418</v>
      </c>
    </row>
    <row r="102" spans="1:17" ht="49.5" hidden="1" customHeight="1" x14ac:dyDescent="0.25">
      <c r="A102" s="88" t="s">
        <v>194</v>
      </c>
      <c r="B102" s="405"/>
      <c r="C102" s="401"/>
      <c r="D102" s="402"/>
      <c r="E102" s="402"/>
      <c r="F102" s="194"/>
      <c r="G102" s="194"/>
      <c r="H102" s="408"/>
      <c r="I102" s="407"/>
      <c r="J102" s="407"/>
      <c r="K102" s="405"/>
      <c r="L102" s="411"/>
      <c r="M102" s="412"/>
      <c r="N102" s="421" t="e">
        <f t="shared" si="3"/>
        <v>#DIV/0!</v>
      </c>
      <c r="O102" s="242">
        <f>FŐLAP!$G$8</f>
        <v>0</v>
      </c>
      <c r="P102" s="241">
        <f>FŐLAP!$C$10</f>
        <v>0</v>
      </c>
      <c r="Q102" s="243" t="s">
        <v>418</v>
      </c>
    </row>
    <row r="103" spans="1:17" ht="49.5" hidden="1" customHeight="1" x14ac:dyDescent="0.25">
      <c r="A103" s="87" t="s">
        <v>195</v>
      </c>
      <c r="B103" s="405"/>
      <c r="C103" s="401"/>
      <c r="D103" s="402"/>
      <c r="E103" s="402"/>
      <c r="F103" s="194"/>
      <c r="G103" s="194"/>
      <c r="H103" s="408"/>
      <c r="I103" s="407"/>
      <c r="J103" s="407"/>
      <c r="K103" s="405"/>
      <c r="L103" s="411"/>
      <c r="M103" s="412"/>
      <c r="N103" s="421" t="e">
        <f t="shared" si="3"/>
        <v>#DIV/0!</v>
      </c>
      <c r="O103" s="242">
        <f>FŐLAP!$G$8</f>
        <v>0</v>
      </c>
      <c r="P103" s="241">
        <f>FŐLAP!$C$10</f>
        <v>0</v>
      </c>
      <c r="Q103" s="243" t="s">
        <v>418</v>
      </c>
    </row>
    <row r="104" spans="1:17" ht="49.5" hidden="1" customHeight="1" x14ac:dyDescent="0.25">
      <c r="A104" s="87" t="s">
        <v>196</v>
      </c>
      <c r="B104" s="405"/>
      <c r="C104" s="401"/>
      <c r="D104" s="402"/>
      <c r="E104" s="402"/>
      <c r="F104" s="194"/>
      <c r="G104" s="194"/>
      <c r="H104" s="408"/>
      <c r="I104" s="407"/>
      <c r="J104" s="407"/>
      <c r="K104" s="405"/>
      <c r="L104" s="411"/>
      <c r="M104" s="412"/>
      <c r="N104" s="421" t="e">
        <f t="shared" si="3"/>
        <v>#DIV/0!</v>
      </c>
      <c r="O104" s="242">
        <f>FŐLAP!$G$8</f>
        <v>0</v>
      </c>
      <c r="P104" s="241">
        <f>FŐLAP!$C$10</f>
        <v>0</v>
      </c>
      <c r="Q104" s="243" t="s">
        <v>418</v>
      </c>
    </row>
    <row r="105" spans="1:17" ht="49.5" hidden="1" customHeight="1" x14ac:dyDescent="0.25">
      <c r="A105" s="88" t="s">
        <v>197</v>
      </c>
      <c r="B105" s="405"/>
      <c r="C105" s="401"/>
      <c r="D105" s="402"/>
      <c r="E105" s="402"/>
      <c r="F105" s="194"/>
      <c r="G105" s="194"/>
      <c r="H105" s="408"/>
      <c r="I105" s="407"/>
      <c r="J105" s="407"/>
      <c r="K105" s="405"/>
      <c r="L105" s="411"/>
      <c r="M105" s="412"/>
      <c r="N105" s="421" t="e">
        <f t="shared" si="3"/>
        <v>#DIV/0!</v>
      </c>
      <c r="O105" s="242">
        <f>FŐLAP!$G$8</f>
        <v>0</v>
      </c>
      <c r="P105" s="241">
        <f>FŐLAP!$C$10</f>
        <v>0</v>
      </c>
      <c r="Q105" s="243" t="s">
        <v>418</v>
      </c>
    </row>
    <row r="106" spans="1:17" ht="49.5" hidden="1" customHeight="1" x14ac:dyDescent="0.25">
      <c r="A106" s="87" t="s">
        <v>198</v>
      </c>
      <c r="B106" s="405"/>
      <c r="C106" s="401"/>
      <c r="D106" s="402"/>
      <c r="E106" s="402"/>
      <c r="F106" s="194"/>
      <c r="G106" s="194"/>
      <c r="H106" s="408"/>
      <c r="I106" s="407"/>
      <c r="J106" s="407"/>
      <c r="K106" s="405"/>
      <c r="L106" s="411"/>
      <c r="M106" s="412"/>
      <c r="N106" s="421" t="e">
        <f t="shared" si="3"/>
        <v>#DIV/0!</v>
      </c>
      <c r="O106" s="242">
        <f>FŐLAP!$G$8</f>
        <v>0</v>
      </c>
      <c r="P106" s="241">
        <f>FŐLAP!$C$10</f>
        <v>0</v>
      </c>
      <c r="Q106" s="243" t="s">
        <v>418</v>
      </c>
    </row>
    <row r="107" spans="1:17" ht="49.5" hidden="1" customHeight="1" x14ac:dyDescent="0.25">
      <c r="A107" s="88" t="s">
        <v>199</v>
      </c>
      <c r="B107" s="405"/>
      <c r="C107" s="401"/>
      <c r="D107" s="402"/>
      <c r="E107" s="402"/>
      <c r="F107" s="194"/>
      <c r="G107" s="194"/>
      <c r="H107" s="408"/>
      <c r="I107" s="407"/>
      <c r="J107" s="407"/>
      <c r="K107" s="405"/>
      <c r="L107" s="411"/>
      <c r="M107" s="412"/>
      <c r="N107" s="421" t="e">
        <f t="shared" si="3"/>
        <v>#DIV/0!</v>
      </c>
      <c r="O107" s="242">
        <f>FŐLAP!$G$8</f>
        <v>0</v>
      </c>
      <c r="P107" s="241">
        <f>FŐLAP!$C$10</f>
        <v>0</v>
      </c>
      <c r="Q107" s="243" t="s">
        <v>418</v>
      </c>
    </row>
    <row r="108" spans="1:17" ht="49.5" hidden="1" customHeight="1" x14ac:dyDescent="0.25">
      <c r="A108" s="87" t="s">
        <v>200</v>
      </c>
      <c r="B108" s="405"/>
      <c r="C108" s="401"/>
      <c r="D108" s="402"/>
      <c r="E108" s="402"/>
      <c r="F108" s="194"/>
      <c r="G108" s="194"/>
      <c r="H108" s="408"/>
      <c r="I108" s="407"/>
      <c r="J108" s="407"/>
      <c r="K108" s="405"/>
      <c r="L108" s="411"/>
      <c r="M108" s="412"/>
      <c r="N108" s="421" t="e">
        <f t="shared" si="3"/>
        <v>#DIV/0!</v>
      </c>
      <c r="O108" s="242">
        <f>FŐLAP!$G$8</f>
        <v>0</v>
      </c>
      <c r="P108" s="241">
        <f>FŐLAP!$C$10</f>
        <v>0</v>
      </c>
      <c r="Q108" s="243" t="s">
        <v>418</v>
      </c>
    </row>
    <row r="109" spans="1:17" ht="49.5" hidden="1" customHeight="1" x14ac:dyDescent="0.25">
      <c r="A109" s="87" t="s">
        <v>201</v>
      </c>
      <c r="B109" s="405"/>
      <c r="C109" s="401"/>
      <c r="D109" s="402"/>
      <c r="E109" s="402"/>
      <c r="F109" s="194"/>
      <c r="G109" s="194"/>
      <c r="H109" s="408"/>
      <c r="I109" s="407"/>
      <c r="J109" s="407"/>
      <c r="K109" s="405"/>
      <c r="L109" s="411"/>
      <c r="M109" s="412"/>
      <c r="N109" s="421" t="e">
        <f t="shared" si="3"/>
        <v>#DIV/0!</v>
      </c>
      <c r="O109" s="242">
        <f>FŐLAP!$G$8</f>
        <v>0</v>
      </c>
      <c r="P109" s="241">
        <f>FŐLAP!$C$10</f>
        <v>0</v>
      </c>
      <c r="Q109" s="243" t="s">
        <v>418</v>
      </c>
    </row>
    <row r="110" spans="1:17" ht="49.5" hidden="1" customHeight="1" x14ac:dyDescent="0.25">
      <c r="A110" s="88" t="s">
        <v>202</v>
      </c>
      <c r="B110" s="405"/>
      <c r="C110" s="401"/>
      <c r="D110" s="402"/>
      <c r="E110" s="402"/>
      <c r="F110" s="194"/>
      <c r="G110" s="194"/>
      <c r="H110" s="408"/>
      <c r="I110" s="407"/>
      <c r="J110" s="407"/>
      <c r="K110" s="405"/>
      <c r="L110" s="411"/>
      <c r="M110" s="412"/>
      <c r="N110" s="421" t="e">
        <f t="shared" si="3"/>
        <v>#DIV/0!</v>
      </c>
      <c r="O110" s="242">
        <f>FŐLAP!$G$8</f>
        <v>0</v>
      </c>
      <c r="P110" s="241">
        <f>FŐLAP!$C$10</f>
        <v>0</v>
      </c>
      <c r="Q110" s="243" t="s">
        <v>418</v>
      </c>
    </row>
    <row r="111" spans="1:17" ht="49.5" hidden="1" customHeight="1" x14ac:dyDescent="0.25">
      <c r="A111" s="87" t="s">
        <v>203</v>
      </c>
      <c r="B111" s="405"/>
      <c r="C111" s="401"/>
      <c r="D111" s="402"/>
      <c r="E111" s="402"/>
      <c r="F111" s="194"/>
      <c r="G111" s="194"/>
      <c r="H111" s="408"/>
      <c r="I111" s="407"/>
      <c r="J111" s="407"/>
      <c r="K111" s="405"/>
      <c r="L111" s="411"/>
      <c r="M111" s="412"/>
      <c r="N111" s="421" t="e">
        <f t="shared" si="3"/>
        <v>#DIV/0!</v>
      </c>
      <c r="O111" s="242">
        <f>FŐLAP!$G$8</f>
        <v>0</v>
      </c>
      <c r="P111" s="241">
        <f>FŐLAP!$C$10</f>
        <v>0</v>
      </c>
      <c r="Q111" s="243" t="s">
        <v>418</v>
      </c>
    </row>
    <row r="112" spans="1:17" ht="49.5" hidden="1" customHeight="1" x14ac:dyDescent="0.25">
      <c r="A112" s="88" t="s">
        <v>204</v>
      </c>
      <c r="B112" s="405"/>
      <c r="C112" s="401"/>
      <c r="D112" s="402"/>
      <c r="E112" s="402"/>
      <c r="F112" s="194"/>
      <c r="G112" s="194"/>
      <c r="H112" s="408"/>
      <c r="I112" s="407"/>
      <c r="J112" s="407"/>
      <c r="K112" s="405"/>
      <c r="L112" s="411"/>
      <c r="M112" s="412"/>
      <c r="N112" s="421" t="e">
        <f t="shared" si="3"/>
        <v>#DIV/0!</v>
      </c>
      <c r="O112" s="242">
        <f>FŐLAP!$G$8</f>
        <v>0</v>
      </c>
      <c r="P112" s="241">
        <f>FŐLAP!$C$10</f>
        <v>0</v>
      </c>
      <c r="Q112" s="243" t="s">
        <v>418</v>
      </c>
    </row>
    <row r="113" spans="1:17" ht="49.5" hidden="1" customHeight="1" x14ac:dyDescent="0.25">
      <c r="A113" s="87" t="s">
        <v>205</v>
      </c>
      <c r="B113" s="405"/>
      <c r="C113" s="401"/>
      <c r="D113" s="402"/>
      <c r="E113" s="402"/>
      <c r="F113" s="194"/>
      <c r="G113" s="194"/>
      <c r="H113" s="408"/>
      <c r="I113" s="407"/>
      <c r="J113" s="407"/>
      <c r="K113" s="405"/>
      <c r="L113" s="411"/>
      <c r="M113" s="412"/>
      <c r="N113" s="421" t="e">
        <f t="shared" si="3"/>
        <v>#DIV/0!</v>
      </c>
      <c r="O113" s="242">
        <f>FŐLAP!$G$8</f>
        <v>0</v>
      </c>
      <c r="P113" s="241">
        <f>FŐLAP!$C$10</f>
        <v>0</v>
      </c>
      <c r="Q113" s="243" t="s">
        <v>418</v>
      </c>
    </row>
    <row r="114" spans="1:17" ht="49.5" hidden="1" customHeight="1" x14ac:dyDescent="0.25">
      <c r="A114" s="87" t="s">
        <v>206</v>
      </c>
      <c r="B114" s="405"/>
      <c r="C114" s="401"/>
      <c r="D114" s="402"/>
      <c r="E114" s="402"/>
      <c r="F114" s="194"/>
      <c r="G114" s="194"/>
      <c r="H114" s="408"/>
      <c r="I114" s="407"/>
      <c r="J114" s="407"/>
      <c r="K114" s="405"/>
      <c r="L114" s="411"/>
      <c r="M114" s="412"/>
      <c r="N114" s="421" t="e">
        <f t="shared" si="3"/>
        <v>#DIV/0!</v>
      </c>
      <c r="O114" s="242">
        <f>FŐLAP!$G$8</f>
        <v>0</v>
      </c>
      <c r="P114" s="241">
        <f>FŐLAP!$C$10</f>
        <v>0</v>
      </c>
      <c r="Q114" s="243" t="s">
        <v>418</v>
      </c>
    </row>
    <row r="115" spans="1:17" ht="49.5" hidden="1" customHeight="1" x14ac:dyDescent="0.25">
      <c r="A115" s="88" t="s">
        <v>207</v>
      </c>
      <c r="B115" s="405"/>
      <c r="C115" s="401"/>
      <c r="D115" s="402"/>
      <c r="E115" s="402"/>
      <c r="F115" s="194"/>
      <c r="G115" s="194"/>
      <c r="H115" s="408"/>
      <c r="I115" s="407"/>
      <c r="J115" s="407"/>
      <c r="K115" s="405"/>
      <c r="L115" s="411"/>
      <c r="M115" s="412"/>
      <c r="N115" s="421" t="e">
        <f t="shared" si="3"/>
        <v>#DIV/0!</v>
      </c>
      <c r="O115" s="242">
        <f>FŐLAP!$G$8</f>
        <v>0</v>
      </c>
      <c r="P115" s="241">
        <f>FŐLAP!$C$10</f>
        <v>0</v>
      </c>
      <c r="Q115" s="243" t="s">
        <v>418</v>
      </c>
    </row>
    <row r="116" spans="1:17" ht="49.5" hidden="1" customHeight="1" x14ac:dyDescent="0.25">
      <c r="A116" s="87" t="s">
        <v>208</v>
      </c>
      <c r="B116" s="405"/>
      <c r="C116" s="401"/>
      <c r="D116" s="402"/>
      <c r="E116" s="402"/>
      <c r="F116" s="194"/>
      <c r="G116" s="194"/>
      <c r="H116" s="408"/>
      <c r="I116" s="407"/>
      <c r="J116" s="407"/>
      <c r="K116" s="405"/>
      <c r="L116" s="411"/>
      <c r="M116" s="412"/>
      <c r="N116" s="421" t="e">
        <f t="shared" si="3"/>
        <v>#DIV/0!</v>
      </c>
      <c r="O116" s="242">
        <f>FŐLAP!$G$8</f>
        <v>0</v>
      </c>
      <c r="P116" s="241">
        <f>FŐLAP!$C$10</f>
        <v>0</v>
      </c>
      <c r="Q116" s="243" t="s">
        <v>418</v>
      </c>
    </row>
    <row r="117" spans="1:17" ht="49.5" hidden="1" customHeight="1" x14ac:dyDescent="0.25">
      <c r="A117" s="88" t="s">
        <v>209</v>
      </c>
      <c r="B117" s="405"/>
      <c r="C117" s="401"/>
      <c r="D117" s="402"/>
      <c r="E117" s="402"/>
      <c r="F117" s="194"/>
      <c r="G117" s="194"/>
      <c r="H117" s="408"/>
      <c r="I117" s="407"/>
      <c r="J117" s="407"/>
      <c r="K117" s="405"/>
      <c r="L117" s="411"/>
      <c r="M117" s="412"/>
      <c r="N117" s="421" t="e">
        <f t="shared" si="3"/>
        <v>#DIV/0!</v>
      </c>
      <c r="O117" s="242">
        <f>FŐLAP!$G$8</f>
        <v>0</v>
      </c>
      <c r="P117" s="241">
        <f>FŐLAP!$C$10</f>
        <v>0</v>
      </c>
      <c r="Q117" s="243" t="s">
        <v>418</v>
      </c>
    </row>
    <row r="118" spans="1:17" ht="49.5" hidden="1" customHeight="1" x14ac:dyDescent="0.25">
      <c r="A118" s="87" t="s">
        <v>210</v>
      </c>
      <c r="B118" s="405"/>
      <c r="C118" s="401"/>
      <c r="D118" s="402"/>
      <c r="E118" s="402"/>
      <c r="F118" s="194"/>
      <c r="G118" s="194"/>
      <c r="H118" s="408"/>
      <c r="I118" s="407"/>
      <c r="J118" s="407"/>
      <c r="K118" s="405"/>
      <c r="L118" s="411"/>
      <c r="M118" s="412"/>
      <c r="N118" s="421" t="e">
        <f t="shared" si="3"/>
        <v>#DIV/0!</v>
      </c>
      <c r="O118" s="242">
        <f>FŐLAP!$G$8</f>
        <v>0</v>
      </c>
      <c r="P118" s="241">
        <f>FŐLAP!$C$10</f>
        <v>0</v>
      </c>
      <c r="Q118" s="243" t="s">
        <v>418</v>
      </c>
    </row>
    <row r="119" spans="1:17" ht="49.5" hidden="1" customHeight="1" x14ac:dyDescent="0.25">
      <c r="A119" s="87" t="s">
        <v>211</v>
      </c>
      <c r="B119" s="405"/>
      <c r="C119" s="401"/>
      <c r="D119" s="402"/>
      <c r="E119" s="402"/>
      <c r="F119" s="194"/>
      <c r="G119" s="194"/>
      <c r="H119" s="408"/>
      <c r="I119" s="407"/>
      <c r="J119" s="407"/>
      <c r="K119" s="405"/>
      <c r="L119" s="411"/>
      <c r="M119" s="412"/>
      <c r="N119" s="421" t="e">
        <f t="shared" si="3"/>
        <v>#DIV/0!</v>
      </c>
      <c r="O119" s="242">
        <f>FŐLAP!$G$8</f>
        <v>0</v>
      </c>
      <c r="P119" s="241">
        <f>FŐLAP!$C$10</f>
        <v>0</v>
      </c>
      <c r="Q119" s="243" t="s">
        <v>418</v>
      </c>
    </row>
    <row r="120" spans="1:17" ht="49.5" hidden="1" customHeight="1" x14ac:dyDescent="0.25">
      <c r="A120" s="88" t="s">
        <v>212</v>
      </c>
      <c r="B120" s="405"/>
      <c r="C120" s="401"/>
      <c r="D120" s="402"/>
      <c r="E120" s="402"/>
      <c r="F120" s="194"/>
      <c r="G120" s="194"/>
      <c r="H120" s="408"/>
      <c r="I120" s="407"/>
      <c r="J120" s="407"/>
      <c r="K120" s="405"/>
      <c r="L120" s="411"/>
      <c r="M120" s="412"/>
      <c r="N120" s="421" t="e">
        <f t="shared" si="3"/>
        <v>#DIV/0!</v>
      </c>
      <c r="O120" s="242">
        <f>FŐLAP!$G$8</f>
        <v>0</v>
      </c>
      <c r="P120" s="241">
        <f>FŐLAP!$C$10</f>
        <v>0</v>
      </c>
      <c r="Q120" s="243" t="s">
        <v>418</v>
      </c>
    </row>
    <row r="121" spans="1:17" ht="49.5" hidden="1" customHeight="1" x14ac:dyDescent="0.25">
      <c r="A121" s="87" t="s">
        <v>213</v>
      </c>
      <c r="B121" s="405"/>
      <c r="C121" s="401"/>
      <c r="D121" s="402"/>
      <c r="E121" s="402"/>
      <c r="F121" s="194"/>
      <c r="G121" s="194"/>
      <c r="H121" s="408"/>
      <c r="I121" s="407"/>
      <c r="J121" s="407"/>
      <c r="K121" s="405"/>
      <c r="L121" s="411"/>
      <c r="M121" s="412"/>
      <c r="N121" s="421" t="e">
        <f t="shared" si="3"/>
        <v>#DIV/0!</v>
      </c>
      <c r="O121" s="242">
        <f>FŐLAP!$G$8</f>
        <v>0</v>
      </c>
      <c r="P121" s="241">
        <f>FŐLAP!$C$10</f>
        <v>0</v>
      </c>
      <c r="Q121" s="243" t="s">
        <v>418</v>
      </c>
    </row>
    <row r="122" spans="1:17" ht="49.5" hidden="1" customHeight="1" x14ac:dyDescent="0.25">
      <c r="A122" s="88" t="s">
        <v>214</v>
      </c>
      <c r="B122" s="405"/>
      <c r="C122" s="401"/>
      <c r="D122" s="402"/>
      <c r="E122" s="402"/>
      <c r="F122" s="194"/>
      <c r="G122" s="194"/>
      <c r="H122" s="408"/>
      <c r="I122" s="407"/>
      <c r="J122" s="407"/>
      <c r="K122" s="405"/>
      <c r="L122" s="411"/>
      <c r="M122" s="412"/>
      <c r="N122" s="421" t="e">
        <f t="shared" si="3"/>
        <v>#DIV/0!</v>
      </c>
      <c r="O122" s="242">
        <f>FŐLAP!$G$8</f>
        <v>0</v>
      </c>
      <c r="P122" s="241">
        <f>FŐLAP!$C$10</f>
        <v>0</v>
      </c>
      <c r="Q122" s="243" t="s">
        <v>418</v>
      </c>
    </row>
    <row r="123" spans="1:17" ht="49.5" hidden="1" customHeight="1" x14ac:dyDescent="0.25">
      <c r="A123" s="87" t="s">
        <v>215</v>
      </c>
      <c r="B123" s="405"/>
      <c r="C123" s="401"/>
      <c r="D123" s="402"/>
      <c r="E123" s="402"/>
      <c r="F123" s="194"/>
      <c r="G123" s="194"/>
      <c r="H123" s="408"/>
      <c r="I123" s="407"/>
      <c r="J123" s="407"/>
      <c r="K123" s="405"/>
      <c r="L123" s="411"/>
      <c r="M123" s="412"/>
      <c r="N123" s="421" t="e">
        <f t="shared" si="3"/>
        <v>#DIV/0!</v>
      </c>
      <c r="O123" s="242">
        <f>FŐLAP!$G$8</f>
        <v>0</v>
      </c>
      <c r="P123" s="241">
        <f>FŐLAP!$C$10</f>
        <v>0</v>
      </c>
      <c r="Q123" s="243" t="s">
        <v>418</v>
      </c>
    </row>
    <row r="124" spans="1:17" ht="49.5" hidden="1" customHeight="1" x14ac:dyDescent="0.25">
      <c r="A124" s="87" t="s">
        <v>216</v>
      </c>
      <c r="B124" s="405"/>
      <c r="C124" s="401"/>
      <c r="D124" s="402"/>
      <c r="E124" s="402"/>
      <c r="F124" s="194"/>
      <c r="G124" s="194"/>
      <c r="H124" s="408"/>
      <c r="I124" s="407"/>
      <c r="J124" s="407"/>
      <c r="K124" s="405"/>
      <c r="L124" s="411"/>
      <c r="M124" s="412"/>
      <c r="N124" s="421" t="e">
        <f t="shared" si="3"/>
        <v>#DIV/0!</v>
      </c>
      <c r="O124" s="242">
        <f>FŐLAP!$G$8</f>
        <v>0</v>
      </c>
      <c r="P124" s="241">
        <f>FŐLAP!$C$10</f>
        <v>0</v>
      </c>
      <c r="Q124" s="243" t="s">
        <v>418</v>
      </c>
    </row>
    <row r="125" spans="1:17" ht="49.5" hidden="1" customHeight="1" x14ac:dyDescent="0.25">
      <c r="A125" s="88" t="s">
        <v>217</v>
      </c>
      <c r="B125" s="405"/>
      <c r="C125" s="401"/>
      <c r="D125" s="402"/>
      <c r="E125" s="402"/>
      <c r="F125" s="194"/>
      <c r="G125" s="194"/>
      <c r="H125" s="408"/>
      <c r="I125" s="407"/>
      <c r="J125" s="407"/>
      <c r="K125" s="405"/>
      <c r="L125" s="411"/>
      <c r="M125" s="412"/>
      <c r="N125" s="421" t="e">
        <f t="shared" si="3"/>
        <v>#DIV/0!</v>
      </c>
      <c r="O125" s="242">
        <f>FŐLAP!$G$8</f>
        <v>0</v>
      </c>
      <c r="P125" s="241">
        <f>FŐLAP!$C$10</f>
        <v>0</v>
      </c>
      <c r="Q125" s="243" t="s">
        <v>418</v>
      </c>
    </row>
    <row r="126" spans="1:17" ht="49.5" hidden="1" customHeight="1" x14ac:dyDescent="0.25">
      <c r="A126" s="87" t="s">
        <v>218</v>
      </c>
      <c r="B126" s="405"/>
      <c r="C126" s="401"/>
      <c r="D126" s="402"/>
      <c r="E126" s="402"/>
      <c r="F126" s="194"/>
      <c r="G126" s="194"/>
      <c r="H126" s="408"/>
      <c r="I126" s="407"/>
      <c r="J126" s="407"/>
      <c r="K126" s="405"/>
      <c r="L126" s="411"/>
      <c r="M126" s="412"/>
      <c r="N126" s="421" t="e">
        <f t="shared" si="3"/>
        <v>#DIV/0!</v>
      </c>
      <c r="O126" s="242">
        <f>FŐLAP!$G$8</f>
        <v>0</v>
      </c>
      <c r="P126" s="241">
        <f>FŐLAP!$C$10</f>
        <v>0</v>
      </c>
      <c r="Q126" s="243" t="s">
        <v>418</v>
      </c>
    </row>
    <row r="127" spans="1:17" ht="49.5" hidden="1" customHeight="1" x14ac:dyDescent="0.25">
      <c r="A127" s="88" t="s">
        <v>219</v>
      </c>
      <c r="B127" s="405"/>
      <c r="C127" s="401"/>
      <c r="D127" s="402"/>
      <c r="E127" s="402"/>
      <c r="F127" s="194"/>
      <c r="G127" s="194"/>
      <c r="H127" s="408"/>
      <c r="I127" s="407"/>
      <c r="J127" s="407"/>
      <c r="K127" s="405"/>
      <c r="L127" s="411"/>
      <c r="M127" s="412"/>
      <c r="N127" s="421" t="e">
        <f t="shared" si="3"/>
        <v>#DIV/0!</v>
      </c>
      <c r="O127" s="242">
        <f>FŐLAP!$G$8</f>
        <v>0</v>
      </c>
      <c r="P127" s="241">
        <f>FŐLAP!$C$10</f>
        <v>0</v>
      </c>
      <c r="Q127" s="243" t="s">
        <v>418</v>
      </c>
    </row>
    <row r="128" spans="1:17" ht="49.5" hidden="1" customHeight="1" x14ac:dyDescent="0.25">
      <c r="A128" s="87" t="s">
        <v>220</v>
      </c>
      <c r="B128" s="405"/>
      <c r="C128" s="401"/>
      <c r="D128" s="402"/>
      <c r="E128" s="402"/>
      <c r="F128" s="194"/>
      <c r="G128" s="194"/>
      <c r="H128" s="408"/>
      <c r="I128" s="407"/>
      <c r="J128" s="407"/>
      <c r="K128" s="405"/>
      <c r="L128" s="411"/>
      <c r="M128" s="412"/>
      <c r="N128" s="421" t="e">
        <f t="shared" si="3"/>
        <v>#DIV/0!</v>
      </c>
      <c r="O128" s="242">
        <f>FŐLAP!$G$8</f>
        <v>0</v>
      </c>
      <c r="P128" s="241">
        <f>FŐLAP!$C$10</f>
        <v>0</v>
      </c>
      <c r="Q128" s="243" t="s">
        <v>418</v>
      </c>
    </row>
    <row r="129" spans="1:17" ht="49.5" hidden="1" customHeight="1" x14ac:dyDescent="0.25">
      <c r="A129" s="87" t="s">
        <v>221</v>
      </c>
      <c r="B129" s="405"/>
      <c r="C129" s="401"/>
      <c r="D129" s="402"/>
      <c r="E129" s="402"/>
      <c r="F129" s="194"/>
      <c r="G129" s="194"/>
      <c r="H129" s="408"/>
      <c r="I129" s="407"/>
      <c r="J129" s="407"/>
      <c r="K129" s="405"/>
      <c r="L129" s="411"/>
      <c r="M129" s="412"/>
      <c r="N129" s="421" t="e">
        <f t="shared" si="3"/>
        <v>#DIV/0!</v>
      </c>
      <c r="O129" s="242">
        <f>FŐLAP!$G$8</f>
        <v>0</v>
      </c>
      <c r="P129" s="241">
        <f>FŐLAP!$C$10</f>
        <v>0</v>
      </c>
      <c r="Q129" s="243" t="s">
        <v>418</v>
      </c>
    </row>
    <row r="130" spans="1:17" ht="49.5" hidden="1" customHeight="1" x14ac:dyDescent="0.25">
      <c r="A130" s="88" t="s">
        <v>222</v>
      </c>
      <c r="B130" s="405"/>
      <c r="C130" s="401"/>
      <c r="D130" s="402"/>
      <c r="E130" s="402"/>
      <c r="F130" s="194"/>
      <c r="G130" s="194"/>
      <c r="H130" s="408"/>
      <c r="I130" s="407"/>
      <c r="J130" s="407"/>
      <c r="K130" s="405"/>
      <c r="L130" s="411"/>
      <c r="M130" s="412"/>
      <c r="N130" s="421" t="e">
        <f t="shared" si="3"/>
        <v>#DIV/0!</v>
      </c>
      <c r="O130" s="242">
        <f>FŐLAP!$G$8</f>
        <v>0</v>
      </c>
      <c r="P130" s="241">
        <f>FŐLAP!$C$10</f>
        <v>0</v>
      </c>
      <c r="Q130" s="243" t="s">
        <v>418</v>
      </c>
    </row>
    <row r="131" spans="1:17" ht="49.5" hidden="1" customHeight="1" x14ac:dyDescent="0.25">
      <c r="A131" s="87" t="s">
        <v>223</v>
      </c>
      <c r="B131" s="405"/>
      <c r="C131" s="401"/>
      <c r="D131" s="402"/>
      <c r="E131" s="402"/>
      <c r="F131" s="194"/>
      <c r="G131" s="194"/>
      <c r="H131" s="408"/>
      <c r="I131" s="407"/>
      <c r="J131" s="407"/>
      <c r="K131" s="405"/>
      <c r="L131" s="411"/>
      <c r="M131" s="412"/>
      <c r="N131" s="421" t="e">
        <f t="shared" si="3"/>
        <v>#DIV/0!</v>
      </c>
      <c r="O131" s="242">
        <f>FŐLAP!$G$8</f>
        <v>0</v>
      </c>
      <c r="P131" s="241">
        <f>FŐLAP!$C$10</f>
        <v>0</v>
      </c>
      <c r="Q131" s="243" t="s">
        <v>418</v>
      </c>
    </row>
    <row r="132" spans="1:17" ht="49.5" hidden="1" customHeight="1" x14ac:dyDescent="0.25">
      <c r="A132" s="88" t="s">
        <v>224</v>
      </c>
      <c r="B132" s="405"/>
      <c r="C132" s="401"/>
      <c r="D132" s="402"/>
      <c r="E132" s="402"/>
      <c r="F132" s="194"/>
      <c r="G132" s="194"/>
      <c r="H132" s="408"/>
      <c r="I132" s="407"/>
      <c r="J132" s="407"/>
      <c r="K132" s="405"/>
      <c r="L132" s="411"/>
      <c r="M132" s="412"/>
      <c r="N132" s="421" t="e">
        <f t="shared" si="3"/>
        <v>#DIV/0!</v>
      </c>
      <c r="O132" s="242">
        <f>FŐLAP!$G$8</f>
        <v>0</v>
      </c>
      <c r="P132" s="241">
        <f>FŐLAP!$C$10</f>
        <v>0</v>
      </c>
      <c r="Q132" s="243" t="s">
        <v>418</v>
      </c>
    </row>
    <row r="133" spans="1:17" ht="49.5" hidden="1" customHeight="1" x14ac:dyDescent="0.25">
      <c r="A133" s="87" t="s">
        <v>225</v>
      </c>
      <c r="B133" s="405"/>
      <c r="C133" s="401"/>
      <c r="D133" s="402"/>
      <c r="E133" s="402"/>
      <c r="F133" s="194"/>
      <c r="G133" s="194"/>
      <c r="H133" s="408"/>
      <c r="I133" s="407"/>
      <c r="J133" s="407"/>
      <c r="K133" s="405"/>
      <c r="L133" s="411"/>
      <c r="M133" s="412"/>
      <c r="N133" s="421" t="e">
        <f t="shared" si="3"/>
        <v>#DIV/0!</v>
      </c>
      <c r="O133" s="242">
        <f>FŐLAP!$G$8</f>
        <v>0</v>
      </c>
      <c r="P133" s="241">
        <f>FŐLAP!$C$10</f>
        <v>0</v>
      </c>
      <c r="Q133" s="243" t="s">
        <v>418</v>
      </c>
    </row>
    <row r="134" spans="1:17" ht="49.5" hidden="1" customHeight="1" x14ac:dyDescent="0.25">
      <c r="A134" s="87" t="s">
        <v>226</v>
      </c>
      <c r="B134" s="405"/>
      <c r="C134" s="401"/>
      <c r="D134" s="402"/>
      <c r="E134" s="402"/>
      <c r="F134" s="194"/>
      <c r="G134" s="194"/>
      <c r="H134" s="408"/>
      <c r="I134" s="407"/>
      <c r="J134" s="407"/>
      <c r="K134" s="405"/>
      <c r="L134" s="411"/>
      <c r="M134" s="412"/>
      <c r="N134" s="421" t="e">
        <f t="shared" si="3"/>
        <v>#DIV/0!</v>
      </c>
      <c r="O134" s="242">
        <f>FŐLAP!$G$8</f>
        <v>0</v>
      </c>
      <c r="P134" s="241">
        <f>FŐLAP!$C$10</f>
        <v>0</v>
      </c>
      <c r="Q134" s="243" t="s">
        <v>418</v>
      </c>
    </row>
    <row r="135" spans="1:17" ht="49.5" hidden="1" customHeight="1" x14ac:dyDescent="0.25">
      <c r="A135" s="88" t="s">
        <v>227</v>
      </c>
      <c r="B135" s="405"/>
      <c r="C135" s="401"/>
      <c r="D135" s="402"/>
      <c r="E135" s="402"/>
      <c r="F135" s="194"/>
      <c r="G135" s="194"/>
      <c r="H135" s="408"/>
      <c r="I135" s="407"/>
      <c r="J135" s="407"/>
      <c r="K135" s="405"/>
      <c r="L135" s="411"/>
      <c r="M135" s="412"/>
      <c r="N135" s="421" t="e">
        <f t="shared" si="3"/>
        <v>#DIV/0!</v>
      </c>
      <c r="O135" s="242">
        <f>FŐLAP!$G$8</f>
        <v>0</v>
      </c>
      <c r="P135" s="241">
        <f>FŐLAP!$C$10</f>
        <v>0</v>
      </c>
      <c r="Q135" s="243" t="s">
        <v>418</v>
      </c>
    </row>
    <row r="136" spans="1:17" ht="49.5" hidden="1" customHeight="1" x14ac:dyDescent="0.25">
      <c r="A136" s="87" t="s">
        <v>228</v>
      </c>
      <c r="B136" s="405"/>
      <c r="C136" s="401"/>
      <c r="D136" s="402"/>
      <c r="E136" s="402"/>
      <c r="F136" s="194"/>
      <c r="G136" s="194"/>
      <c r="H136" s="408"/>
      <c r="I136" s="407"/>
      <c r="J136" s="407"/>
      <c r="K136" s="405"/>
      <c r="L136" s="411"/>
      <c r="M136" s="412"/>
      <c r="N136" s="421" t="e">
        <f t="shared" si="3"/>
        <v>#DIV/0!</v>
      </c>
      <c r="O136" s="242">
        <f>FŐLAP!$G$8</f>
        <v>0</v>
      </c>
      <c r="P136" s="241">
        <f>FŐLAP!$C$10</f>
        <v>0</v>
      </c>
      <c r="Q136" s="243" t="s">
        <v>418</v>
      </c>
    </row>
    <row r="137" spans="1:17" ht="49.5" hidden="1" customHeight="1" x14ac:dyDescent="0.25">
      <c r="A137" s="88" t="s">
        <v>229</v>
      </c>
      <c r="B137" s="405"/>
      <c r="C137" s="401"/>
      <c r="D137" s="402"/>
      <c r="E137" s="402"/>
      <c r="F137" s="194"/>
      <c r="G137" s="194"/>
      <c r="H137" s="408"/>
      <c r="I137" s="407"/>
      <c r="J137" s="407"/>
      <c r="K137" s="405"/>
      <c r="L137" s="411"/>
      <c r="M137" s="412"/>
      <c r="N137" s="421" t="e">
        <f t="shared" si="3"/>
        <v>#DIV/0!</v>
      </c>
      <c r="O137" s="242">
        <f>FŐLAP!$G$8</f>
        <v>0</v>
      </c>
      <c r="P137" s="241">
        <f>FŐLAP!$C$10</f>
        <v>0</v>
      </c>
      <c r="Q137" s="243" t="s">
        <v>418</v>
      </c>
    </row>
    <row r="138" spans="1:17" ht="49.5" hidden="1" customHeight="1" x14ac:dyDescent="0.25">
      <c r="A138" s="87" t="s">
        <v>230</v>
      </c>
      <c r="B138" s="405"/>
      <c r="C138" s="401"/>
      <c r="D138" s="402"/>
      <c r="E138" s="402"/>
      <c r="F138" s="194"/>
      <c r="G138" s="194"/>
      <c r="H138" s="408"/>
      <c r="I138" s="407"/>
      <c r="J138" s="407"/>
      <c r="K138" s="405"/>
      <c r="L138" s="411"/>
      <c r="M138" s="412"/>
      <c r="N138" s="421" t="e">
        <f t="shared" si="3"/>
        <v>#DIV/0!</v>
      </c>
      <c r="O138" s="242">
        <f>FŐLAP!$G$8</f>
        <v>0</v>
      </c>
      <c r="P138" s="241">
        <f>FŐLAP!$C$10</f>
        <v>0</v>
      </c>
      <c r="Q138" s="243" t="s">
        <v>418</v>
      </c>
    </row>
    <row r="139" spans="1:17" ht="49.5" hidden="1" customHeight="1" x14ac:dyDescent="0.25">
      <c r="A139" s="87" t="s">
        <v>231</v>
      </c>
      <c r="B139" s="405"/>
      <c r="C139" s="401"/>
      <c r="D139" s="402"/>
      <c r="E139" s="402"/>
      <c r="F139" s="194"/>
      <c r="G139" s="194"/>
      <c r="H139" s="408"/>
      <c r="I139" s="407"/>
      <c r="J139" s="407"/>
      <c r="K139" s="405"/>
      <c r="L139" s="411"/>
      <c r="M139" s="412"/>
      <c r="N139" s="421" t="e">
        <f t="shared" si="3"/>
        <v>#DIV/0!</v>
      </c>
      <c r="O139" s="242">
        <f>FŐLAP!$G$8</f>
        <v>0</v>
      </c>
      <c r="P139" s="241">
        <f>FŐLAP!$C$10</f>
        <v>0</v>
      </c>
      <c r="Q139" s="243" t="s">
        <v>418</v>
      </c>
    </row>
    <row r="140" spans="1:17" ht="49.5" hidden="1" customHeight="1" x14ac:dyDescent="0.25">
      <c r="A140" s="88" t="s">
        <v>232</v>
      </c>
      <c r="B140" s="405"/>
      <c r="C140" s="401"/>
      <c r="D140" s="402"/>
      <c r="E140" s="402"/>
      <c r="F140" s="194"/>
      <c r="G140" s="194"/>
      <c r="H140" s="408"/>
      <c r="I140" s="407"/>
      <c r="J140" s="407"/>
      <c r="K140" s="405"/>
      <c r="L140" s="411"/>
      <c r="M140" s="412"/>
      <c r="N140" s="421" t="e">
        <f t="shared" si="3"/>
        <v>#DIV/0!</v>
      </c>
      <c r="O140" s="242">
        <f>FŐLAP!$G$8</f>
        <v>0</v>
      </c>
      <c r="P140" s="241">
        <f>FŐLAP!$C$10</f>
        <v>0</v>
      </c>
      <c r="Q140" s="243" t="s">
        <v>418</v>
      </c>
    </row>
    <row r="141" spans="1:17" ht="49.5" hidden="1" customHeight="1" x14ac:dyDescent="0.25">
      <c r="A141" s="87" t="s">
        <v>233</v>
      </c>
      <c r="B141" s="405"/>
      <c r="C141" s="401"/>
      <c r="D141" s="402"/>
      <c r="E141" s="402"/>
      <c r="F141" s="194"/>
      <c r="G141" s="194"/>
      <c r="H141" s="408"/>
      <c r="I141" s="407"/>
      <c r="J141" s="407"/>
      <c r="K141" s="405"/>
      <c r="L141" s="411"/>
      <c r="M141" s="412"/>
      <c r="N141" s="421" t="e">
        <f t="shared" si="3"/>
        <v>#DIV/0!</v>
      </c>
      <c r="O141" s="242">
        <f>FŐLAP!$G$8</f>
        <v>0</v>
      </c>
      <c r="P141" s="241">
        <f>FŐLAP!$C$10</f>
        <v>0</v>
      </c>
      <c r="Q141" s="243" t="s">
        <v>418</v>
      </c>
    </row>
    <row r="142" spans="1:17" ht="49.5" hidden="1" customHeight="1" x14ac:dyDescent="0.25">
      <c r="A142" s="88" t="s">
        <v>234</v>
      </c>
      <c r="B142" s="405"/>
      <c r="C142" s="401"/>
      <c r="D142" s="402"/>
      <c r="E142" s="402"/>
      <c r="F142" s="194"/>
      <c r="G142" s="194"/>
      <c r="H142" s="408"/>
      <c r="I142" s="407"/>
      <c r="J142" s="407"/>
      <c r="K142" s="405"/>
      <c r="L142" s="411"/>
      <c r="M142" s="412"/>
      <c r="N142" s="421" t="e">
        <f t="shared" si="3"/>
        <v>#DIV/0!</v>
      </c>
      <c r="O142" s="242">
        <f>FŐLAP!$G$8</f>
        <v>0</v>
      </c>
      <c r="P142" s="241">
        <f>FŐLAP!$C$10</f>
        <v>0</v>
      </c>
      <c r="Q142" s="243" t="s">
        <v>418</v>
      </c>
    </row>
    <row r="143" spans="1:17" ht="49.5" hidden="1" customHeight="1" x14ac:dyDescent="0.25">
      <c r="A143" s="87" t="s">
        <v>235</v>
      </c>
      <c r="B143" s="405"/>
      <c r="C143" s="401"/>
      <c r="D143" s="402"/>
      <c r="E143" s="402"/>
      <c r="F143" s="194"/>
      <c r="G143" s="194"/>
      <c r="H143" s="408"/>
      <c r="I143" s="407"/>
      <c r="J143" s="407"/>
      <c r="K143" s="405"/>
      <c r="L143" s="411"/>
      <c r="M143" s="412"/>
      <c r="N143" s="421" t="e">
        <f t="shared" si="3"/>
        <v>#DIV/0!</v>
      </c>
      <c r="O143" s="242">
        <f>FŐLAP!$G$8</f>
        <v>0</v>
      </c>
      <c r="P143" s="241">
        <f>FŐLAP!$C$10</f>
        <v>0</v>
      </c>
      <c r="Q143" s="243" t="s">
        <v>418</v>
      </c>
    </row>
    <row r="144" spans="1:17" ht="49.5" hidden="1" customHeight="1" x14ac:dyDescent="0.25">
      <c r="A144" s="87" t="s">
        <v>236</v>
      </c>
      <c r="B144" s="405"/>
      <c r="C144" s="401"/>
      <c r="D144" s="402"/>
      <c r="E144" s="402"/>
      <c r="F144" s="194"/>
      <c r="G144" s="194"/>
      <c r="H144" s="408"/>
      <c r="I144" s="407"/>
      <c r="J144" s="407"/>
      <c r="K144" s="405"/>
      <c r="L144" s="411"/>
      <c r="M144" s="412"/>
      <c r="N144" s="421" t="e">
        <f t="shared" si="3"/>
        <v>#DIV/0!</v>
      </c>
      <c r="O144" s="242">
        <f>FŐLAP!$G$8</f>
        <v>0</v>
      </c>
      <c r="P144" s="241">
        <f>FŐLAP!$C$10</f>
        <v>0</v>
      </c>
      <c r="Q144" s="243" t="s">
        <v>418</v>
      </c>
    </row>
    <row r="145" spans="1:17" ht="49.5" hidden="1" customHeight="1" x14ac:dyDescent="0.25">
      <c r="A145" s="88" t="s">
        <v>237</v>
      </c>
      <c r="B145" s="405"/>
      <c r="C145" s="401"/>
      <c r="D145" s="402"/>
      <c r="E145" s="402"/>
      <c r="F145" s="194"/>
      <c r="G145" s="194"/>
      <c r="H145" s="408"/>
      <c r="I145" s="407"/>
      <c r="J145" s="407"/>
      <c r="K145" s="405"/>
      <c r="L145" s="411"/>
      <c r="M145" s="412"/>
      <c r="N145" s="421" t="e">
        <f t="shared" si="3"/>
        <v>#DIV/0!</v>
      </c>
      <c r="O145" s="242">
        <f>FŐLAP!$G$8</f>
        <v>0</v>
      </c>
      <c r="P145" s="241">
        <f>FŐLAP!$C$10</f>
        <v>0</v>
      </c>
      <c r="Q145" s="243" t="s">
        <v>418</v>
      </c>
    </row>
    <row r="146" spans="1:17" ht="49.5" hidden="1" customHeight="1" x14ac:dyDescent="0.25">
      <c r="A146" s="87" t="s">
        <v>238</v>
      </c>
      <c r="B146" s="405"/>
      <c r="C146" s="401"/>
      <c r="D146" s="402"/>
      <c r="E146" s="402"/>
      <c r="F146" s="194"/>
      <c r="G146" s="194"/>
      <c r="H146" s="408"/>
      <c r="I146" s="407"/>
      <c r="J146" s="407"/>
      <c r="K146" s="405"/>
      <c r="L146" s="411"/>
      <c r="M146" s="412"/>
      <c r="N146" s="421" t="e">
        <f t="shared" si="3"/>
        <v>#DIV/0!</v>
      </c>
      <c r="O146" s="242">
        <f>FŐLAP!$G$8</f>
        <v>0</v>
      </c>
      <c r="P146" s="241">
        <f>FŐLAP!$C$10</f>
        <v>0</v>
      </c>
      <c r="Q146" s="243" t="s">
        <v>418</v>
      </c>
    </row>
    <row r="147" spans="1:17" ht="49.5" hidden="1" customHeight="1" x14ac:dyDescent="0.25">
      <c r="A147" s="88" t="s">
        <v>239</v>
      </c>
      <c r="B147" s="405"/>
      <c r="C147" s="401"/>
      <c r="D147" s="402"/>
      <c r="E147" s="402"/>
      <c r="F147" s="194"/>
      <c r="G147" s="194"/>
      <c r="H147" s="408"/>
      <c r="I147" s="407"/>
      <c r="J147" s="407"/>
      <c r="K147" s="405"/>
      <c r="L147" s="411"/>
      <c r="M147" s="412"/>
      <c r="N147" s="421" t="e">
        <f t="shared" si="3"/>
        <v>#DIV/0!</v>
      </c>
      <c r="O147" s="242">
        <f>FŐLAP!$G$8</f>
        <v>0</v>
      </c>
      <c r="P147" s="241">
        <f>FŐLAP!$C$10</f>
        <v>0</v>
      </c>
      <c r="Q147" s="243" t="s">
        <v>418</v>
      </c>
    </row>
    <row r="148" spans="1:17" ht="49.5" hidden="1" customHeight="1" x14ac:dyDescent="0.25">
      <c r="A148" s="87" t="s">
        <v>240</v>
      </c>
      <c r="B148" s="405"/>
      <c r="C148" s="401"/>
      <c r="D148" s="402"/>
      <c r="E148" s="402"/>
      <c r="F148" s="194"/>
      <c r="G148" s="194"/>
      <c r="H148" s="408"/>
      <c r="I148" s="407"/>
      <c r="J148" s="407"/>
      <c r="K148" s="405"/>
      <c r="L148" s="411"/>
      <c r="M148" s="412"/>
      <c r="N148" s="421" t="e">
        <f t="shared" ref="N148:N211" si="4">IF(M148&lt;0,0,1-(M148/L148))</f>
        <v>#DIV/0!</v>
      </c>
      <c r="O148" s="242">
        <f>FŐLAP!$G$8</f>
        <v>0</v>
      </c>
      <c r="P148" s="241">
        <f>FŐLAP!$C$10</f>
        <v>0</v>
      </c>
      <c r="Q148" s="243" t="s">
        <v>418</v>
      </c>
    </row>
    <row r="149" spans="1:17" ht="49.5" hidden="1" customHeight="1" x14ac:dyDescent="0.25">
      <c r="A149" s="87" t="s">
        <v>241</v>
      </c>
      <c r="B149" s="405"/>
      <c r="C149" s="401"/>
      <c r="D149" s="402"/>
      <c r="E149" s="402"/>
      <c r="F149" s="194"/>
      <c r="G149" s="194"/>
      <c r="H149" s="408"/>
      <c r="I149" s="407"/>
      <c r="J149" s="407"/>
      <c r="K149" s="405"/>
      <c r="L149" s="411"/>
      <c r="M149" s="412"/>
      <c r="N149" s="421" t="e">
        <f t="shared" si="4"/>
        <v>#DIV/0!</v>
      </c>
      <c r="O149" s="242">
        <f>FŐLAP!$G$8</f>
        <v>0</v>
      </c>
      <c r="P149" s="241">
        <f>FŐLAP!$C$10</f>
        <v>0</v>
      </c>
      <c r="Q149" s="243" t="s">
        <v>418</v>
      </c>
    </row>
    <row r="150" spans="1:17" ht="49.5" hidden="1" customHeight="1" x14ac:dyDescent="0.25">
      <c r="A150" s="88" t="s">
        <v>242</v>
      </c>
      <c r="B150" s="405"/>
      <c r="C150" s="401"/>
      <c r="D150" s="402"/>
      <c r="E150" s="402"/>
      <c r="F150" s="194"/>
      <c r="G150" s="194"/>
      <c r="H150" s="408"/>
      <c r="I150" s="407"/>
      <c r="J150" s="407"/>
      <c r="K150" s="405"/>
      <c r="L150" s="411"/>
      <c r="M150" s="412"/>
      <c r="N150" s="421" t="e">
        <f t="shared" si="4"/>
        <v>#DIV/0!</v>
      </c>
      <c r="O150" s="242">
        <f>FŐLAP!$G$8</f>
        <v>0</v>
      </c>
      <c r="P150" s="241">
        <f>FŐLAP!$C$10</f>
        <v>0</v>
      </c>
      <c r="Q150" s="243" t="s">
        <v>418</v>
      </c>
    </row>
    <row r="151" spans="1:17" ht="49.5" hidden="1" customHeight="1" x14ac:dyDescent="0.25">
      <c r="A151" s="87" t="s">
        <v>243</v>
      </c>
      <c r="B151" s="405"/>
      <c r="C151" s="401"/>
      <c r="D151" s="402"/>
      <c r="E151" s="402"/>
      <c r="F151" s="194"/>
      <c r="G151" s="194"/>
      <c r="H151" s="408"/>
      <c r="I151" s="407"/>
      <c r="J151" s="407"/>
      <c r="K151" s="405"/>
      <c r="L151" s="411"/>
      <c r="M151" s="412"/>
      <c r="N151" s="421" t="e">
        <f t="shared" si="4"/>
        <v>#DIV/0!</v>
      </c>
      <c r="O151" s="242">
        <f>FŐLAP!$G$8</f>
        <v>0</v>
      </c>
      <c r="P151" s="241">
        <f>FŐLAP!$C$10</f>
        <v>0</v>
      </c>
      <c r="Q151" s="243" t="s">
        <v>418</v>
      </c>
    </row>
    <row r="152" spans="1:17" ht="49.5" hidden="1" customHeight="1" x14ac:dyDescent="0.25">
      <c r="A152" s="88" t="s">
        <v>244</v>
      </c>
      <c r="B152" s="405"/>
      <c r="C152" s="401"/>
      <c r="D152" s="402"/>
      <c r="E152" s="402"/>
      <c r="F152" s="194"/>
      <c r="G152" s="194"/>
      <c r="H152" s="408"/>
      <c r="I152" s="407"/>
      <c r="J152" s="407"/>
      <c r="K152" s="405"/>
      <c r="L152" s="411"/>
      <c r="M152" s="412"/>
      <c r="N152" s="421" t="e">
        <f t="shared" si="4"/>
        <v>#DIV/0!</v>
      </c>
      <c r="O152" s="242">
        <f>FŐLAP!$G$8</f>
        <v>0</v>
      </c>
      <c r="P152" s="241">
        <f>FŐLAP!$C$10</f>
        <v>0</v>
      </c>
      <c r="Q152" s="243" t="s">
        <v>418</v>
      </c>
    </row>
    <row r="153" spans="1:17" ht="49.5" hidden="1" customHeight="1" x14ac:dyDescent="0.25">
      <c r="A153" s="87" t="s">
        <v>245</v>
      </c>
      <c r="B153" s="405"/>
      <c r="C153" s="401"/>
      <c r="D153" s="402"/>
      <c r="E153" s="402"/>
      <c r="F153" s="194"/>
      <c r="G153" s="194"/>
      <c r="H153" s="408"/>
      <c r="I153" s="407"/>
      <c r="J153" s="407"/>
      <c r="K153" s="405"/>
      <c r="L153" s="411"/>
      <c r="M153" s="412"/>
      <c r="N153" s="421" t="e">
        <f t="shared" si="4"/>
        <v>#DIV/0!</v>
      </c>
      <c r="O153" s="242">
        <f>FŐLAP!$G$8</f>
        <v>0</v>
      </c>
      <c r="P153" s="241">
        <f>FŐLAP!$C$10</f>
        <v>0</v>
      </c>
      <c r="Q153" s="243" t="s">
        <v>418</v>
      </c>
    </row>
    <row r="154" spans="1:17" ht="49.5" hidden="1" customHeight="1" x14ac:dyDescent="0.25">
      <c r="A154" s="87" t="s">
        <v>246</v>
      </c>
      <c r="B154" s="405"/>
      <c r="C154" s="401"/>
      <c r="D154" s="402"/>
      <c r="E154" s="402"/>
      <c r="F154" s="194"/>
      <c r="G154" s="194"/>
      <c r="H154" s="408"/>
      <c r="I154" s="407"/>
      <c r="J154" s="407"/>
      <c r="K154" s="405"/>
      <c r="L154" s="411"/>
      <c r="M154" s="412"/>
      <c r="N154" s="421" t="e">
        <f t="shared" si="4"/>
        <v>#DIV/0!</v>
      </c>
      <c r="O154" s="242">
        <f>FŐLAP!$G$8</f>
        <v>0</v>
      </c>
      <c r="P154" s="241">
        <f>FŐLAP!$C$10</f>
        <v>0</v>
      </c>
      <c r="Q154" s="243" t="s">
        <v>418</v>
      </c>
    </row>
    <row r="155" spans="1:17" ht="49.5" hidden="1" customHeight="1" x14ac:dyDescent="0.25">
      <c r="A155" s="88" t="s">
        <v>247</v>
      </c>
      <c r="B155" s="405"/>
      <c r="C155" s="401"/>
      <c r="D155" s="402"/>
      <c r="E155" s="402"/>
      <c r="F155" s="194"/>
      <c r="G155" s="194"/>
      <c r="H155" s="408"/>
      <c r="I155" s="407"/>
      <c r="J155" s="407"/>
      <c r="K155" s="405"/>
      <c r="L155" s="411"/>
      <c r="M155" s="412"/>
      <c r="N155" s="421" t="e">
        <f t="shared" si="4"/>
        <v>#DIV/0!</v>
      </c>
      <c r="O155" s="242">
        <f>FŐLAP!$G$8</f>
        <v>0</v>
      </c>
      <c r="P155" s="241">
        <f>FŐLAP!$C$10</f>
        <v>0</v>
      </c>
      <c r="Q155" s="243" t="s">
        <v>418</v>
      </c>
    </row>
    <row r="156" spans="1:17" ht="49.5" hidden="1" customHeight="1" x14ac:dyDescent="0.25">
      <c r="A156" s="87" t="s">
        <v>248</v>
      </c>
      <c r="B156" s="405"/>
      <c r="C156" s="401"/>
      <c r="D156" s="402"/>
      <c r="E156" s="402"/>
      <c r="F156" s="194"/>
      <c r="G156" s="194"/>
      <c r="H156" s="408"/>
      <c r="I156" s="407"/>
      <c r="J156" s="407"/>
      <c r="K156" s="405"/>
      <c r="L156" s="411"/>
      <c r="M156" s="412"/>
      <c r="N156" s="421" t="e">
        <f t="shared" si="4"/>
        <v>#DIV/0!</v>
      </c>
      <c r="O156" s="242">
        <f>FŐLAP!$G$8</f>
        <v>0</v>
      </c>
      <c r="P156" s="241">
        <f>FŐLAP!$C$10</f>
        <v>0</v>
      </c>
      <c r="Q156" s="243" t="s">
        <v>418</v>
      </c>
    </row>
    <row r="157" spans="1:17" ht="49.5" hidden="1" customHeight="1" x14ac:dyDescent="0.25">
      <c r="A157" s="88" t="s">
        <v>249</v>
      </c>
      <c r="B157" s="405"/>
      <c r="C157" s="401"/>
      <c r="D157" s="402"/>
      <c r="E157" s="402"/>
      <c r="F157" s="194"/>
      <c r="G157" s="194"/>
      <c r="H157" s="408"/>
      <c r="I157" s="407"/>
      <c r="J157" s="407"/>
      <c r="K157" s="405"/>
      <c r="L157" s="411"/>
      <c r="M157" s="412"/>
      <c r="N157" s="421" t="e">
        <f t="shared" si="4"/>
        <v>#DIV/0!</v>
      </c>
      <c r="O157" s="242">
        <f>FŐLAP!$G$8</f>
        <v>0</v>
      </c>
      <c r="P157" s="241">
        <f>FŐLAP!$C$10</f>
        <v>0</v>
      </c>
      <c r="Q157" s="243" t="s">
        <v>418</v>
      </c>
    </row>
    <row r="158" spans="1:17" ht="49.5" hidden="1" customHeight="1" x14ac:dyDescent="0.25">
      <c r="A158" s="87" t="s">
        <v>250</v>
      </c>
      <c r="B158" s="405"/>
      <c r="C158" s="401"/>
      <c r="D158" s="402"/>
      <c r="E158" s="402"/>
      <c r="F158" s="194"/>
      <c r="G158" s="194"/>
      <c r="H158" s="408"/>
      <c r="I158" s="407"/>
      <c r="J158" s="407"/>
      <c r="K158" s="405"/>
      <c r="L158" s="411"/>
      <c r="M158" s="412"/>
      <c r="N158" s="421" t="e">
        <f t="shared" si="4"/>
        <v>#DIV/0!</v>
      </c>
      <c r="O158" s="242">
        <f>FŐLAP!$G$8</f>
        <v>0</v>
      </c>
      <c r="P158" s="241">
        <f>FŐLAP!$C$10</f>
        <v>0</v>
      </c>
      <c r="Q158" s="243" t="s">
        <v>418</v>
      </c>
    </row>
    <row r="159" spans="1:17" ht="49.5" hidden="1" customHeight="1" x14ac:dyDescent="0.25">
      <c r="A159" s="87" t="s">
        <v>251</v>
      </c>
      <c r="B159" s="405"/>
      <c r="C159" s="401"/>
      <c r="D159" s="402"/>
      <c r="E159" s="402"/>
      <c r="F159" s="194"/>
      <c r="G159" s="194"/>
      <c r="H159" s="408"/>
      <c r="I159" s="407"/>
      <c r="J159" s="407"/>
      <c r="K159" s="405"/>
      <c r="L159" s="411"/>
      <c r="M159" s="412"/>
      <c r="N159" s="421" t="e">
        <f t="shared" si="4"/>
        <v>#DIV/0!</v>
      </c>
      <c r="O159" s="242">
        <f>FŐLAP!$G$8</f>
        <v>0</v>
      </c>
      <c r="P159" s="241">
        <f>FŐLAP!$C$10</f>
        <v>0</v>
      </c>
      <c r="Q159" s="243" t="s">
        <v>418</v>
      </c>
    </row>
    <row r="160" spans="1:17" ht="49.5" hidden="1" customHeight="1" x14ac:dyDescent="0.25">
      <c r="A160" s="88" t="s">
        <v>252</v>
      </c>
      <c r="B160" s="405"/>
      <c r="C160" s="401"/>
      <c r="D160" s="402"/>
      <c r="E160" s="402"/>
      <c r="F160" s="194"/>
      <c r="G160" s="194"/>
      <c r="H160" s="408"/>
      <c r="I160" s="407"/>
      <c r="J160" s="407"/>
      <c r="K160" s="405"/>
      <c r="L160" s="411"/>
      <c r="M160" s="412"/>
      <c r="N160" s="421" t="e">
        <f t="shared" si="4"/>
        <v>#DIV/0!</v>
      </c>
      <c r="O160" s="242">
        <f>FŐLAP!$G$8</f>
        <v>0</v>
      </c>
      <c r="P160" s="241">
        <f>FŐLAP!$C$10</f>
        <v>0</v>
      </c>
      <c r="Q160" s="243" t="s">
        <v>418</v>
      </c>
    </row>
    <row r="161" spans="1:17" ht="49.5" hidden="1" customHeight="1" x14ac:dyDescent="0.25">
      <c r="A161" s="87" t="s">
        <v>253</v>
      </c>
      <c r="B161" s="405"/>
      <c r="C161" s="401"/>
      <c r="D161" s="402"/>
      <c r="E161" s="402"/>
      <c r="F161" s="194"/>
      <c r="G161" s="194"/>
      <c r="H161" s="408"/>
      <c r="I161" s="407"/>
      <c r="J161" s="407"/>
      <c r="K161" s="405"/>
      <c r="L161" s="411"/>
      <c r="M161" s="412"/>
      <c r="N161" s="421" t="e">
        <f t="shared" si="4"/>
        <v>#DIV/0!</v>
      </c>
      <c r="O161" s="242">
        <f>FŐLAP!$G$8</f>
        <v>0</v>
      </c>
      <c r="P161" s="241">
        <f>FŐLAP!$C$10</f>
        <v>0</v>
      </c>
      <c r="Q161" s="243" t="s">
        <v>418</v>
      </c>
    </row>
    <row r="162" spans="1:17" ht="49.5" hidden="1" customHeight="1" x14ac:dyDescent="0.25">
      <c r="A162" s="88" t="s">
        <v>254</v>
      </c>
      <c r="B162" s="405"/>
      <c r="C162" s="401"/>
      <c r="D162" s="402"/>
      <c r="E162" s="402"/>
      <c r="F162" s="194"/>
      <c r="G162" s="194"/>
      <c r="H162" s="408"/>
      <c r="I162" s="407"/>
      <c r="J162" s="407"/>
      <c r="K162" s="405"/>
      <c r="L162" s="411"/>
      <c r="M162" s="412"/>
      <c r="N162" s="421" t="e">
        <f t="shared" si="4"/>
        <v>#DIV/0!</v>
      </c>
      <c r="O162" s="242">
        <f>FŐLAP!$G$8</f>
        <v>0</v>
      </c>
      <c r="P162" s="241">
        <f>FŐLAP!$C$10</f>
        <v>0</v>
      </c>
      <c r="Q162" s="243" t="s">
        <v>418</v>
      </c>
    </row>
    <row r="163" spans="1:17" ht="49.5" hidden="1" customHeight="1" x14ac:dyDescent="0.25">
      <c r="A163" s="87" t="s">
        <v>255</v>
      </c>
      <c r="B163" s="405"/>
      <c r="C163" s="401"/>
      <c r="D163" s="402"/>
      <c r="E163" s="402"/>
      <c r="F163" s="194"/>
      <c r="G163" s="194"/>
      <c r="H163" s="408"/>
      <c r="I163" s="407"/>
      <c r="J163" s="407"/>
      <c r="K163" s="405"/>
      <c r="L163" s="411"/>
      <c r="M163" s="412"/>
      <c r="N163" s="421" t="e">
        <f t="shared" si="4"/>
        <v>#DIV/0!</v>
      </c>
      <c r="O163" s="242">
        <f>FŐLAP!$G$8</f>
        <v>0</v>
      </c>
      <c r="P163" s="241">
        <f>FŐLAP!$C$10</f>
        <v>0</v>
      </c>
      <c r="Q163" s="243" t="s">
        <v>418</v>
      </c>
    </row>
    <row r="164" spans="1:17" ht="49.5" hidden="1" customHeight="1" x14ac:dyDescent="0.25">
      <c r="A164" s="87" t="s">
        <v>256</v>
      </c>
      <c r="B164" s="405"/>
      <c r="C164" s="401"/>
      <c r="D164" s="402"/>
      <c r="E164" s="402"/>
      <c r="F164" s="194"/>
      <c r="G164" s="194"/>
      <c r="H164" s="408"/>
      <c r="I164" s="407"/>
      <c r="J164" s="407"/>
      <c r="K164" s="405"/>
      <c r="L164" s="411"/>
      <c r="M164" s="412"/>
      <c r="N164" s="421" t="e">
        <f t="shared" si="4"/>
        <v>#DIV/0!</v>
      </c>
      <c r="O164" s="242">
        <f>FŐLAP!$G$8</f>
        <v>0</v>
      </c>
      <c r="P164" s="241">
        <f>FŐLAP!$C$10</f>
        <v>0</v>
      </c>
      <c r="Q164" s="243" t="s">
        <v>418</v>
      </c>
    </row>
    <row r="165" spans="1:17" ht="49.5" hidden="1" customHeight="1" x14ac:dyDescent="0.25">
      <c r="A165" s="88" t="s">
        <v>257</v>
      </c>
      <c r="B165" s="405"/>
      <c r="C165" s="401"/>
      <c r="D165" s="402"/>
      <c r="E165" s="402"/>
      <c r="F165" s="194"/>
      <c r="G165" s="194"/>
      <c r="H165" s="408"/>
      <c r="I165" s="407"/>
      <c r="J165" s="407"/>
      <c r="K165" s="405"/>
      <c r="L165" s="411"/>
      <c r="M165" s="412"/>
      <c r="N165" s="421" t="e">
        <f t="shared" si="4"/>
        <v>#DIV/0!</v>
      </c>
      <c r="O165" s="242">
        <f>FŐLAP!$G$8</f>
        <v>0</v>
      </c>
      <c r="P165" s="241">
        <f>FŐLAP!$C$10</f>
        <v>0</v>
      </c>
      <c r="Q165" s="243" t="s">
        <v>418</v>
      </c>
    </row>
    <row r="166" spans="1:17" ht="49.5" hidden="1" customHeight="1" x14ac:dyDescent="0.25">
      <c r="A166" s="87" t="s">
        <v>258</v>
      </c>
      <c r="B166" s="405"/>
      <c r="C166" s="401"/>
      <c r="D166" s="402"/>
      <c r="E166" s="402"/>
      <c r="F166" s="194"/>
      <c r="G166" s="194"/>
      <c r="H166" s="408"/>
      <c r="I166" s="407"/>
      <c r="J166" s="407"/>
      <c r="K166" s="405"/>
      <c r="L166" s="411"/>
      <c r="M166" s="412"/>
      <c r="N166" s="421" t="e">
        <f t="shared" si="4"/>
        <v>#DIV/0!</v>
      </c>
      <c r="O166" s="242">
        <f>FŐLAP!$G$8</f>
        <v>0</v>
      </c>
      <c r="P166" s="241">
        <f>FŐLAP!$C$10</f>
        <v>0</v>
      </c>
      <c r="Q166" s="243" t="s">
        <v>418</v>
      </c>
    </row>
    <row r="167" spans="1:17" ht="49.5" hidden="1" customHeight="1" x14ac:dyDescent="0.25">
      <c r="A167" s="88" t="s">
        <v>259</v>
      </c>
      <c r="B167" s="405"/>
      <c r="C167" s="401"/>
      <c r="D167" s="402"/>
      <c r="E167" s="402"/>
      <c r="F167" s="194"/>
      <c r="G167" s="194"/>
      <c r="H167" s="408"/>
      <c r="I167" s="407"/>
      <c r="J167" s="407"/>
      <c r="K167" s="405"/>
      <c r="L167" s="411"/>
      <c r="M167" s="412"/>
      <c r="N167" s="421" t="e">
        <f t="shared" si="4"/>
        <v>#DIV/0!</v>
      </c>
      <c r="O167" s="242">
        <f>FŐLAP!$G$8</f>
        <v>0</v>
      </c>
      <c r="P167" s="241">
        <f>FŐLAP!$C$10</f>
        <v>0</v>
      </c>
      <c r="Q167" s="243" t="s">
        <v>418</v>
      </c>
    </row>
    <row r="168" spans="1:17" ht="49.5" hidden="1" customHeight="1" x14ac:dyDescent="0.25">
      <c r="A168" s="87" t="s">
        <v>260</v>
      </c>
      <c r="B168" s="405"/>
      <c r="C168" s="401"/>
      <c r="D168" s="402"/>
      <c r="E168" s="402"/>
      <c r="F168" s="194"/>
      <c r="G168" s="194"/>
      <c r="H168" s="408"/>
      <c r="I168" s="407"/>
      <c r="J168" s="407"/>
      <c r="K168" s="405"/>
      <c r="L168" s="411"/>
      <c r="M168" s="412"/>
      <c r="N168" s="421" t="e">
        <f t="shared" si="4"/>
        <v>#DIV/0!</v>
      </c>
      <c r="O168" s="242">
        <f>FŐLAP!$G$8</f>
        <v>0</v>
      </c>
      <c r="P168" s="241">
        <f>FŐLAP!$C$10</f>
        <v>0</v>
      </c>
      <c r="Q168" s="243" t="s">
        <v>418</v>
      </c>
    </row>
    <row r="169" spans="1:17" ht="49.5" hidden="1" customHeight="1" x14ac:dyDescent="0.25">
      <c r="A169" s="87" t="s">
        <v>261</v>
      </c>
      <c r="B169" s="405"/>
      <c r="C169" s="401"/>
      <c r="D169" s="402"/>
      <c r="E169" s="402"/>
      <c r="F169" s="194"/>
      <c r="G169" s="194"/>
      <c r="H169" s="408"/>
      <c r="I169" s="407"/>
      <c r="J169" s="407"/>
      <c r="K169" s="405"/>
      <c r="L169" s="411"/>
      <c r="M169" s="412"/>
      <c r="N169" s="421" t="e">
        <f t="shared" si="4"/>
        <v>#DIV/0!</v>
      </c>
      <c r="O169" s="242">
        <f>FŐLAP!$G$8</f>
        <v>0</v>
      </c>
      <c r="P169" s="241">
        <f>FŐLAP!$C$10</f>
        <v>0</v>
      </c>
      <c r="Q169" s="243" t="s">
        <v>418</v>
      </c>
    </row>
    <row r="170" spans="1:17" ht="49.5" hidden="1" customHeight="1" x14ac:dyDescent="0.25">
      <c r="A170" s="88" t="s">
        <v>262</v>
      </c>
      <c r="B170" s="405"/>
      <c r="C170" s="401"/>
      <c r="D170" s="402"/>
      <c r="E170" s="402"/>
      <c r="F170" s="194"/>
      <c r="G170" s="194"/>
      <c r="H170" s="408"/>
      <c r="I170" s="407"/>
      <c r="J170" s="407"/>
      <c r="K170" s="405"/>
      <c r="L170" s="411"/>
      <c r="M170" s="412"/>
      <c r="N170" s="421" t="e">
        <f t="shared" si="4"/>
        <v>#DIV/0!</v>
      </c>
      <c r="O170" s="242">
        <f>FŐLAP!$G$8</f>
        <v>0</v>
      </c>
      <c r="P170" s="241">
        <f>FŐLAP!$C$10</f>
        <v>0</v>
      </c>
      <c r="Q170" s="243" t="s">
        <v>418</v>
      </c>
    </row>
    <row r="171" spans="1:17" ht="49.5" hidden="1" customHeight="1" x14ac:dyDescent="0.25">
      <c r="A171" s="87" t="s">
        <v>263</v>
      </c>
      <c r="B171" s="405"/>
      <c r="C171" s="401"/>
      <c r="D171" s="402"/>
      <c r="E171" s="402"/>
      <c r="F171" s="194"/>
      <c r="G171" s="194"/>
      <c r="H171" s="408"/>
      <c r="I171" s="407"/>
      <c r="J171" s="407"/>
      <c r="K171" s="405"/>
      <c r="L171" s="411"/>
      <c r="M171" s="412"/>
      <c r="N171" s="421" t="e">
        <f t="shared" si="4"/>
        <v>#DIV/0!</v>
      </c>
      <c r="O171" s="242">
        <f>FŐLAP!$G$8</f>
        <v>0</v>
      </c>
      <c r="P171" s="241">
        <f>FŐLAP!$C$10</f>
        <v>0</v>
      </c>
      <c r="Q171" s="243" t="s">
        <v>418</v>
      </c>
    </row>
    <row r="172" spans="1:17" ht="49.5" hidden="1" customHeight="1" x14ac:dyDescent="0.25">
      <c r="A172" s="88" t="s">
        <v>264</v>
      </c>
      <c r="B172" s="405"/>
      <c r="C172" s="401"/>
      <c r="D172" s="402"/>
      <c r="E172" s="402"/>
      <c r="F172" s="194"/>
      <c r="G172" s="194"/>
      <c r="H172" s="408"/>
      <c r="I172" s="407"/>
      <c r="J172" s="407"/>
      <c r="K172" s="405"/>
      <c r="L172" s="411"/>
      <c r="M172" s="412"/>
      <c r="N172" s="421" t="e">
        <f t="shared" si="4"/>
        <v>#DIV/0!</v>
      </c>
      <c r="O172" s="242">
        <f>FŐLAP!$G$8</f>
        <v>0</v>
      </c>
      <c r="P172" s="241">
        <f>FŐLAP!$C$10</f>
        <v>0</v>
      </c>
      <c r="Q172" s="243" t="s">
        <v>418</v>
      </c>
    </row>
    <row r="173" spans="1:17" ht="49.5" hidden="1" customHeight="1" x14ac:dyDescent="0.25">
      <c r="A173" s="87" t="s">
        <v>265</v>
      </c>
      <c r="B173" s="405"/>
      <c r="C173" s="401"/>
      <c r="D173" s="402"/>
      <c r="E173" s="402"/>
      <c r="F173" s="194"/>
      <c r="G173" s="194"/>
      <c r="H173" s="408"/>
      <c r="I173" s="407"/>
      <c r="J173" s="407"/>
      <c r="K173" s="405"/>
      <c r="L173" s="411"/>
      <c r="M173" s="412"/>
      <c r="N173" s="421" t="e">
        <f t="shared" si="4"/>
        <v>#DIV/0!</v>
      </c>
      <c r="O173" s="242">
        <f>FŐLAP!$G$8</f>
        <v>0</v>
      </c>
      <c r="P173" s="241">
        <f>FŐLAP!$C$10</f>
        <v>0</v>
      </c>
      <c r="Q173" s="243" t="s">
        <v>418</v>
      </c>
    </row>
    <row r="174" spans="1:17" ht="49.5" hidden="1" customHeight="1" x14ac:dyDescent="0.25">
      <c r="A174" s="87" t="s">
        <v>266</v>
      </c>
      <c r="B174" s="405"/>
      <c r="C174" s="401"/>
      <c r="D174" s="402"/>
      <c r="E174" s="402"/>
      <c r="F174" s="194"/>
      <c r="G174" s="194"/>
      <c r="H174" s="408"/>
      <c r="I174" s="407"/>
      <c r="J174" s="407"/>
      <c r="K174" s="405"/>
      <c r="L174" s="411"/>
      <c r="M174" s="412"/>
      <c r="N174" s="421" t="e">
        <f t="shared" si="4"/>
        <v>#DIV/0!</v>
      </c>
      <c r="O174" s="242">
        <f>FŐLAP!$G$8</f>
        <v>0</v>
      </c>
      <c r="P174" s="241">
        <f>FŐLAP!$C$10</f>
        <v>0</v>
      </c>
      <c r="Q174" s="243" t="s">
        <v>418</v>
      </c>
    </row>
    <row r="175" spans="1:17" ht="49.5" hidden="1" customHeight="1" x14ac:dyDescent="0.25">
      <c r="A175" s="88" t="s">
        <v>267</v>
      </c>
      <c r="B175" s="405"/>
      <c r="C175" s="401"/>
      <c r="D175" s="402"/>
      <c r="E175" s="402"/>
      <c r="F175" s="194"/>
      <c r="G175" s="194"/>
      <c r="H175" s="408"/>
      <c r="I175" s="407"/>
      <c r="J175" s="407"/>
      <c r="K175" s="405"/>
      <c r="L175" s="411"/>
      <c r="M175" s="412"/>
      <c r="N175" s="421" t="e">
        <f t="shared" si="4"/>
        <v>#DIV/0!</v>
      </c>
      <c r="O175" s="242">
        <f>FŐLAP!$G$8</f>
        <v>0</v>
      </c>
      <c r="P175" s="241">
        <f>FŐLAP!$C$10</f>
        <v>0</v>
      </c>
      <c r="Q175" s="243" t="s">
        <v>418</v>
      </c>
    </row>
    <row r="176" spans="1:17" ht="49.5" hidden="1" customHeight="1" x14ac:dyDescent="0.25">
      <c r="A176" s="87" t="s">
        <v>268</v>
      </c>
      <c r="B176" s="405"/>
      <c r="C176" s="401"/>
      <c r="D176" s="402"/>
      <c r="E176" s="402"/>
      <c r="F176" s="194"/>
      <c r="G176" s="194"/>
      <c r="H176" s="408"/>
      <c r="I176" s="407"/>
      <c r="J176" s="407"/>
      <c r="K176" s="405"/>
      <c r="L176" s="411"/>
      <c r="M176" s="412"/>
      <c r="N176" s="421" t="e">
        <f t="shared" si="4"/>
        <v>#DIV/0!</v>
      </c>
      <c r="O176" s="242">
        <f>FŐLAP!$G$8</f>
        <v>0</v>
      </c>
      <c r="P176" s="241">
        <f>FŐLAP!$C$10</f>
        <v>0</v>
      </c>
      <c r="Q176" s="243" t="s">
        <v>418</v>
      </c>
    </row>
    <row r="177" spans="1:17" ht="49.5" hidden="1" customHeight="1" x14ac:dyDescent="0.25">
      <c r="A177" s="88" t="s">
        <v>269</v>
      </c>
      <c r="B177" s="405"/>
      <c r="C177" s="401"/>
      <c r="D177" s="402"/>
      <c r="E177" s="402"/>
      <c r="F177" s="194"/>
      <c r="G177" s="194"/>
      <c r="H177" s="408"/>
      <c r="I177" s="407"/>
      <c r="J177" s="407"/>
      <c r="K177" s="405"/>
      <c r="L177" s="411"/>
      <c r="M177" s="412"/>
      <c r="N177" s="421" t="e">
        <f t="shared" si="4"/>
        <v>#DIV/0!</v>
      </c>
      <c r="O177" s="242">
        <f>FŐLAP!$G$8</f>
        <v>0</v>
      </c>
      <c r="P177" s="241">
        <f>FŐLAP!$C$10</f>
        <v>0</v>
      </c>
      <c r="Q177" s="243" t="s">
        <v>418</v>
      </c>
    </row>
    <row r="178" spans="1:17" ht="49.5" hidden="1" customHeight="1" x14ac:dyDescent="0.25">
      <c r="A178" s="87" t="s">
        <v>270</v>
      </c>
      <c r="B178" s="405"/>
      <c r="C178" s="401"/>
      <c r="D178" s="402"/>
      <c r="E178" s="402"/>
      <c r="F178" s="194"/>
      <c r="G178" s="194"/>
      <c r="H178" s="408"/>
      <c r="I178" s="407"/>
      <c r="J178" s="407"/>
      <c r="K178" s="405"/>
      <c r="L178" s="411"/>
      <c r="M178" s="412"/>
      <c r="N178" s="421" t="e">
        <f t="shared" si="4"/>
        <v>#DIV/0!</v>
      </c>
      <c r="O178" s="242">
        <f>FŐLAP!$G$8</f>
        <v>0</v>
      </c>
      <c r="P178" s="241">
        <f>FŐLAP!$C$10</f>
        <v>0</v>
      </c>
      <c r="Q178" s="243" t="s">
        <v>418</v>
      </c>
    </row>
    <row r="179" spans="1:17" ht="49.5" hidden="1" customHeight="1" x14ac:dyDescent="0.25">
      <c r="A179" s="87" t="s">
        <v>271</v>
      </c>
      <c r="B179" s="405"/>
      <c r="C179" s="401"/>
      <c r="D179" s="402"/>
      <c r="E179" s="402"/>
      <c r="F179" s="194"/>
      <c r="G179" s="194"/>
      <c r="H179" s="408"/>
      <c r="I179" s="407"/>
      <c r="J179" s="407"/>
      <c r="K179" s="405"/>
      <c r="L179" s="411"/>
      <c r="M179" s="412"/>
      <c r="N179" s="421" t="e">
        <f t="shared" si="4"/>
        <v>#DIV/0!</v>
      </c>
      <c r="O179" s="242">
        <f>FŐLAP!$G$8</f>
        <v>0</v>
      </c>
      <c r="P179" s="241">
        <f>FŐLAP!$C$10</f>
        <v>0</v>
      </c>
      <c r="Q179" s="243" t="s">
        <v>418</v>
      </c>
    </row>
    <row r="180" spans="1:17" ht="49.5" hidden="1" customHeight="1" x14ac:dyDescent="0.25">
      <c r="A180" s="88" t="s">
        <v>272</v>
      </c>
      <c r="B180" s="405"/>
      <c r="C180" s="401"/>
      <c r="D180" s="402"/>
      <c r="E180" s="402"/>
      <c r="F180" s="194"/>
      <c r="G180" s="194"/>
      <c r="H180" s="408"/>
      <c r="I180" s="407"/>
      <c r="J180" s="407"/>
      <c r="K180" s="405"/>
      <c r="L180" s="411"/>
      <c r="M180" s="412"/>
      <c r="N180" s="421" t="e">
        <f t="shared" si="4"/>
        <v>#DIV/0!</v>
      </c>
      <c r="O180" s="242">
        <f>FŐLAP!$G$8</f>
        <v>0</v>
      </c>
      <c r="P180" s="241">
        <f>FŐLAP!$C$10</f>
        <v>0</v>
      </c>
      <c r="Q180" s="243" t="s">
        <v>418</v>
      </c>
    </row>
    <row r="181" spans="1:17" ht="49.5" hidden="1" customHeight="1" x14ac:dyDescent="0.25">
      <c r="A181" s="87" t="s">
        <v>273</v>
      </c>
      <c r="B181" s="405"/>
      <c r="C181" s="401"/>
      <c r="D181" s="402"/>
      <c r="E181" s="402"/>
      <c r="F181" s="194"/>
      <c r="G181" s="194"/>
      <c r="H181" s="408"/>
      <c r="I181" s="407"/>
      <c r="J181" s="407"/>
      <c r="K181" s="405"/>
      <c r="L181" s="411"/>
      <c r="M181" s="412"/>
      <c r="N181" s="421" t="e">
        <f t="shared" si="4"/>
        <v>#DIV/0!</v>
      </c>
      <c r="O181" s="242">
        <f>FŐLAP!$G$8</f>
        <v>0</v>
      </c>
      <c r="P181" s="241">
        <f>FŐLAP!$C$10</f>
        <v>0</v>
      </c>
      <c r="Q181" s="243" t="s">
        <v>418</v>
      </c>
    </row>
    <row r="182" spans="1:17" ht="49.5" hidden="1" customHeight="1" x14ac:dyDescent="0.25">
      <c r="A182" s="88" t="s">
        <v>274</v>
      </c>
      <c r="B182" s="405"/>
      <c r="C182" s="401"/>
      <c r="D182" s="402"/>
      <c r="E182" s="402"/>
      <c r="F182" s="194"/>
      <c r="G182" s="194"/>
      <c r="H182" s="408"/>
      <c r="I182" s="407"/>
      <c r="J182" s="407"/>
      <c r="K182" s="405"/>
      <c r="L182" s="411"/>
      <c r="M182" s="412"/>
      <c r="N182" s="421" t="e">
        <f t="shared" si="4"/>
        <v>#DIV/0!</v>
      </c>
      <c r="O182" s="242">
        <f>FŐLAP!$G$8</f>
        <v>0</v>
      </c>
      <c r="P182" s="241">
        <f>FŐLAP!$C$10</f>
        <v>0</v>
      </c>
      <c r="Q182" s="243" t="s">
        <v>418</v>
      </c>
    </row>
    <row r="183" spans="1:17" ht="49.5" hidden="1" customHeight="1" x14ac:dyDescent="0.25">
      <c r="A183" s="87" t="s">
        <v>275</v>
      </c>
      <c r="B183" s="405"/>
      <c r="C183" s="401"/>
      <c r="D183" s="402"/>
      <c r="E183" s="402"/>
      <c r="F183" s="194"/>
      <c r="G183" s="194"/>
      <c r="H183" s="408"/>
      <c r="I183" s="407"/>
      <c r="J183" s="407"/>
      <c r="K183" s="405"/>
      <c r="L183" s="411"/>
      <c r="M183" s="412"/>
      <c r="N183" s="421" t="e">
        <f t="shared" si="4"/>
        <v>#DIV/0!</v>
      </c>
      <c r="O183" s="242">
        <f>FŐLAP!$G$8</f>
        <v>0</v>
      </c>
      <c r="P183" s="241">
        <f>FŐLAP!$C$10</f>
        <v>0</v>
      </c>
      <c r="Q183" s="243" t="s">
        <v>418</v>
      </c>
    </row>
    <row r="184" spans="1:17" ht="49.5" hidden="1" customHeight="1" x14ac:dyDescent="0.25">
      <c r="A184" s="87" t="s">
        <v>276</v>
      </c>
      <c r="B184" s="405"/>
      <c r="C184" s="401"/>
      <c r="D184" s="402"/>
      <c r="E184" s="402"/>
      <c r="F184" s="194"/>
      <c r="G184" s="194"/>
      <c r="H184" s="408"/>
      <c r="I184" s="407"/>
      <c r="J184" s="407"/>
      <c r="K184" s="405"/>
      <c r="L184" s="411"/>
      <c r="M184" s="412"/>
      <c r="N184" s="421" t="e">
        <f t="shared" si="4"/>
        <v>#DIV/0!</v>
      </c>
      <c r="O184" s="242">
        <f>FŐLAP!$G$8</f>
        <v>0</v>
      </c>
      <c r="P184" s="241">
        <f>FŐLAP!$C$10</f>
        <v>0</v>
      </c>
      <c r="Q184" s="243" t="s">
        <v>418</v>
      </c>
    </row>
    <row r="185" spans="1:17" ht="49.5" hidden="1" customHeight="1" x14ac:dyDescent="0.25">
      <c r="A185" s="88" t="s">
        <v>277</v>
      </c>
      <c r="B185" s="405"/>
      <c r="C185" s="401"/>
      <c r="D185" s="402"/>
      <c r="E185" s="402"/>
      <c r="F185" s="194"/>
      <c r="G185" s="194"/>
      <c r="H185" s="408"/>
      <c r="I185" s="407"/>
      <c r="J185" s="407"/>
      <c r="K185" s="405"/>
      <c r="L185" s="411"/>
      <c r="M185" s="412"/>
      <c r="N185" s="421" t="e">
        <f t="shared" si="4"/>
        <v>#DIV/0!</v>
      </c>
      <c r="O185" s="242">
        <f>FŐLAP!$G$8</f>
        <v>0</v>
      </c>
      <c r="P185" s="241">
        <f>FŐLAP!$C$10</f>
        <v>0</v>
      </c>
      <c r="Q185" s="243" t="s">
        <v>418</v>
      </c>
    </row>
    <row r="186" spans="1:17" ht="49.5" hidden="1" customHeight="1" x14ac:dyDescent="0.25">
      <c r="A186" s="87" t="s">
        <v>278</v>
      </c>
      <c r="B186" s="405"/>
      <c r="C186" s="401"/>
      <c r="D186" s="402"/>
      <c r="E186" s="402"/>
      <c r="F186" s="194"/>
      <c r="G186" s="194"/>
      <c r="H186" s="408"/>
      <c r="I186" s="407"/>
      <c r="J186" s="407"/>
      <c r="K186" s="405"/>
      <c r="L186" s="411"/>
      <c r="M186" s="412"/>
      <c r="N186" s="421" t="e">
        <f t="shared" si="4"/>
        <v>#DIV/0!</v>
      </c>
      <c r="O186" s="242">
        <f>FŐLAP!$G$8</f>
        <v>0</v>
      </c>
      <c r="P186" s="241">
        <f>FŐLAP!$C$10</f>
        <v>0</v>
      </c>
      <c r="Q186" s="243" t="s">
        <v>418</v>
      </c>
    </row>
    <row r="187" spans="1:17" ht="49.5" hidden="1" customHeight="1" x14ac:dyDescent="0.25">
      <c r="A187" s="88" t="s">
        <v>279</v>
      </c>
      <c r="B187" s="405"/>
      <c r="C187" s="401"/>
      <c r="D187" s="402"/>
      <c r="E187" s="402"/>
      <c r="F187" s="194"/>
      <c r="G187" s="194"/>
      <c r="H187" s="408"/>
      <c r="I187" s="407"/>
      <c r="J187" s="407"/>
      <c r="K187" s="405"/>
      <c r="L187" s="411"/>
      <c r="M187" s="412"/>
      <c r="N187" s="421" t="e">
        <f t="shared" si="4"/>
        <v>#DIV/0!</v>
      </c>
      <c r="O187" s="242">
        <f>FŐLAP!$G$8</f>
        <v>0</v>
      </c>
      <c r="P187" s="241">
        <f>FŐLAP!$C$10</f>
        <v>0</v>
      </c>
      <c r="Q187" s="243" t="s">
        <v>418</v>
      </c>
    </row>
    <row r="188" spans="1:17" ht="49.5" hidden="1" customHeight="1" x14ac:dyDescent="0.25">
      <c r="A188" s="87" t="s">
        <v>280</v>
      </c>
      <c r="B188" s="405"/>
      <c r="C188" s="401"/>
      <c r="D188" s="402"/>
      <c r="E188" s="402"/>
      <c r="F188" s="194"/>
      <c r="G188" s="194"/>
      <c r="H188" s="408"/>
      <c r="I188" s="407"/>
      <c r="J188" s="407"/>
      <c r="K188" s="405"/>
      <c r="L188" s="411"/>
      <c r="M188" s="412"/>
      <c r="N188" s="421" t="e">
        <f t="shared" si="4"/>
        <v>#DIV/0!</v>
      </c>
      <c r="O188" s="242">
        <f>FŐLAP!$G$8</f>
        <v>0</v>
      </c>
      <c r="P188" s="241">
        <f>FŐLAP!$C$10</f>
        <v>0</v>
      </c>
      <c r="Q188" s="243" t="s">
        <v>418</v>
      </c>
    </row>
    <row r="189" spans="1:17" ht="49.5" hidden="1" customHeight="1" x14ac:dyDescent="0.25">
      <c r="A189" s="87" t="s">
        <v>281</v>
      </c>
      <c r="B189" s="405"/>
      <c r="C189" s="401"/>
      <c r="D189" s="402"/>
      <c r="E189" s="402"/>
      <c r="F189" s="194"/>
      <c r="G189" s="194"/>
      <c r="H189" s="408"/>
      <c r="I189" s="407"/>
      <c r="J189" s="407"/>
      <c r="K189" s="405"/>
      <c r="L189" s="411"/>
      <c r="M189" s="412"/>
      <c r="N189" s="421" t="e">
        <f t="shared" si="4"/>
        <v>#DIV/0!</v>
      </c>
      <c r="O189" s="242">
        <f>FŐLAP!$G$8</f>
        <v>0</v>
      </c>
      <c r="P189" s="241">
        <f>FŐLAP!$C$10</f>
        <v>0</v>
      </c>
      <c r="Q189" s="243" t="s">
        <v>418</v>
      </c>
    </row>
    <row r="190" spans="1:17" ht="49.5" hidden="1" customHeight="1" x14ac:dyDescent="0.25">
      <c r="A190" s="88" t="s">
        <v>282</v>
      </c>
      <c r="B190" s="405"/>
      <c r="C190" s="401"/>
      <c r="D190" s="402"/>
      <c r="E190" s="402"/>
      <c r="F190" s="194"/>
      <c r="G190" s="194"/>
      <c r="H190" s="408"/>
      <c r="I190" s="407"/>
      <c r="J190" s="407"/>
      <c r="K190" s="405"/>
      <c r="L190" s="411"/>
      <c r="M190" s="412"/>
      <c r="N190" s="421" t="e">
        <f t="shared" si="4"/>
        <v>#DIV/0!</v>
      </c>
      <c r="O190" s="242">
        <f>FŐLAP!$G$8</f>
        <v>0</v>
      </c>
      <c r="P190" s="241">
        <f>FŐLAP!$C$10</f>
        <v>0</v>
      </c>
      <c r="Q190" s="243" t="s">
        <v>418</v>
      </c>
    </row>
    <row r="191" spans="1:17" ht="49.5" hidden="1" customHeight="1" x14ac:dyDescent="0.25">
      <c r="A191" s="87" t="s">
        <v>283</v>
      </c>
      <c r="B191" s="405"/>
      <c r="C191" s="401"/>
      <c r="D191" s="402"/>
      <c r="E191" s="402"/>
      <c r="F191" s="194"/>
      <c r="G191" s="194"/>
      <c r="H191" s="408"/>
      <c r="I191" s="407"/>
      <c r="J191" s="407"/>
      <c r="K191" s="405"/>
      <c r="L191" s="411"/>
      <c r="M191" s="412"/>
      <c r="N191" s="421" t="e">
        <f t="shared" si="4"/>
        <v>#DIV/0!</v>
      </c>
      <c r="O191" s="242">
        <f>FŐLAP!$G$8</f>
        <v>0</v>
      </c>
      <c r="P191" s="241">
        <f>FŐLAP!$C$10</f>
        <v>0</v>
      </c>
      <c r="Q191" s="243" t="s">
        <v>418</v>
      </c>
    </row>
    <row r="192" spans="1:17" ht="49.5" hidden="1" customHeight="1" x14ac:dyDescent="0.25">
      <c r="A192" s="88" t="s">
        <v>284</v>
      </c>
      <c r="B192" s="405"/>
      <c r="C192" s="401"/>
      <c r="D192" s="402"/>
      <c r="E192" s="402"/>
      <c r="F192" s="194"/>
      <c r="G192" s="194"/>
      <c r="H192" s="408"/>
      <c r="I192" s="407"/>
      <c r="J192" s="407"/>
      <c r="K192" s="405"/>
      <c r="L192" s="411"/>
      <c r="M192" s="412"/>
      <c r="N192" s="421" t="e">
        <f t="shared" si="4"/>
        <v>#DIV/0!</v>
      </c>
      <c r="O192" s="242">
        <f>FŐLAP!$G$8</f>
        <v>0</v>
      </c>
      <c r="P192" s="241">
        <f>FŐLAP!$C$10</f>
        <v>0</v>
      </c>
      <c r="Q192" s="243" t="s">
        <v>418</v>
      </c>
    </row>
    <row r="193" spans="1:17" ht="49.5" hidden="1" customHeight="1" x14ac:dyDescent="0.25">
      <c r="A193" s="87" t="s">
        <v>285</v>
      </c>
      <c r="B193" s="405"/>
      <c r="C193" s="401"/>
      <c r="D193" s="402"/>
      <c r="E193" s="402"/>
      <c r="F193" s="194"/>
      <c r="G193" s="194"/>
      <c r="H193" s="408"/>
      <c r="I193" s="407"/>
      <c r="J193" s="407"/>
      <c r="K193" s="405"/>
      <c r="L193" s="411"/>
      <c r="M193" s="412"/>
      <c r="N193" s="421" t="e">
        <f t="shared" si="4"/>
        <v>#DIV/0!</v>
      </c>
      <c r="O193" s="242">
        <f>FŐLAP!$G$8</f>
        <v>0</v>
      </c>
      <c r="P193" s="241">
        <f>FŐLAP!$C$10</f>
        <v>0</v>
      </c>
      <c r="Q193" s="243" t="s">
        <v>418</v>
      </c>
    </row>
    <row r="194" spans="1:17" ht="49.5" hidden="1" customHeight="1" x14ac:dyDescent="0.25">
      <c r="A194" s="87" t="s">
        <v>286</v>
      </c>
      <c r="B194" s="405"/>
      <c r="C194" s="401"/>
      <c r="D194" s="402"/>
      <c r="E194" s="402"/>
      <c r="F194" s="194"/>
      <c r="G194" s="194"/>
      <c r="H194" s="408"/>
      <c r="I194" s="407"/>
      <c r="J194" s="407"/>
      <c r="K194" s="405"/>
      <c r="L194" s="411"/>
      <c r="M194" s="412"/>
      <c r="N194" s="421" t="e">
        <f t="shared" si="4"/>
        <v>#DIV/0!</v>
      </c>
      <c r="O194" s="242">
        <f>FŐLAP!$G$8</f>
        <v>0</v>
      </c>
      <c r="P194" s="241">
        <f>FŐLAP!$C$10</f>
        <v>0</v>
      </c>
      <c r="Q194" s="243" t="s">
        <v>418</v>
      </c>
    </row>
    <row r="195" spans="1:17" ht="49.5" hidden="1" customHeight="1" x14ac:dyDescent="0.25">
      <c r="A195" s="88" t="s">
        <v>287</v>
      </c>
      <c r="B195" s="405"/>
      <c r="C195" s="401"/>
      <c r="D195" s="402"/>
      <c r="E195" s="402"/>
      <c r="F195" s="194"/>
      <c r="G195" s="194"/>
      <c r="H195" s="408"/>
      <c r="I195" s="407"/>
      <c r="J195" s="407"/>
      <c r="K195" s="405"/>
      <c r="L195" s="411"/>
      <c r="M195" s="412"/>
      <c r="N195" s="421" t="e">
        <f t="shared" si="4"/>
        <v>#DIV/0!</v>
      </c>
      <c r="O195" s="242">
        <f>FŐLAP!$G$8</f>
        <v>0</v>
      </c>
      <c r="P195" s="241">
        <f>FŐLAP!$C$10</f>
        <v>0</v>
      </c>
      <c r="Q195" s="243" t="s">
        <v>418</v>
      </c>
    </row>
    <row r="196" spans="1:17" ht="49.5" hidden="1" customHeight="1" x14ac:dyDescent="0.25">
      <c r="A196" s="87" t="s">
        <v>288</v>
      </c>
      <c r="B196" s="405"/>
      <c r="C196" s="401"/>
      <c r="D196" s="402"/>
      <c r="E196" s="402"/>
      <c r="F196" s="194"/>
      <c r="G196" s="194"/>
      <c r="H196" s="408"/>
      <c r="I196" s="407"/>
      <c r="J196" s="407"/>
      <c r="K196" s="405"/>
      <c r="L196" s="411"/>
      <c r="M196" s="412"/>
      <c r="N196" s="421" t="e">
        <f t="shared" si="4"/>
        <v>#DIV/0!</v>
      </c>
      <c r="O196" s="242">
        <f>FŐLAP!$G$8</f>
        <v>0</v>
      </c>
      <c r="P196" s="241">
        <f>FŐLAP!$C$10</f>
        <v>0</v>
      </c>
      <c r="Q196" s="243" t="s">
        <v>418</v>
      </c>
    </row>
    <row r="197" spans="1:17" ht="49.5" hidden="1" customHeight="1" x14ac:dyDescent="0.25">
      <c r="A197" s="88" t="s">
        <v>289</v>
      </c>
      <c r="B197" s="405"/>
      <c r="C197" s="401"/>
      <c r="D197" s="402"/>
      <c r="E197" s="402"/>
      <c r="F197" s="194"/>
      <c r="G197" s="194"/>
      <c r="H197" s="408"/>
      <c r="I197" s="407"/>
      <c r="J197" s="407"/>
      <c r="K197" s="405"/>
      <c r="L197" s="411"/>
      <c r="M197" s="412"/>
      <c r="N197" s="421" t="e">
        <f t="shared" si="4"/>
        <v>#DIV/0!</v>
      </c>
      <c r="O197" s="242">
        <f>FŐLAP!$G$8</f>
        <v>0</v>
      </c>
      <c r="P197" s="241">
        <f>FŐLAP!$C$10</f>
        <v>0</v>
      </c>
      <c r="Q197" s="243" t="s">
        <v>418</v>
      </c>
    </row>
    <row r="198" spans="1:17" ht="49.5" hidden="1" customHeight="1" x14ac:dyDescent="0.25">
      <c r="A198" s="87" t="s">
        <v>290</v>
      </c>
      <c r="B198" s="405"/>
      <c r="C198" s="401"/>
      <c r="D198" s="402"/>
      <c r="E198" s="402"/>
      <c r="F198" s="194"/>
      <c r="G198" s="194"/>
      <c r="H198" s="408"/>
      <c r="I198" s="407"/>
      <c r="J198" s="407"/>
      <c r="K198" s="405"/>
      <c r="L198" s="411"/>
      <c r="M198" s="412"/>
      <c r="N198" s="421" t="e">
        <f t="shared" si="4"/>
        <v>#DIV/0!</v>
      </c>
      <c r="O198" s="242">
        <f>FŐLAP!$G$8</f>
        <v>0</v>
      </c>
      <c r="P198" s="241">
        <f>FŐLAP!$C$10</f>
        <v>0</v>
      </c>
      <c r="Q198" s="243" t="s">
        <v>418</v>
      </c>
    </row>
    <row r="199" spans="1:17" ht="49.5" hidden="1" customHeight="1" x14ac:dyDescent="0.25">
      <c r="A199" s="87" t="s">
        <v>291</v>
      </c>
      <c r="B199" s="405"/>
      <c r="C199" s="401"/>
      <c r="D199" s="402"/>
      <c r="E199" s="402"/>
      <c r="F199" s="194"/>
      <c r="G199" s="194"/>
      <c r="H199" s="408"/>
      <c r="I199" s="407"/>
      <c r="J199" s="407"/>
      <c r="K199" s="405"/>
      <c r="L199" s="411"/>
      <c r="M199" s="412"/>
      <c r="N199" s="421" t="e">
        <f t="shared" si="4"/>
        <v>#DIV/0!</v>
      </c>
      <c r="O199" s="242">
        <f>FŐLAP!$G$8</f>
        <v>0</v>
      </c>
      <c r="P199" s="241">
        <f>FŐLAP!$C$10</f>
        <v>0</v>
      </c>
      <c r="Q199" s="243" t="s">
        <v>418</v>
      </c>
    </row>
    <row r="200" spans="1:17" ht="49.5" hidden="1" customHeight="1" x14ac:dyDescent="0.25">
      <c r="A200" s="88" t="s">
        <v>292</v>
      </c>
      <c r="B200" s="405"/>
      <c r="C200" s="401"/>
      <c r="D200" s="402"/>
      <c r="E200" s="402"/>
      <c r="F200" s="194"/>
      <c r="G200" s="194"/>
      <c r="H200" s="408"/>
      <c r="I200" s="407"/>
      <c r="J200" s="407"/>
      <c r="K200" s="405"/>
      <c r="L200" s="411"/>
      <c r="M200" s="412"/>
      <c r="N200" s="421" t="e">
        <f t="shared" si="4"/>
        <v>#DIV/0!</v>
      </c>
      <c r="O200" s="242">
        <f>FŐLAP!$G$8</f>
        <v>0</v>
      </c>
      <c r="P200" s="241">
        <f>FŐLAP!$C$10</f>
        <v>0</v>
      </c>
      <c r="Q200" s="243" t="s">
        <v>418</v>
      </c>
    </row>
    <row r="201" spans="1:17" ht="49.5" hidden="1" customHeight="1" x14ac:dyDescent="0.25">
      <c r="A201" s="87" t="s">
        <v>293</v>
      </c>
      <c r="B201" s="405"/>
      <c r="C201" s="401"/>
      <c r="D201" s="402"/>
      <c r="E201" s="402"/>
      <c r="F201" s="194"/>
      <c r="G201" s="194"/>
      <c r="H201" s="408"/>
      <c r="I201" s="407"/>
      <c r="J201" s="407"/>
      <c r="K201" s="405"/>
      <c r="L201" s="411"/>
      <c r="M201" s="412"/>
      <c r="N201" s="421" t="e">
        <f t="shared" si="4"/>
        <v>#DIV/0!</v>
      </c>
      <c r="O201" s="242">
        <f>FŐLAP!$G$8</f>
        <v>0</v>
      </c>
      <c r="P201" s="241">
        <f>FŐLAP!$C$10</f>
        <v>0</v>
      </c>
      <c r="Q201" s="243" t="s">
        <v>418</v>
      </c>
    </row>
    <row r="202" spans="1:17" ht="49.5" hidden="1" customHeight="1" x14ac:dyDescent="0.25">
      <c r="A202" s="88" t="s">
        <v>294</v>
      </c>
      <c r="B202" s="405"/>
      <c r="C202" s="401"/>
      <c r="D202" s="402"/>
      <c r="E202" s="402"/>
      <c r="F202" s="194"/>
      <c r="G202" s="194"/>
      <c r="H202" s="408"/>
      <c r="I202" s="407"/>
      <c r="J202" s="407"/>
      <c r="K202" s="405"/>
      <c r="L202" s="411"/>
      <c r="M202" s="412"/>
      <c r="N202" s="421" t="e">
        <f t="shared" si="4"/>
        <v>#DIV/0!</v>
      </c>
      <c r="O202" s="242">
        <f>FŐLAP!$G$8</f>
        <v>0</v>
      </c>
      <c r="P202" s="241">
        <f>FŐLAP!$C$10</f>
        <v>0</v>
      </c>
      <c r="Q202" s="243" t="s">
        <v>418</v>
      </c>
    </row>
    <row r="203" spans="1:17" ht="49.5" hidden="1" customHeight="1" x14ac:dyDescent="0.25">
      <c r="A203" s="87" t="s">
        <v>295</v>
      </c>
      <c r="B203" s="405"/>
      <c r="C203" s="401"/>
      <c r="D203" s="402"/>
      <c r="E203" s="402"/>
      <c r="F203" s="194"/>
      <c r="G203" s="194"/>
      <c r="H203" s="408"/>
      <c r="I203" s="407"/>
      <c r="J203" s="407"/>
      <c r="K203" s="405"/>
      <c r="L203" s="411"/>
      <c r="M203" s="412"/>
      <c r="N203" s="421" t="e">
        <f t="shared" si="4"/>
        <v>#DIV/0!</v>
      </c>
      <c r="O203" s="242">
        <f>FŐLAP!$G$8</f>
        <v>0</v>
      </c>
      <c r="P203" s="241">
        <f>FŐLAP!$C$10</f>
        <v>0</v>
      </c>
      <c r="Q203" s="243" t="s">
        <v>418</v>
      </c>
    </row>
    <row r="204" spans="1:17" ht="49.5" hidden="1" customHeight="1" x14ac:dyDescent="0.25">
      <c r="A204" s="87" t="s">
        <v>296</v>
      </c>
      <c r="B204" s="405"/>
      <c r="C204" s="401"/>
      <c r="D204" s="402"/>
      <c r="E204" s="402"/>
      <c r="F204" s="194"/>
      <c r="G204" s="194"/>
      <c r="H204" s="408"/>
      <c r="I204" s="407"/>
      <c r="J204" s="407"/>
      <c r="K204" s="405"/>
      <c r="L204" s="411"/>
      <c r="M204" s="412"/>
      <c r="N204" s="421" t="e">
        <f t="shared" si="4"/>
        <v>#DIV/0!</v>
      </c>
      <c r="O204" s="242">
        <f>FŐLAP!$G$8</f>
        <v>0</v>
      </c>
      <c r="P204" s="241">
        <f>FŐLAP!$C$10</f>
        <v>0</v>
      </c>
      <c r="Q204" s="243" t="s">
        <v>418</v>
      </c>
    </row>
    <row r="205" spans="1:17" ht="49.5" hidden="1" customHeight="1" x14ac:dyDescent="0.25">
      <c r="A205" s="88" t="s">
        <v>297</v>
      </c>
      <c r="B205" s="405"/>
      <c r="C205" s="401"/>
      <c r="D205" s="402"/>
      <c r="E205" s="402"/>
      <c r="F205" s="194"/>
      <c r="G205" s="194"/>
      <c r="H205" s="408"/>
      <c r="I205" s="407"/>
      <c r="J205" s="407"/>
      <c r="K205" s="405"/>
      <c r="L205" s="411"/>
      <c r="M205" s="412"/>
      <c r="N205" s="421" t="e">
        <f t="shared" si="4"/>
        <v>#DIV/0!</v>
      </c>
      <c r="O205" s="242">
        <f>FŐLAP!$G$8</f>
        <v>0</v>
      </c>
      <c r="P205" s="241">
        <f>FŐLAP!$C$10</f>
        <v>0</v>
      </c>
      <c r="Q205" s="243" t="s">
        <v>418</v>
      </c>
    </row>
    <row r="206" spans="1:17" ht="49.5" hidden="1" customHeight="1" x14ac:dyDescent="0.25">
      <c r="A206" s="87" t="s">
        <v>298</v>
      </c>
      <c r="B206" s="405"/>
      <c r="C206" s="401"/>
      <c r="D206" s="402"/>
      <c r="E206" s="402"/>
      <c r="F206" s="194"/>
      <c r="G206" s="194"/>
      <c r="H206" s="408"/>
      <c r="I206" s="407"/>
      <c r="J206" s="407"/>
      <c r="K206" s="405"/>
      <c r="L206" s="411"/>
      <c r="M206" s="412"/>
      <c r="N206" s="421" t="e">
        <f t="shared" si="4"/>
        <v>#DIV/0!</v>
      </c>
      <c r="O206" s="242">
        <f>FŐLAP!$G$8</f>
        <v>0</v>
      </c>
      <c r="P206" s="241">
        <f>FŐLAP!$C$10</f>
        <v>0</v>
      </c>
      <c r="Q206" s="243" t="s">
        <v>418</v>
      </c>
    </row>
    <row r="207" spans="1:17" ht="49.5" hidden="1" customHeight="1" x14ac:dyDescent="0.25">
      <c r="A207" s="88" t="s">
        <v>299</v>
      </c>
      <c r="B207" s="405"/>
      <c r="C207" s="401"/>
      <c r="D207" s="402"/>
      <c r="E207" s="402"/>
      <c r="F207" s="194"/>
      <c r="G207" s="194"/>
      <c r="H207" s="408"/>
      <c r="I207" s="407"/>
      <c r="J207" s="407"/>
      <c r="K207" s="405"/>
      <c r="L207" s="411"/>
      <c r="M207" s="412"/>
      <c r="N207" s="421" t="e">
        <f t="shared" si="4"/>
        <v>#DIV/0!</v>
      </c>
      <c r="O207" s="242">
        <f>FŐLAP!$G$8</f>
        <v>0</v>
      </c>
      <c r="P207" s="241">
        <f>FŐLAP!$C$10</f>
        <v>0</v>
      </c>
      <c r="Q207" s="243" t="s">
        <v>418</v>
      </c>
    </row>
    <row r="208" spans="1:17" ht="49.5" hidden="1" customHeight="1" x14ac:dyDescent="0.25">
      <c r="A208" s="87" t="s">
        <v>300</v>
      </c>
      <c r="B208" s="405"/>
      <c r="C208" s="401"/>
      <c r="D208" s="402"/>
      <c r="E208" s="402"/>
      <c r="F208" s="194"/>
      <c r="G208" s="194"/>
      <c r="H208" s="408"/>
      <c r="I208" s="407"/>
      <c r="J208" s="407"/>
      <c r="K208" s="405"/>
      <c r="L208" s="411"/>
      <c r="M208" s="412"/>
      <c r="N208" s="421" t="e">
        <f t="shared" si="4"/>
        <v>#DIV/0!</v>
      </c>
      <c r="O208" s="242">
        <f>FŐLAP!$G$8</f>
        <v>0</v>
      </c>
      <c r="P208" s="241">
        <f>FŐLAP!$C$10</f>
        <v>0</v>
      </c>
      <c r="Q208" s="243" t="s">
        <v>418</v>
      </c>
    </row>
    <row r="209" spans="1:17" ht="49.5" hidden="1" customHeight="1" x14ac:dyDescent="0.25">
      <c r="A209" s="87" t="s">
        <v>301</v>
      </c>
      <c r="B209" s="405"/>
      <c r="C209" s="401"/>
      <c r="D209" s="402"/>
      <c r="E209" s="402"/>
      <c r="F209" s="194"/>
      <c r="G209" s="194"/>
      <c r="H209" s="408"/>
      <c r="I209" s="407"/>
      <c r="J209" s="407"/>
      <c r="K209" s="405"/>
      <c r="L209" s="411"/>
      <c r="M209" s="412"/>
      <c r="N209" s="421" t="e">
        <f t="shared" si="4"/>
        <v>#DIV/0!</v>
      </c>
      <c r="O209" s="242">
        <f>FŐLAP!$G$8</f>
        <v>0</v>
      </c>
      <c r="P209" s="241">
        <f>FŐLAP!$C$10</f>
        <v>0</v>
      </c>
      <c r="Q209" s="243" t="s">
        <v>418</v>
      </c>
    </row>
    <row r="210" spans="1:17" ht="49.5" hidden="1" customHeight="1" x14ac:dyDescent="0.25">
      <c r="A210" s="88" t="s">
        <v>302</v>
      </c>
      <c r="B210" s="405"/>
      <c r="C210" s="401"/>
      <c r="D210" s="402"/>
      <c r="E210" s="402"/>
      <c r="F210" s="194"/>
      <c r="G210" s="194"/>
      <c r="H210" s="408"/>
      <c r="I210" s="407"/>
      <c r="J210" s="407"/>
      <c r="K210" s="405"/>
      <c r="L210" s="411"/>
      <c r="M210" s="412"/>
      <c r="N210" s="421" t="e">
        <f t="shared" si="4"/>
        <v>#DIV/0!</v>
      </c>
      <c r="O210" s="242">
        <f>FŐLAP!$G$8</f>
        <v>0</v>
      </c>
      <c r="P210" s="241">
        <f>FŐLAP!$C$10</f>
        <v>0</v>
      </c>
      <c r="Q210" s="243" t="s">
        <v>418</v>
      </c>
    </row>
    <row r="211" spans="1:17" ht="49.5" hidden="1" customHeight="1" x14ac:dyDescent="0.25">
      <c r="A211" s="87" t="s">
        <v>303</v>
      </c>
      <c r="B211" s="405"/>
      <c r="C211" s="401"/>
      <c r="D211" s="402"/>
      <c r="E211" s="402"/>
      <c r="F211" s="194"/>
      <c r="G211" s="194"/>
      <c r="H211" s="408"/>
      <c r="I211" s="407"/>
      <c r="J211" s="407"/>
      <c r="K211" s="405"/>
      <c r="L211" s="411"/>
      <c r="M211" s="412"/>
      <c r="N211" s="421" t="e">
        <f t="shared" si="4"/>
        <v>#DIV/0!</v>
      </c>
      <c r="O211" s="242">
        <f>FŐLAP!$G$8</f>
        <v>0</v>
      </c>
      <c r="P211" s="241">
        <f>FŐLAP!$C$10</f>
        <v>0</v>
      </c>
      <c r="Q211" s="243" t="s">
        <v>418</v>
      </c>
    </row>
    <row r="212" spans="1:17" ht="49.5" hidden="1" customHeight="1" x14ac:dyDescent="0.25">
      <c r="A212" s="88" t="s">
        <v>304</v>
      </c>
      <c r="B212" s="405"/>
      <c r="C212" s="401"/>
      <c r="D212" s="402"/>
      <c r="E212" s="402"/>
      <c r="F212" s="194"/>
      <c r="G212" s="194"/>
      <c r="H212" s="408"/>
      <c r="I212" s="407"/>
      <c r="J212" s="407"/>
      <c r="K212" s="405"/>
      <c r="L212" s="411"/>
      <c r="M212" s="412"/>
      <c r="N212" s="421" t="e">
        <f t="shared" ref="N212:N275" si="5">IF(M212&lt;0,0,1-(M212/L212))</f>
        <v>#DIV/0!</v>
      </c>
      <c r="O212" s="242">
        <f>FŐLAP!$G$8</f>
        <v>0</v>
      </c>
      <c r="P212" s="241">
        <f>FŐLAP!$C$10</f>
        <v>0</v>
      </c>
      <c r="Q212" s="243" t="s">
        <v>418</v>
      </c>
    </row>
    <row r="213" spans="1:17" ht="49.5" hidden="1" customHeight="1" x14ac:dyDescent="0.25">
      <c r="A213" s="87" t="s">
        <v>305</v>
      </c>
      <c r="B213" s="405"/>
      <c r="C213" s="401"/>
      <c r="D213" s="402"/>
      <c r="E213" s="402"/>
      <c r="F213" s="194"/>
      <c r="G213" s="194"/>
      <c r="H213" s="408"/>
      <c r="I213" s="407"/>
      <c r="J213" s="407"/>
      <c r="K213" s="405"/>
      <c r="L213" s="411"/>
      <c r="M213" s="412"/>
      <c r="N213" s="421" t="e">
        <f t="shared" si="5"/>
        <v>#DIV/0!</v>
      </c>
      <c r="O213" s="242">
        <f>FŐLAP!$G$8</f>
        <v>0</v>
      </c>
      <c r="P213" s="241">
        <f>FŐLAP!$C$10</f>
        <v>0</v>
      </c>
      <c r="Q213" s="243" t="s">
        <v>418</v>
      </c>
    </row>
    <row r="214" spans="1:17" ht="49.5" hidden="1" customHeight="1" x14ac:dyDescent="0.25">
      <c r="A214" s="87" t="s">
        <v>306</v>
      </c>
      <c r="B214" s="405"/>
      <c r="C214" s="401"/>
      <c r="D214" s="402"/>
      <c r="E214" s="402"/>
      <c r="F214" s="194"/>
      <c r="G214" s="194"/>
      <c r="H214" s="408"/>
      <c r="I214" s="407"/>
      <c r="J214" s="407"/>
      <c r="K214" s="405"/>
      <c r="L214" s="411"/>
      <c r="M214" s="412"/>
      <c r="N214" s="421" t="e">
        <f t="shared" si="5"/>
        <v>#DIV/0!</v>
      </c>
      <c r="O214" s="242">
        <f>FŐLAP!$G$8</f>
        <v>0</v>
      </c>
      <c r="P214" s="241">
        <f>FŐLAP!$C$10</f>
        <v>0</v>
      </c>
      <c r="Q214" s="243" t="s">
        <v>418</v>
      </c>
    </row>
    <row r="215" spans="1:17" ht="49.5" hidden="1" customHeight="1" x14ac:dyDescent="0.25">
      <c r="A215" s="88" t="s">
        <v>307</v>
      </c>
      <c r="B215" s="405"/>
      <c r="C215" s="401"/>
      <c r="D215" s="402"/>
      <c r="E215" s="402"/>
      <c r="F215" s="194"/>
      <c r="G215" s="194"/>
      <c r="H215" s="408"/>
      <c r="I215" s="407"/>
      <c r="J215" s="407"/>
      <c r="K215" s="405"/>
      <c r="L215" s="411"/>
      <c r="M215" s="412"/>
      <c r="N215" s="421" t="e">
        <f t="shared" si="5"/>
        <v>#DIV/0!</v>
      </c>
      <c r="O215" s="242">
        <f>FŐLAP!$G$8</f>
        <v>0</v>
      </c>
      <c r="P215" s="241">
        <f>FŐLAP!$C$10</f>
        <v>0</v>
      </c>
      <c r="Q215" s="243" t="s">
        <v>418</v>
      </c>
    </row>
    <row r="216" spans="1:17" ht="49.5" hidden="1" customHeight="1" x14ac:dyDescent="0.25">
      <c r="A216" s="87" t="s">
        <v>308</v>
      </c>
      <c r="B216" s="405"/>
      <c r="C216" s="401"/>
      <c r="D216" s="402"/>
      <c r="E216" s="402"/>
      <c r="F216" s="194"/>
      <c r="G216" s="194"/>
      <c r="H216" s="408"/>
      <c r="I216" s="407"/>
      <c r="J216" s="407"/>
      <c r="K216" s="405"/>
      <c r="L216" s="411"/>
      <c r="M216" s="412"/>
      <c r="N216" s="421" t="e">
        <f t="shared" si="5"/>
        <v>#DIV/0!</v>
      </c>
      <c r="O216" s="242">
        <f>FŐLAP!$G$8</f>
        <v>0</v>
      </c>
      <c r="P216" s="241">
        <f>FŐLAP!$C$10</f>
        <v>0</v>
      </c>
      <c r="Q216" s="243" t="s">
        <v>418</v>
      </c>
    </row>
    <row r="217" spans="1:17" ht="49.5" hidden="1" customHeight="1" x14ac:dyDescent="0.25">
      <c r="A217" s="88" t="s">
        <v>309</v>
      </c>
      <c r="B217" s="405"/>
      <c r="C217" s="401"/>
      <c r="D217" s="402"/>
      <c r="E217" s="402"/>
      <c r="F217" s="194"/>
      <c r="G217" s="194"/>
      <c r="H217" s="408"/>
      <c r="I217" s="407"/>
      <c r="J217" s="407"/>
      <c r="K217" s="405"/>
      <c r="L217" s="411"/>
      <c r="M217" s="412"/>
      <c r="N217" s="421" t="e">
        <f t="shared" si="5"/>
        <v>#DIV/0!</v>
      </c>
      <c r="O217" s="242">
        <f>FŐLAP!$G$8</f>
        <v>0</v>
      </c>
      <c r="P217" s="241">
        <f>FŐLAP!$C$10</f>
        <v>0</v>
      </c>
      <c r="Q217" s="243" t="s">
        <v>418</v>
      </c>
    </row>
    <row r="218" spans="1:17" ht="49.5" hidden="1" customHeight="1" x14ac:dyDescent="0.25">
      <c r="A218" s="87" t="s">
        <v>310</v>
      </c>
      <c r="B218" s="405"/>
      <c r="C218" s="401"/>
      <c r="D218" s="402"/>
      <c r="E218" s="402"/>
      <c r="F218" s="194"/>
      <c r="G218" s="194"/>
      <c r="H218" s="408"/>
      <c r="I218" s="407"/>
      <c r="J218" s="407"/>
      <c r="K218" s="405"/>
      <c r="L218" s="411"/>
      <c r="M218" s="412"/>
      <c r="N218" s="421" t="e">
        <f t="shared" si="5"/>
        <v>#DIV/0!</v>
      </c>
      <c r="O218" s="242">
        <f>FŐLAP!$G$8</f>
        <v>0</v>
      </c>
      <c r="P218" s="241">
        <f>FŐLAP!$C$10</f>
        <v>0</v>
      </c>
      <c r="Q218" s="243" t="s">
        <v>418</v>
      </c>
    </row>
    <row r="219" spans="1:17" ht="49.5" hidden="1" customHeight="1" x14ac:dyDescent="0.25">
      <c r="A219" s="87" t="s">
        <v>311</v>
      </c>
      <c r="B219" s="405"/>
      <c r="C219" s="401"/>
      <c r="D219" s="402"/>
      <c r="E219" s="402"/>
      <c r="F219" s="194"/>
      <c r="G219" s="194"/>
      <c r="H219" s="408"/>
      <c r="I219" s="407"/>
      <c r="J219" s="407"/>
      <c r="K219" s="405"/>
      <c r="L219" s="411"/>
      <c r="M219" s="412"/>
      <c r="N219" s="421" t="e">
        <f t="shared" si="5"/>
        <v>#DIV/0!</v>
      </c>
      <c r="O219" s="242">
        <f>FŐLAP!$G$8</f>
        <v>0</v>
      </c>
      <c r="P219" s="241">
        <f>FŐLAP!$C$10</f>
        <v>0</v>
      </c>
      <c r="Q219" s="243" t="s">
        <v>418</v>
      </c>
    </row>
    <row r="220" spans="1:17" ht="49.5" hidden="1" customHeight="1" x14ac:dyDescent="0.25">
      <c r="A220" s="88" t="s">
        <v>312</v>
      </c>
      <c r="B220" s="405"/>
      <c r="C220" s="401"/>
      <c r="D220" s="402"/>
      <c r="E220" s="402"/>
      <c r="F220" s="194"/>
      <c r="G220" s="194"/>
      <c r="H220" s="408"/>
      <c r="I220" s="407"/>
      <c r="J220" s="407"/>
      <c r="K220" s="405"/>
      <c r="L220" s="411"/>
      <c r="M220" s="412"/>
      <c r="N220" s="421" t="e">
        <f t="shared" si="5"/>
        <v>#DIV/0!</v>
      </c>
      <c r="O220" s="242">
        <f>FŐLAP!$G$8</f>
        <v>0</v>
      </c>
      <c r="P220" s="241">
        <f>FŐLAP!$C$10</f>
        <v>0</v>
      </c>
      <c r="Q220" s="243" t="s">
        <v>418</v>
      </c>
    </row>
    <row r="221" spans="1:17" ht="49.5" hidden="1" customHeight="1" x14ac:dyDescent="0.25">
      <c r="A221" s="87" t="s">
        <v>313</v>
      </c>
      <c r="B221" s="405"/>
      <c r="C221" s="401"/>
      <c r="D221" s="402"/>
      <c r="E221" s="402"/>
      <c r="F221" s="194"/>
      <c r="G221" s="194"/>
      <c r="H221" s="408"/>
      <c r="I221" s="407"/>
      <c r="J221" s="407"/>
      <c r="K221" s="405"/>
      <c r="L221" s="411"/>
      <c r="M221" s="412"/>
      <c r="N221" s="421" t="e">
        <f t="shared" si="5"/>
        <v>#DIV/0!</v>
      </c>
      <c r="O221" s="242">
        <f>FŐLAP!$G$8</f>
        <v>0</v>
      </c>
      <c r="P221" s="241">
        <f>FŐLAP!$C$10</f>
        <v>0</v>
      </c>
      <c r="Q221" s="243" t="s">
        <v>418</v>
      </c>
    </row>
    <row r="222" spans="1:17" ht="49.5" hidden="1" customHeight="1" x14ac:dyDescent="0.25">
      <c r="A222" s="88" t="s">
        <v>314</v>
      </c>
      <c r="B222" s="405"/>
      <c r="C222" s="401"/>
      <c r="D222" s="402"/>
      <c r="E222" s="402"/>
      <c r="F222" s="194"/>
      <c r="G222" s="194"/>
      <c r="H222" s="408"/>
      <c r="I222" s="407"/>
      <c r="J222" s="407"/>
      <c r="K222" s="405"/>
      <c r="L222" s="411"/>
      <c r="M222" s="412"/>
      <c r="N222" s="421" t="e">
        <f t="shared" si="5"/>
        <v>#DIV/0!</v>
      </c>
      <c r="O222" s="242">
        <f>FŐLAP!$G$8</f>
        <v>0</v>
      </c>
      <c r="P222" s="241">
        <f>FŐLAP!$C$10</f>
        <v>0</v>
      </c>
      <c r="Q222" s="243" t="s">
        <v>418</v>
      </c>
    </row>
    <row r="223" spans="1:17" ht="49.5" hidden="1" customHeight="1" x14ac:dyDescent="0.25">
      <c r="A223" s="87" t="s">
        <v>315</v>
      </c>
      <c r="B223" s="405"/>
      <c r="C223" s="401"/>
      <c r="D223" s="402"/>
      <c r="E223" s="402"/>
      <c r="F223" s="194"/>
      <c r="G223" s="194"/>
      <c r="H223" s="408"/>
      <c r="I223" s="407"/>
      <c r="J223" s="407"/>
      <c r="K223" s="405"/>
      <c r="L223" s="411"/>
      <c r="M223" s="412"/>
      <c r="N223" s="421" t="e">
        <f t="shared" si="5"/>
        <v>#DIV/0!</v>
      </c>
      <c r="O223" s="242">
        <f>FŐLAP!$G$8</f>
        <v>0</v>
      </c>
      <c r="P223" s="241">
        <f>FŐLAP!$C$10</f>
        <v>0</v>
      </c>
      <c r="Q223" s="243" t="s">
        <v>418</v>
      </c>
    </row>
    <row r="224" spans="1:17" ht="49.5" hidden="1" customHeight="1" x14ac:dyDescent="0.25">
      <c r="A224" s="87" t="s">
        <v>316</v>
      </c>
      <c r="B224" s="405"/>
      <c r="C224" s="401"/>
      <c r="D224" s="402"/>
      <c r="E224" s="402"/>
      <c r="F224" s="194"/>
      <c r="G224" s="194"/>
      <c r="H224" s="408"/>
      <c r="I224" s="407"/>
      <c r="J224" s="407"/>
      <c r="K224" s="405"/>
      <c r="L224" s="411"/>
      <c r="M224" s="412"/>
      <c r="N224" s="421" t="e">
        <f t="shared" si="5"/>
        <v>#DIV/0!</v>
      </c>
      <c r="O224" s="242">
        <f>FŐLAP!$G$8</f>
        <v>0</v>
      </c>
      <c r="P224" s="241">
        <f>FŐLAP!$C$10</f>
        <v>0</v>
      </c>
      <c r="Q224" s="243" t="s">
        <v>418</v>
      </c>
    </row>
    <row r="225" spans="1:17" ht="49.5" hidden="1" customHeight="1" x14ac:dyDescent="0.25">
      <c r="A225" s="88" t="s">
        <v>317</v>
      </c>
      <c r="B225" s="405"/>
      <c r="C225" s="401"/>
      <c r="D225" s="402"/>
      <c r="E225" s="402"/>
      <c r="F225" s="194"/>
      <c r="G225" s="194"/>
      <c r="H225" s="408"/>
      <c r="I225" s="407"/>
      <c r="J225" s="407"/>
      <c r="K225" s="405"/>
      <c r="L225" s="411"/>
      <c r="M225" s="412"/>
      <c r="N225" s="421" t="e">
        <f t="shared" si="5"/>
        <v>#DIV/0!</v>
      </c>
      <c r="O225" s="242">
        <f>FŐLAP!$G$8</f>
        <v>0</v>
      </c>
      <c r="P225" s="241">
        <f>FŐLAP!$C$10</f>
        <v>0</v>
      </c>
      <c r="Q225" s="243" t="s">
        <v>418</v>
      </c>
    </row>
    <row r="226" spans="1:17" ht="49.5" hidden="1" customHeight="1" x14ac:dyDescent="0.25">
      <c r="A226" s="87" t="s">
        <v>318</v>
      </c>
      <c r="B226" s="405"/>
      <c r="C226" s="401"/>
      <c r="D226" s="402"/>
      <c r="E226" s="402"/>
      <c r="F226" s="194"/>
      <c r="G226" s="194"/>
      <c r="H226" s="408"/>
      <c r="I226" s="407"/>
      <c r="J226" s="407"/>
      <c r="K226" s="405"/>
      <c r="L226" s="411"/>
      <c r="M226" s="412"/>
      <c r="N226" s="421" t="e">
        <f t="shared" si="5"/>
        <v>#DIV/0!</v>
      </c>
      <c r="O226" s="242">
        <f>FŐLAP!$G$8</f>
        <v>0</v>
      </c>
      <c r="P226" s="241">
        <f>FŐLAP!$C$10</f>
        <v>0</v>
      </c>
      <c r="Q226" s="243" t="s">
        <v>418</v>
      </c>
    </row>
    <row r="227" spans="1:17" ht="49.5" hidden="1" customHeight="1" x14ac:dyDescent="0.25">
      <c r="A227" s="88" t="s">
        <v>319</v>
      </c>
      <c r="B227" s="405"/>
      <c r="C227" s="401"/>
      <c r="D227" s="402"/>
      <c r="E227" s="402"/>
      <c r="F227" s="194"/>
      <c r="G227" s="194"/>
      <c r="H227" s="408"/>
      <c r="I227" s="407"/>
      <c r="J227" s="407"/>
      <c r="K227" s="405"/>
      <c r="L227" s="411"/>
      <c r="M227" s="412"/>
      <c r="N227" s="421" t="e">
        <f t="shared" si="5"/>
        <v>#DIV/0!</v>
      </c>
      <c r="O227" s="242">
        <f>FŐLAP!$G$8</f>
        <v>0</v>
      </c>
      <c r="P227" s="241">
        <f>FŐLAP!$C$10</f>
        <v>0</v>
      </c>
      <c r="Q227" s="243" t="s">
        <v>418</v>
      </c>
    </row>
    <row r="228" spans="1:17" ht="49.5" hidden="1" customHeight="1" x14ac:dyDescent="0.25">
      <c r="A228" s="87" t="s">
        <v>320</v>
      </c>
      <c r="B228" s="405"/>
      <c r="C228" s="401"/>
      <c r="D228" s="402"/>
      <c r="E228" s="402"/>
      <c r="F228" s="194"/>
      <c r="G228" s="194"/>
      <c r="H228" s="408"/>
      <c r="I228" s="407"/>
      <c r="J228" s="407"/>
      <c r="K228" s="405"/>
      <c r="L228" s="411"/>
      <c r="M228" s="412"/>
      <c r="N228" s="421" t="e">
        <f t="shared" si="5"/>
        <v>#DIV/0!</v>
      </c>
      <c r="O228" s="242">
        <f>FŐLAP!$G$8</f>
        <v>0</v>
      </c>
      <c r="P228" s="241">
        <f>FŐLAP!$C$10</f>
        <v>0</v>
      </c>
      <c r="Q228" s="243" t="s">
        <v>418</v>
      </c>
    </row>
    <row r="229" spans="1:17" ht="49.5" hidden="1" customHeight="1" x14ac:dyDescent="0.25">
      <c r="A229" s="87" t="s">
        <v>321</v>
      </c>
      <c r="B229" s="405"/>
      <c r="C229" s="401"/>
      <c r="D229" s="402"/>
      <c r="E229" s="402"/>
      <c r="F229" s="194"/>
      <c r="G229" s="194"/>
      <c r="H229" s="408"/>
      <c r="I229" s="407"/>
      <c r="J229" s="407"/>
      <c r="K229" s="405"/>
      <c r="L229" s="411"/>
      <c r="M229" s="412"/>
      <c r="N229" s="421" t="e">
        <f t="shared" si="5"/>
        <v>#DIV/0!</v>
      </c>
      <c r="O229" s="242">
        <f>FŐLAP!$G$8</f>
        <v>0</v>
      </c>
      <c r="P229" s="241">
        <f>FŐLAP!$C$10</f>
        <v>0</v>
      </c>
      <c r="Q229" s="243" t="s">
        <v>418</v>
      </c>
    </row>
    <row r="230" spans="1:17" ht="49.5" hidden="1" customHeight="1" x14ac:dyDescent="0.25">
      <c r="A230" s="88" t="s">
        <v>322</v>
      </c>
      <c r="B230" s="405"/>
      <c r="C230" s="401"/>
      <c r="D230" s="402"/>
      <c r="E230" s="402"/>
      <c r="F230" s="194"/>
      <c r="G230" s="194"/>
      <c r="H230" s="408"/>
      <c r="I230" s="407"/>
      <c r="J230" s="407"/>
      <c r="K230" s="405"/>
      <c r="L230" s="411"/>
      <c r="M230" s="412"/>
      <c r="N230" s="421" t="e">
        <f t="shared" si="5"/>
        <v>#DIV/0!</v>
      </c>
      <c r="O230" s="242">
        <f>FŐLAP!$G$8</f>
        <v>0</v>
      </c>
      <c r="P230" s="241">
        <f>FŐLAP!$C$10</f>
        <v>0</v>
      </c>
      <c r="Q230" s="243" t="s">
        <v>418</v>
      </c>
    </row>
    <row r="231" spans="1:17" ht="49.5" hidden="1" customHeight="1" x14ac:dyDescent="0.25">
      <c r="A231" s="87" t="s">
        <v>323</v>
      </c>
      <c r="B231" s="405"/>
      <c r="C231" s="401"/>
      <c r="D231" s="402"/>
      <c r="E231" s="402"/>
      <c r="F231" s="194"/>
      <c r="G231" s="194"/>
      <c r="H231" s="408"/>
      <c r="I231" s="407"/>
      <c r="J231" s="407"/>
      <c r="K231" s="405"/>
      <c r="L231" s="411"/>
      <c r="M231" s="412"/>
      <c r="N231" s="421" t="e">
        <f t="shared" si="5"/>
        <v>#DIV/0!</v>
      </c>
      <c r="O231" s="242">
        <f>FŐLAP!$G$8</f>
        <v>0</v>
      </c>
      <c r="P231" s="241">
        <f>FŐLAP!$C$10</f>
        <v>0</v>
      </c>
      <c r="Q231" s="243" t="s">
        <v>418</v>
      </c>
    </row>
    <row r="232" spans="1:17" ht="49.5" hidden="1" customHeight="1" x14ac:dyDescent="0.25">
      <c r="A232" s="88" t="s">
        <v>324</v>
      </c>
      <c r="B232" s="405"/>
      <c r="C232" s="401"/>
      <c r="D232" s="402"/>
      <c r="E232" s="402"/>
      <c r="F232" s="194"/>
      <c r="G232" s="194"/>
      <c r="H232" s="408"/>
      <c r="I232" s="407"/>
      <c r="J232" s="407"/>
      <c r="K232" s="405"/>
      <c r="L232" s="411"/>
      <c r="M232" s="412"/>
      <c r="N232" s="421" t="e">
        <f t="shared" si="5"/>
        <v>#DIV/0!</v>
      </c>
      <c r="O232" s="242">
        <f>FŐLAP!$G$8</f>
        <v>0</v>
      </c>
      <c r="P232" s="241">
        <f>FŐLAP!$C$10</f>
        <v>0</v>
      </c>
      <c r="Q232" s="243" t="s">
        <v>418</v>
      </c>
    </row>
    <row r="233" spans="1:17" ht="49.5" hidden="1" customHeight="1" x14ac:dyDescent="0.25">
      <c r="A233" s="87" t="s">
        <v>325</v>
      </c>
      <c r="B233" s="405"/>
      <c r="C233" s="401"/>
      <c r="D233" s="402"/>
      <c r="E233" s="402"/>
      <c r="F233" s="194"/>
      <c r="G233" s="194"/>
      <c r="H233" s="408"/>
      <c r="I233" s="407"/>
      <c r="J233" s="407"/>
      <c r="K233" s="405"/>
      <c r="L233" s="411"/>
      <c r="M233" s="412"/>
      <c r="N233" s="421" t="e">
        <f t="shared" si="5"/>
        <v>#DIV/0!</v>
      </c>
      <c r="O233" s="242">
        <f>FŐLAP!$G$8</f>
        <v>0</v>
      </c>
      <c r="P233" s="241">
        <f>FŐLAP!$C$10</f>
        <v>0</v>
      </c>
      <c r="Q233" s="243" t="s">
        <v>418</v>
      </c>
    </row>
    <row r="234" spans="1:17" ht="49.5" hidden="1" customHeight="1" x14ac:dyDescent="0.25">
      <c r="A234" s="87" t="s">
        <v>326</v>
      </c>
      <c r="B234" s="405"/>
      <c r="C234" s="401"/>
      <c r="D234" s="402"/>
      <c r="E234" s="402"/>
      <c r="F234" s="194"/>
      <c r="G234" s="194"/>
      <c r="H234" s="408"/>
      <c r="I234" s="407"/>
      <c r="J234" s="407"/>
      <c r="K234" s="405"/>
      <c r="L234" s="411"/>
      <c r="M234" s="412"/>
      <c r="N234" s="421" t="e">
        <f t="shared" si="5"/>
        <v>#DIV/0!</v>
      </c>
      <c r="O234" s="242">
        <f>FŐLAP!$G$8</f>
        <v>0</v>
      </c>
      <c r="P234" s="241">
        <f>FŐLAP!$C$10</f>
        <v>0</v>
      </c>
      <c r="Q234" s="243" t="s">
        <v>418</v>
      </c>
    </row>
    <row r="235" spans="1:17" ht="49.5" hidden="1" customHeight="1" x14ac:dyDescent="0.25">
      <c r="A235" s="88" t="s">
        <v>327</v>
      </c>
      <c r="B235" s="405"/>
      <c r="C235" s="401"/>
      <c r="D235" s="402"/>
      <c r="E235" s="402"/>
      <c r="F235" s="194"/>
      <c r="G235" s="194"/>
      <c r="H235" s="408"/>
      <c r="I235" s="407"/>
      <c r="J235" s="407"/>
      <c r="K235" s="405"/>
      <c r="L235" s="411"/>
      <c r="M235" s="412"/>
      <c r="N235" s="421" t="e">
        <f t="shared" si="5"/>
        <v>#DIV/0!</v>
      </c>
      <c r="O235" s="242">
        <f>FŐLAP!$G$8</f>
        <v>0</v>
      </c>
      <c r="P235" s="241">
        <f>FŐLAP!$C$10</f>
        <v>0</v>
      </c>
      <c r="Q235" s="243" t="s">
        <v>418</v>
      </c>
    </row>
    <row r="236" spans="1:17" ht="49.5" hidden="1" customHeight="1" x14ac:dyDescent="0.25">
      <c r="A236" s="87" t="s">
        <v>328</v>
      </c>
      <c r="B236" s="405"/>
      <c r="C236" s="401"/>
      <c r="D236" s="402"/>
      <c r="E236" s="402"/>
      <c r="F236" s="194"/>
      <c r="G236" s="194"/>
      <c r="H236" s="408"/>
      <c r="I236" s="407"/>
      <c r="J236" s="407"/>
      <c r="K236" s="405"/>
      <c r="L236" s="411"/>
      <c r="M236" s="412"/>
      <c r="N236" s="421" t="e">
        <f t="shared" si="5"/>
        <v>#DIV/0!</v>
      </c>
      <c r="O236" s="242">
        <f>FŐLAP!$G$8</f>
        <v>0</v>
      </c>
      <c r="P236" s="241">
        <f>FŐLAP!$C$10</f>
        <v>0</v>
      </c>
      <c r="Q236" s="243" t="s">
        <v>418</v>
      </c>
    </row>
    <row r="237" spans="1:17" ht="49.5" hidden="1" customHeight="1" x14ac:dyDescent="0.25">
      <c r="A237" s="88" t="s">
        <v>329</v>
      </c>
      <c r="B237" s="405"/>
      <c r="C237" s="401"/>
      <c r="D237" s="402"/>
      <c r="E237" s="402"/>
      <c r="F237" s="194"/>
      <c r="G237" s="194"/>
      <c r="H237" s="408"/>
      <c r="I237" s="407"/>
      <c r="J237" s="407"/>
      <c r="K237" s="405"/>
      <c r="L237" s="411"/>
      <c r="M237" s="412"/>
      <c r="N237" s="421" t="e">
        <f t="shared" si="5"/>
        <v>#DIV/0!</v>
      </c>
      <c r="O237" s="242">
        <f>FŐLAP!$G$8</f>
        <v>0</v>
      </c>
      <c r="P237" s="241">
        <f>FŐLAP!$C$10</f>
        <v>0</v>
      </c>
      <c r="Q237" s="243" t="s">
        <v>418</v>
      </c>
    </row>
    <row r="238" spans="1:17" ht="49.5" hidden="1" customHeight="1" x14ac:dyDescent="0.25">
      <c r="A238" s="87" t="s">
        <v>330</v>
      </c>
      <c r="B238" s="405"/>
      <c r="C238" s="401"/>
      <c r="D238" s="402"/>
      <c r="E238" s="402"/>
      <c r="F238" s="194"/>
      <c r="G238" s="194"/>
      <c r="H238" s="408"/>
      <c r="I238" s="407"/>
      <c r="J238" s="407"/>
      <c r="K238" s="405"/>
      <c r="L238" s="411"/>
      <c r="M238" s="412"/>
      <c r="N238" s="421" t="e">
        <f t="shared" si="5"/>
        <v>#DIV/0!</v>
      </c>
      <c r="O238" s="242">
        <f>FŐLAP!$G$8</f>
        <v>0</v>
      </c>
      <c r="P238" s="241">
        <f>FŐLAP!$C$10</f>
        <v>0</v>
      </c>
      <c r="Q238" s="243" t="s">
        <v>418</v>
      </c>
    </row>
    <row r="239" spans="1:17" ht="49.5" hidden="1" customHeight="1" x14ac:dyDescent="0.25">
      <c r="A239" s="87" t="s">
        <v>331</v>
      </c>
      <c r="B239" s="405"/>
      <c r="C239" s="401"/>
      <c r="D239" s="402"/>
      <c r="E239" s="402"/>
      <c r="F239" s="194"/>
      <c r="G239" s="194"/>
      <c r="H239" s="408"/>
      <c r="I239" s="407"/>
      <c r="J239" s="407"/>
      <c r="K239" s="405"/>
      <c r="L239" s="411"/>
      <c r="M239" s="412"/>
      <c r="N239" s="421" t="e">
        <f t="shared" si="5"/>
        <v>#DIV/0!</v>
      </c>
      <c r="O239" s="242">
        <f>FŐLAP!$G$8</f>
        <v>0</v>
      </c>
      <c r="P239" s="241">
        <f>FŐLAP!$C$10</f>
        <v>0</v>
      </c>
      <c r="Q239" s="243" t="s">
        <v>418</v>
      </c>
    </row>
    <row r="240" spans="1:17" ht="49.5" hidden="1" customHeight="1" x14ac:dyDescent="0.25">
      <c r="A240" s="88" t="s">
        <v>332</v>
      </c>
      <c r="B240" s="405"/>
      <c r="C240" s="401"/>
      <c r="D240" s="402"/>
      <c r="E240" s="402"/>
      <c r="F240" s="194"/>
      <c r="G240" s="194"/>
      <c r="H240" s="408"/>
      <c r="I240" s="407"/>
      <c r="J240" s="407"/>
      <c r="K240" s="405"/>
      <c r="L240" s="411"/>
      <c r="M240" s="412"/>
      <c r="N240" s="421" t="e">
        <f t="shared" si="5"/>
        <v>#DIV/0!</v>
      </c>
      <c r="O240" s="242">
        <f>FŐLAP!$G$8</f>
        <v>0</v>
      </c>
      <c r="P240" s="241">
        <f>FŐLAP!$C$10</f>
        <v>0</v>
      </c>
      <c r="Q240" s="243" t="s">
        <v>418</v>
      </c>
    </row>
    <row r="241" spans="1:17" ht="49.5" hidden="1" customHeight="1" x14ac:dyDescent="0.25">
      <c r="A241" s="87" t="s">
        <v>333</v>
      </c>
      <c r="B241" s="405"/>
      <c r="C241" s="401"/>
      <c r="D241" s="402"/>
      <c r="E241" s="402"/>
      <c r="F241" s="194"/>
      <c r="G241" s="194"/>
      <c r="H241" s="408"/>
      <c r="I241" s="407"/>
      <c r="J241" s="407"/>
      <c r="K241" s="405"/>
      <c r="L241" s="411"/>
      <c r="M241" s="412"/>
      <c r="N241" s="421" t="e">
        <f t="shared" si="5"/>
        <v>#DIV/0!</v>
      </c>
      <c r="O241" s="242">
        <f>FŐLAP!$G$8</f>
        <v>0</v>
      </c>
      <c r="P241" s="241">
        <f>FŐLAP!$C$10</f>
        <v>0</v>
      </c>
      <c r="Q241" s="243" t="s">
        <v>418</v>
      </c>
    </row>
    <row r="242" spans="1:17" ht="49.5" hidden="1" customHeight="1" x14ac:dyDescent="0.25">
      <c r="A242" s="88" t="s">
        <v>334</v>
      </c>
      <c r="B242" s="405"/>
      <c r="C242" s="401"/>
      <c r="D242" s="402"/>
      <c r="E242" s="402"/>
      <c r="F242" s="194"/>
      <c r="G242" s="194"/>
      <c r="H242" s="408"/>
      <c r="I242" s="407"/>
      <c r="J242" s="407"/>
      <c r="K242" s="405"/>
      <c r="L242" s="411"/>
      <c r="M242" s="412"/>
      <c r="N242" s="421" t="e">
        <f t="shared" si="5"/>
        <v>#DIV/0!</v>
      </c>
      <c r="O242" s="242">
        <f>FŐLAP!$G$8</f>
        <v>0</v>
      </c>
      <c r="P242" s="241">
        <f>FŐLAP!$C$10</f>
        <v>0</v>
      </c>
      <c r="Q242" s="243" t="s">
        <v>418</v>
      </c>
    </row>
    <row r="243" spans="1:17" ht="49.5" hidden="1" customHeight="1" x14ac:dyDescent="0.25">
      <c r="A243" s="87" t="s">
        <v>335</v>
      </c>
      <c r="B243" s="405"/>
      <c r="C243" s="401"/>
      <c r="D243" s="402"/>
      <c r="E243" s="402"/>
      <c r="F243" s="194"/>
      <c r="G243" s="194"/>
      <c r="H243" s="408"/>
      <c r="I243" s="407"/>
      <c r="J243" s="407"/>
      <c r="K243" s="405"/>
      <c r="L243" s="411"/>
      <c r="M243" s="412"/>
      <c r="N243" s="421" t="e">
        <f t="shared" si="5"/>
        <v>#DIV/0!</v>
      </c>
      <c r="O243" s="242">
        <f>FŐLAP!$G$8</f>
        <v>0</v>
      </c>
      <c r="P243" s="241">
        <f>FŐLAP!$C$10</f>
        <v>0</v>
      </c>
      <c r="Q243" s="243" t="s">
        <v>418</v>
      </c>
    </row>
    <row r="244" spans="1:17" ht="49.5" hidden="1" customHeight="1" x14ac:dyDescent="0.25">
      <c r="A244" s="87" t="s">
        <v>336</v>
      </c>
      <c r="B244" s="405"/>
      <c r="C244" s="401"/>
      <c r="D244" s="402"/>
      <c r="E244" s="402"/>
      <c r="F244" s="194"/>
      <c r="G244" s="194"/>
      <c r="H244" s="408"/>
      <c r="I244" s="407"/>
      <c r="J244" s="407"/>
      <c r="K244" s="405"/>
      <c r="L244" s="411"/>
      <c r="M244" s="412"/>
      <c r="N244" s="421" t="e">
        <f t="shared" si="5"/>
        <v>#DIV/0!</v>
      </c>
      <c r="O244" s="242">
        <f>FŐLAP!$G$8</f>
        <v>0</v>
      </c>
      <c r="P244" s="241">
        <f>FŐLAP!$C$10</f>
        <v>0</v>
      </c>
      <c r="Q244" s="243" t="s">
        <v>418</v>
      </c>
    </row>
    <row r="245" spans="1:17" ht="49.5" hidden="1" customHeight="1" x14ac:dyDescent="0.25">
      <c r="A245" s="88" t="s">
        <v>337</v>
      </c>
      <c r="B245" s="405"/>
      <c r="C245" s="401"/>
      <c r="D245" s="402"/>
      <c r="E245" s="402"/>
      <c r="F245" s="194"/>
      <c r="G245" s="194"/>
      <c r="H245" s="408"/>
      <c r="I245" s="407"/>
      <c r="J245" s="407"/>
      <c r="K245" s="405"/>
      <c r="L245" s="411"/>
      <c r="M245" s="412"/>
      <c r="N245" s="421" t="e">
        <f t="shared" si="5"/>
        <v>#DIV/0!</v>
      </c>
      <c r="O245" s="242">
        <f>FŐLAP!$G$8</f>
        <v>0</v>
      </c>
      <c r="P245" s="241">
        <f>FŐLAP!$C$10</f>
        <v>0</v>
      </c>
      <c r="Q245" s="243" t="s">
        <v>418</v>
      </c>
    </row>
    <row r="246" spans="1:17" ht="49.5" hidden="1" customHeight="1" x14ac:dyDescent="0.25">
      <c r="A246" s="87" t="s">
        <v>338</v>
      </c>
      <c r="B246" s="405"/>
      <c r="C246" s="401"/>
      <c r="D246" s="402"/>
      <c r="E246" s="402"/>
      <c r="F246" s="194"/>
      <c r="G246" s="194"/>
      <c r="H246" s="408"/>
      <c r="I246" s="407"/>
      <c r="J246" s="407"/>
      <c r="K246" s="405"/>
      <c r="L246" s="411"/>
      <c r="M246" s="412"/>
      <c r="N246" s="421" t="e">
        <f t="shared" si="5"/>
        <v>#DIV/0!</v>
      </c>
      <c r="O246" s="242">
        <f>FŐLAP!$G$8</f>
        <v>0</v>
      </c>
      <c r="P246" s="241">
        <f>FŐLAP!$C$10</f>
        <v>0</v>
      </c>
      <c r="Q246" s="243" t="s">
        <v>418</v>
      </c>
    </row>
    <row r="247" spans="1:17" ht="49.5" hidden="1" customHeight="1" x14ac:dyDescent="0.25">
      <c r="A247" s="88" t="s">
        <v>339</v>
      </c>
      <c r="B247" s="405"/>
      <c r="C247" s="401"/>
      <c r="D247" s="402"/>
      <c r="E247" s="402"/>
      <c r="F247" s="194"/>
      <c r="G247" s="194"/>
      <c r="H247" s="408"/>
      <c r="I247" s="407"/>
      <c r="J247" s="407"/>
      <c r="K247" s="405"/>
      <c r="L247" s="411"/>
      <c r="M247" s="412"/>
      <c r="N247" s="421" t="e">
        <f t="shared" si="5"/>
        <v>#DIV/0!</v>
      </c>
      <c r="O247" s="242">
        <f>FŐLAP!$G$8</f>
        <v>0</v>
      </c>
      <c r="P247" s="241">
        <f>FŐLAP!$C$10</f>
        <v>0</v>
      </c>
      <c r="Q247" s="243" t="s">
        <v>418</v>
      </c>
    </row>
    <row r="248" spans="1:17" ht="49.5" hidden="1" customHeight="1" x14ac:dyDescent="0.25">
      <c r="A248" s="87" t="s">
        <v>340</v>
      </c>
      <c r="B248" s="405"/>
      <c r="C248" s="401"/>
      <c r="D248" s="402"/>
      <c r="E248" s="402"/>
      <c r="F248" s="194"/>
      <c r="G248" s="194"/>
      <c r="H248" s="408"/>
      <c r="I248" s="407"/>
      <c r="J248" s="407"/>
      <c r="K248" s="405"/>
      <c r="L248" s="411"/>
      <c r="M248" s="412"/>
      <c r="N248" s="421" t="e">
        <f t="shared" si="5"/>
        <v>#DIV/0!</v>
      </c>
      <c r="O248" s="242">
        <f>FŐLAP!$G$8</f>
        <v>0</v>
      </c>
      <c r="P248" s="241">
        <f>FŐLAP!$C$10</f>
        <v>0</v>
      </c>
      <c r="Q248" s="243" t="s">
        <v>418</v>
      </c>
    </row>
    <row r="249" spans="1:17" ht="49.5" hidden="1" customHeight="1" x14ac:dyDescent="0.25">
      <c r="A249" s="87" t="s">
        <v>341</v>
      </c>
      <c r="B249" s="405"/>
      <c r="C249" s="401"/>
      <c r="D249" s="402"/>
      <c r="E249" s="402"/>
      <c r="F249" s="194"/>
      <c r="G249" s="194"/>
      <c r="H249" s="408"/>
      <c r="I249" s="407"/>
      <c r="J249" s="407"/>
      <c r="K249" s="405"/>
      <c r="L249" s="411"/>
      <c r="M249" s="412"/>
      <c r="N249" s="421" t="e">
        <f t="shared" si="5"/>
        <v>#DIV/0!</v>
      </c>
      <c r="O249" s="242">
        <f>FŐLAP!$G$8</f>
        <v>0</v>
      </c>
      <c r="P249" s="241">
        <f>FŐLAP!$C$10</f>
        <v>0</v>
      </c>
      <c r="Q249" s="243" t="s">
        <v>418</v>
      </c>
    </row>
    <row r="250" spans="1:17" ht="49.5" hidden="1" customHeight="1" x14ac:dyDescent="0.25">
      <c r="A250" s="88" t="s">
        <v>342</v>
      </c>
      <c r="B250" s="405"/>
      <c r="C250" s="401"/>
      <c r="D250" s="402"/>
      <c r="E250" s="402"/>
      <c r="F250" s="194"/>
      <c r="G250" s="194"/>
      <c r="H250" s="408"/>
      <c r="I250" s="407"/>
      <c r="J250" s="407"/>
      <c r="K250" s="405"/>
      <c r="L250" s="411"/>
      <c r="M250" s="412"/>
      <c r="N250" s="421" t="e">
        <f t="shared" si="5"/>
        <v>#DIV/0!</v>
      </c>
      <c r="O250" s="242">
        <f>FŐLAP!$G$8</f>
        <v>0</v>
      </c>
      <c r="P250" s="241">
        <f>FŐLAP!$C$10</f>
        <v>0</v>
      </c>
      <c r="Q250" s="243" t="s">
        <v>418</v>
      </c>
    </row>
    <row r="251" spans="1:17" ht="49.5" hidden="1" customHeight="1" x14ac:dyDescent="0.25">
      <c r="A251" s="87" t="s">
        <v>343</v>
      </c>
      <c r="B251" s="405"/>
      <c r="C251" s="401"/>
      <c r="D251" s="402"/>
      <c r="E251" s="402"/>
      <c r="F251" s="194"/>
      <c r="G251" s="194"/>
      <c r="H251" s="408"/>
      <c r="I251" s="407"/>
      <c r="J251" s="407"/>
      <c r="K251" s="405"/>
      <c r="L251" s="411"/>
      <c r="M251" s="412"/>
      <c r="N251" s="421" t="e">
        <f t="shared" si="5"/>
        <v>#DIV/0!</v>
      </c>
      <c r="O251" s="242">
        <f>FŐLAP!$G$8</f>
        <v>0</v>
      </c>
      <c r="P251" s="241">
        <f>FŐLAP!$C$10</f>
        <v>0</v>
      </c>
      <c r="Q251" s="243" t="s">
        <v>418</v>
      </c>
    </row>
    <row r="252" spans="1:17" ht="49.5" hidden="1" customHeight="1" x14ac:dyDescent="0.25">
      <c r="A252" s="88" t="s">
        <v>344</v>
      </c>
      <c r="B252" s="405"/>
      <c r="C252" s="401"/>
      <c r="D252" s="402"/>
      <c r="E252" s="402"/>
      <c r="F252" s="194"/>
      <c r="G252" s="194"/>
      <c r="H252" s="408"/>
      <c r="I252" s="407"/>
      <c r="J252" s="407"/>
      <c r="K252" s="405"/>
      <c r="L252" s="411"/>
      <c r="M252" s="412"/>
      <c r="N252" s="421" t="e">
        <f t="shared" si="5"/>
        <v>#DIV/0!</v>
      </c>
      <c r="O252" s="242">
        <f>FŐLAP!$G$8</f>
        <v>0</v>
      </c>
      <c r="P252" s="241">
        <f>FŐLAP!$C$10</f>
        <v>0</v>
      </c>
      <c r="Q252" s="243" t="s">
        <v>418</v>
      </c>
    </row>
    <row r="253" spans="1:17" ht="49.5" hidden="1" customHeight="1" x14ac:dyDescent="0.25">
      <c r="A253" s="87" t="s">
        <v>345</v>
      </c>
      <c r="B253" s="405"/>
      <c r="C253" s="401"/>
      <c r="D253" s="402"/>
      <c r="E253" s="402"/>
      <c r="F253" s="194"/>
      <c r="G253" s="194"/>
      <c r="H253" s="408"/>
      <c r="I253" s="407"/>
      <c r="J253" s="407"/>
      <c r="K253" s="405"/>
      <c r="L253" s="411"/>
      <c r="M253" s="412"/>
      <c r="N253" s="421" t="e">
        <f t="shared" si="5"/>
        <v>#DIV/0!</v>
      </c>
      <c r="O253" s="242">
        <f>FŐLAP!$G$8</f>
        <v>0</v>
      </c>
      <c r="P253" s="241">
        <f>FŐLAP!$C$10</f>
        <v>0</v>
      </c>
      <c r="Q253" s="243" t="s">
        <v>418</v>
      </c>
    </row>
    <row r="254" spans="1:17" ht="49.5" hidden="1" customHeight="1" x14ac:dyDescent="0.25">
      <c r="A254" s="87" t="s">
        <v>346</v>
      </c>
      <c r="B254" s="405"/>
      <c r="C254" s="401"/>
      <c r="D254" s="402"/>
      <c r="E254" s="402"/>
      <c r="F254" s="194"/>
      <c r="G254" s="194"/>
      <c r="H254" s="408"/>
      <c r="I254" s="407"/>
      <c r="J254" s="407"/>
      <c r="K254" s="405"/>
      <c r="L254" s="411"/>
      <c r="M254" s="412"/>
      <c r="N254" s="421" t="e">
        <f t="shared" si="5"/>
        <v>#DIV/0!</v>
      </c>
      <c r="O254" s="242">
        <f>FŐLAP!$G$8</f>
        <v>0</v>
      </c>
      <c r="P254" s="241">
        <f>FŐLAP!$C$10</f>
        <v>0</v>
      </c>
      <c r="Q254" s="243" t="s">
        <v>418</v>
      </c>
    </row>
    <row r="255" spans="1:17" ht="49.5" hidden="1" customHeight="1" x14ac:dyDescent="0.25">
      <c r="A255" s="88" t="s">
        <v>347</v>
      </c>
      <c r="B255" s="405"/>
      <c r="C255" s="401"/>
      <c r="D255" s="402"/>
      <c r="E255" s="402"/>
      <c r="F255" s="194"/>
      <c r="G255" s="194"/>
      <c r="H255" s="408"/>
      <c r="I255" s="407"/>
      <c r="J255" s="407"/>
      <c r="K255" s="405"/>
      <c r="L255" s="411"/>
      <c r="M255" s="412"/>
      <c r="N255" s="421" t="e">
        <f t="shared" si="5"/>
        <v>#DIV/0!</v>
      </c>
      <c r="O255" s="242">
        <f>FŐLAP!$G$8</f>
        <v>0</v>
      </c>
      <c r="P255" s="241">
        <f>FŐLAP!$C$10</f>
        <v>0</v>
      </c>
      <c r="Q255" s="243" t="s">
        <v>418</v>
      </c>
    </row>
    <row r="256" spans="1:17" ht="49.5" hidden="1" customHeight="1" x14ac:dyDescent="0.25">
      <c r="A256" s="87" t="s">
        <v>348</v>
      </c>
      <c r="B256" s="405"/>
      <c r="C256" s="401"/>
      <c r="D256" s="402"/>
      <c r="E256" s="402"/>
      <c r="F256" s="194"/>
      <c r="G256" s="194"/>
      <c r="H256" s="408"/>
      <c r="I256" s="407"/>
      <c r="J256" s="407"/>
      <c r="K256" s="405"/>
      <c r="L256" s="411"/>
      <c r="M256" s="412"/>
      <c r="N256" s="421" t="e">
        <f t="shared" si="5"/>
        <v>#DIV/0!</v>
      </c>
      <c r="O256" s="242">
        <f>FŐLAP!$G$8</f>
        <v>0</v>
      </c>
      <c r="P256" s="241">
        <f>FŐLAP!$C$10</f>
        <v>0</v>
      </c>
      <c r="Q256" s="243" t="s">
        <v>418</v>
      </c>
    </row>
    <row r="257" spans="1:17" ht="49.5" hidden="1" customHeight="1" x14ac:dyDescent="0.25">
      <c r="A257" s="88" t="s">
        <v>349</v>
      </c>
      <c r="B257" s="405"/>
      <c r="C257" s="401"/>
      <c r="D257" s="402"/>
      <c r="E257" s="402"/>
      <c r="F257" s="194"/>
      <c r="G257" s="194"/>
      <c r="H257" s="408"/>
      <c r="I257" s="407"/>
      <c r="J257" s="407"/>
      <c r="K257" s="405"/>
      <c r="L257" s="411"/>
      <c r="M257" s="412"/>
      <c r="N257" s="421" t="e">
        <f t="shared" si="5"/>
        <v>#DIV/0!</v>
      </c>
      <c r="O257" s="242">
        <f>FŐLAP!$G$8</f>
        <v>0</v>
      </c>
      <c r="P257" s="241">
        <f>FŐLAP!$C$10</f>
        <v>0</v>
      </c>
      <c r="Q257" s="243" t="s">
        <v>418</v>
      </c>
    </row>
    <row r="258" spans="1:17" ht="49.5" hidden="1" customHeight="1" x14ac:dyDescent="0.25">
      <c r="A258" s="87" t="s">
        <v>350</v>
      </c>
      <c r="B258" s="405"/>
      <c r="C258" s="401"/>
      <c r="D258" s="402"/>
      <c r="E258" s="402"/>
      <c r="F258" s="194"/>
      <c r="G258" s="194"/>
      <c r="H258" s="408"/>
      <c r="I258" s="407"/>
      <c r="J258" s="407"/>
      <c r="K258" s="405"/>
      <c r="L258" s="411"/>
      <c r="M258" s="412"/>
      <c r="N258" s="421" t="e">
        <f t="shared" si="5"/>
        <v>#DIV/0!</v>
      </c>
      <c r="O258" s="242">
        <f>FŐLAP!$G$8</f>
        <v>0</v>
      </c>
      <c r="P258" s="241">
        <f>FŐLAP!$C$10</f>
        <v>0</v>
      </c>
      <c r="Q258" s="243" t="s">
        <v>418</v>
      </c>
    </row>
    <row r="259" spans="1:17" ht="49.5" hidden="1" customHeight="1" x14ac:dyDescent="0.25">
      <c r="A259" s="87" t="s">
        <v>351</v>
      </c>
      <c r="B259" s="405"/>
      <c r="C259" s="401"/>
      <c r="D259" s="402"/>
      <c r="E259" s="402"/>
      <c r="F259" s="194"/>
      <c r="G259" s="194"/>
      <c r="H259" s="408"/>
      <c r="I259" s="407"/>
      <c r="J259" s="407"/>
      <c r="K259" s="405"/>
      <c r="L259" s="411"/>
      <c r="M259" s="412"/>
      <c r="N259" s="421" t="e">
        <f t="shared" si="5"/>
        <v>#DIV/0!</v>
      </c>
      <c r="O259" s="242">
        <f>FŐLAP!$G$8</f>
        <v>0</v>
      </c>
      <c r="P259" s="241">
        <f>FŐLAP!$C$10</f>
        <v>0</v>
      </c>
      <c r="Q259" s="243" t="s">
        <v>418</v>
      </c>
    </row>
    <row r="260" spans="1:17" ht="49.5" hidden="1" customHeight="1" x14ac:dyDescent="0.25">
      <c r="A260" s="88" t="s">
        <v>352</v>
      </c>
      <c r="B260" s="405"/>
      <c r="C260" s="401"/>
      <c r="D260" s="402"/>
      <c r="E260" s="402"/>
      <c r="F260" s="194"/>
      <c r="G260" s="194"/>
      <c r="H260" s="408"/>
      <c r="I260" s="407"/>
      <c r="J260" s="407"/>
      <c r="K260" s="405"/>
      <c r="L260" s="411"/>
      <c r="M260" s="412"/>
      <c r="N260" s="421" t="e">
        <f t="shared" si="5"/>
        <v>#DIV/0!</v>
      </c>
      <c r="O260" s="242">
        <f>FŐLAP!$G$8</f>
        <v>0</v>
      </c>
      <c r="P260" s="241">
        <f>FŐLAP!$C$10</f>
        <v>0</v>
      </c>
      <c r="Q260" s="243" t="s">
        <v>418</v>
      </c>
    </row>
    <row r="261" spans="1:17" ht="49.5" hidden="1" customHeight="1" x14ac:dyDescent="0.25">
      <c r="A261" s="87" t="s">
        <v>353</v>
      </c>
      <c r="B261" s="405"/>
      <c r="C261" s="401"/>
      <c r="D261" s="402"/>
      <c r="E261" s="402"/>
      <c r="F261" s="194"/>
      <c r="G261" s="194"/>
      <c r="H261" s="408"/>
      <c r="I261" s="407"/>
      <c r="J261" s="407"/>
      <c r="K261" s="405"/>
      <c r="L261" s="411"/>
      <c r="M261" s="412"/>
      <c r="N261" s="421" t="e">
        <f t="shared" si="5"/>
        <v>#DIV/0!</v>
      </c>
      <c r="O261" s="242">
        <f>FŐLAP!$G$8</f>
        <v>0</v>
      </c>
      <c r="P261" s="241">
        <f>FŐLAP!$C$10</f>
        <v>0</v>
      </c>
      <c r="Q261" s="243" t="s">
        <v>418</v>
      </c>
    </row>
    <row r="262" spans="1:17" ht="49.5" hidden="1" customHeight="1" x14ac:dyDescent="0.25">
      <c r="A262" s="88" t="s">
        <v>354</v>
      </c>
      <c r="B262" s="405"/>
      <c r="C262" s="401"/>
      <c r="D262" s="402"/>
      <c r="E262" s="402"/>
      <c r="F262" s="194"/>
      <c r="G262" s="194"/>
      <c r="H262" s="408"/>
      <c r="I262" s="407"/>
      <c r="J262" s="407"/>
      <c r="K262" s="405"/>
      <c r="L262" s="411"/>
      <c r="M262" s="412"/>
      <c r="N262" s="421" t="e">
        <f t="shared" si="5"/>
        <v>#DIV/0!</v>
      </c>
      <c r="O262" s="242">
        <f>FŐLAP!$G$8</f>
        <v>0</v>
      </c>
      <c r="P262" s="241">
        <f>FŐLAP!$C$10</f>
        <v>0</v>
      </c>
      <c r="Q262" s="243" t="s">
        <v>418</v>
      </c>
    </row>
    <row r="263" spans="1:17" ht="49.5" hidden="1" customHeight="1" x14ac:dyDescent="0.25">
      <c r="A263" s="87" t="s">
        <v>355</v>
      </c>
      <c r="B263" s="405"/>
      <c r="C263" s="401"/>
      <c r="D263" s="402"/>
      <c r="E263" s="402"/>
      <c r="F263" s="194"/>
      <c r="G263" s="194"/>
      <c r="H263" s="408"/>
      <c r="I263" s="407"/>
      <c r="J263" s="407"/>
      <c r="K263" s="405"/>
      <c r="L263" s="411"/>
      <c r="M263" s="412"/>
      <c r="N263" s="421" t="e">
        <f t="shared" si="5"/>
        <v>#DIV/0!</v>
      </c>
      <c r="O263" s="242">
        <f>FŐLAP!$G$8</f>
        <v>0</v>
      </c>
      <c r="P263" s="241">
        <f>FŐLAP!$C$10</f>
        <v>0</v>
      </c>
      <c r="Q263" s="243" t="s">
        <v>418</v>
      </c>
    </row>
    <row r="264" spans="1:17" ht="49.5" hidden="1" customHeight="1" x14ac:dyDescent="0.25">
      <c r="A264" s="87" t="s">
        <v>356</v>
      </c>
      <c r="B264" s="405"/>
      <c r="C264" s="401"/>
      <c r="D264" s="402"/>
      <c r="E264" s="402"/>
      <c r="F264" s="194"/>
      <c r="G264" s="194"/>
      <c r="H264" s="408"/>
      <c r="I264" s="407"/>
      <c r="J264" s="407"/>
      <c r="K264" s="405"/>
      <c r="L264" s="411"/>
      <c r="M264" s="412"/>
      <c r="N264" s="421" t="e">
        <f t="shared" si="5"/>
        <v>#DIV/0!</v>
      </c>
      <c r="O264" s="242">
        <f>FŐLAP!$G$8</f>
        <v>0</v>
      </c>
      <c r="P264" s="241">
        <f>FŐLAP!$C$10</f>
        <v>0</v>
      </c>
      <c r="Q264" s="243" t="s">
        <v>418</v>
      </c>
    </row>
    <row r="265" spans="1:17" ht="49.5" hidden="1" customHeight="1" x14ac:dyDescent="0.25">
      <c r="A265" s="88" t="s">
        <v>357</v>
      </c>
      <c r="B265" s="405"/>
      <c r="C265" s="401"/>
      <c r="D265" s="402"/>
      <c r="E265" s="402"/>
      <c r="F265" s="194"/>
      <c r="G265" s="194"/>
      <c r="H265" s="408"/>
      <c r="I265" s="407"/>
      <c r="J265" s="407"/>
      <c r="K265" s="405"/>
      <c r="L265" s="411"/>
      <c r="M265" s="412"/>
      <c r="N265" s="421" t="e">
        <f t="shared" si="5"/>
        <v>#DIV/0!</v>
      </c>
      <c r="O265" s="242">
        <f>FŐLAP!$G$8</f>
        <v>0</v>
      </c>
      <c r="P265" s="241">
        <f>FŐLAP!$C$10</f>
        <v>0</v>
      </c>
      <c r="Q265" s="243" t="s">
        <v>418</v>
      </c>
    </row>
    <row r="266" spans="1:17" ht="49.5" hidden="1" customHeight="1" x14ac:dyDescent="0.25">
      <c r="A266" s="87" t="s">
        <v>358</v>
      </c>
      <c r="B266" s="405"/>
      <c r="C266" s="401"/>
      <c r="D266" s="402"/>
      <c r="E266" s="402"/>
      <c r="F266" s="194"/>
      <c r="G266" s="194"/>
      <c r="H266" s="408"/>
      <c r="I266" s="407"/>
      <c r="J266" s="407"/>
      <c r="K266" s="405"/>
      <c r="L266" s="411"/>
      <c r="M266" s="412"/>
      <c r="N266" s="421" t="e">
        <f t="shared" si="5"/>
        <v>#DIV/0!</v>
      </c>
      <c r="O266" s="242">
        <f>FŐLAP!$G$8</f>
        <v>0</v>
      </c>
      <c r="P266" s="241">
        <f>FŐLAP!$C$10</f>
        <v>0</v>
      </c>
      <c r="Q266" s="243" t="s">
        <v>418</v>
      </c>
    </row>
    <row r="267" spans="1:17" ht="49.5" hidden="1" customHeight="1" x14ac:dyDescent="0.25">
      <c r="A267" s="88" t="s">
        <v>359</v>
      </c>
      <c r="B267" s="405"/>
      <c r="C267" s="401"/>
      <c r="D267" s="402"/>
      <c r="E267" s="402"/>
      <c r="F267" s="194"/>
      <c r="G267" s="194"/>
      <c r="H267" s="408"/>
      <c r="I267" s="407"/>
      <c r="J267" s="407"/>
      <c r="K267" s="405"/>
      <c r="L267" s="411"/>
      <c r="M267" s="412"/>
      <c r="N267" s="421" t="e">
        <f t="shared" si="5"/>
        <v>#DIV/0!</v>
      </c>
      <c r="O267" s="242">
        <f>FŐLAP!$G$8</f>
        <v>0</v>
      </c>
      <c r="P267" s="241">
        <f>FŐLAP!$C$10</f>
        <v>0</v>
      </c>
      <c r="Q267" s="243" t="s">
        <v>418</v>
      </c>
    </row>
    <row r="268" spans="1:17" ht="49.5" hidden="1" customHeight="1" x14ac:dyDescent="0.25">
      <c r="A268" s="87" t="s">
        <v>360</v>
      </c>
      <c r="B268" s="405"/>
      <c r="C268" s="401"/>
      <c r="D268" s="402"/>
      <c r="E268" s="402"/>
      <c r="F268" s="194"/>
      <c r="G268" s="194"/>
      <c r="H268" s="408"/>
      <c r="I268" s="407"/>
      <c r="J268" s="407"/>
      <c r="K268" s="405"/>
      <c r="L268" s="411"/>
      <c r="M268" s="412"/>
      <c r="N268" s="421" t="e">
        <f t="shared" si="5"/>
        <v>#DIV/0!</v>
      </c>
      <c r="O268" s="242">
        <f>FŐLAP!$G$8</f>
        <v>0</v>
      </c>
      <c r="P268" s="241">
        <f>FŐLAP!$C$10</f>
        <v>0</v>
      </c>
      <c r="Q268" s="243" t="s">
        <v>418</v>
      </c>
    </row>
    <row r="269" spans="1:17" ht="49.5" hidden="1" customHeight="1" x14ac:dyDescent="0.25">
      <c r="A269" s="87" t="s">
        <v>361</v>
      </c>
      <c r="B269" s="405"/>
      <c r="C269" s="401"/>
      <c r="D269" s="402"/>
      <c r="E269" s="402"/>
      <c r="F269" s="194"/>
      <c r="G269" s="194"/>
      <c r="H269" s="408"/>
      <c r="I269" s="407"/>
      <c r="J269" s="407"/>
      <c r="K269" s="405"/>
      <c r="L269" s="411"/>
      <c r="M269" s="412"/>
      <c r="N269" s="421" t="e">
        <f t="shared" si="5"/>
        <v>#DIV/0!</v>
      </c>
      <c r="O269" s="242">
        <f>FŐLAP!$G$8</f>
        <v>0</v>
      </c>
      <c r="P269" s="241">
        <f>FŐLAP!$C$10</f>
        <v>0</v>
      </c>
      <c r="Q269" s="243" t="s">
        <v>418</v>
      </c>
    </row>
    <row r="270" spans="1:17" ht="49.5" hidden="1" customHeight="1" x14ac:dyDescent="0.25">
      <c r="A270" s="88" t="s">
        <v>362</v>
      </c>
      <c r="B270" s="405"/>
      <c r="C270" s="401"/>
      <c r="D270" s="402"/>
      <c r="E270" s="402"/>
      <c r="F270" s="194"/>
      <c r="G270" s="194"/>
      <c r="H270" s="408"/>
      <c r="I270" s="407"/>
      <c r="J270" s="407"/>
      <c r="K270" s="405"/>
      <c r="L270" s="411"/>
      <c r="M270" s="412"/>
      <c r="N270" s="421" t="e">
        <f t="shared" si="5"/>
        <v>#DIV/0!</v>
      </c>
      <c r="O270" s="242">
        <f>FŐLAP!$G$8</f>
        <v>0</v>
      </c>
      <c r="P270" s="241">
        <f>FŐLAP!$C$10</f>
        <v>0</v>
      </c>
      <c r="Q270" s="243" t="s">
        <v>418</v>
      </c>
    </row>
    <row r="271" spans="1:17" ht="49.5" hidden="1" customHeight="1" x14ac:dyDescent="0.25">
      <c r="A271" s="87" t="s">
        <v>363</v>
      </c>
      <c r="B271" s="405"/>
      <c r="C271" s="401"/>
      <c r="D271" s="402"/>
      <c r="E271" s="402"/>
      <c r="F271" s="194"/>
      <c r="G271" s="194"/>
      <c r="H271" s="408"/>
      <c r="I271" s="407"/>
      <c r="J271" s="407"/>
      <c r="K271" s="405"/>
      <c r="L271" s="411"/>
      <c r="M271" s="412"/>
      <c r="N271" s="421" t="e">
        <f t="shared" si="5"/>
        <v>#DIV/0!</v>
      </c>
      <c r="O271" s="242">
        <f>FŐLAP!$G$8</f>
        <v>0</v>
      </c>
      <c r="P271" s="241">
        <f>FŐLAP!$C$10</f>
        <v>0</v>
      </c>
      <c r="Q271" s="243" t="s">
        <v>418</v>
      </c>
    </row>
    <row r="272" spans="1:17" ht="49.5" hidden="1" customHeight="1" x14ac:dyDescent="0.25">
      <c r="A272" s="88" t="s">
        <v>364</v>
      </c>
      <c r="B272" s="405"/>
      <c r="C272" s="401"/>
      <c r="D272" s="402"/>
      <c r="E272" s="402"/>
      <c r="F272" s="194"/>
      <c r="G272" s="194"/>
      <c r="H272" s="408"/>
      <c r="I272" s="407"/>
      <c r="J272" s="407"/>
      <c r="K272" s="405"/>
      <c r="L272" s="411"/>
      <c r="M272" s="412"/>
      <c r="N272" s="421" t="e">
        <f t="shared" si="5"/>
        <v>#DIV/0!</v>
      </c>
      <c r="O272" s="242">
        <f>FŐLAP!$G$8</f>
        <v>0</v>
      </c>
      <c r="P272" s="241">
        <f>FŐLAP!$C$10</f>
        <v>0</v>
      </c>
      <c r="Q272" s="243" t="s">
        <v>418</v>
      </c>
    </row>
    <row r="273" spans="1:17" ht="49.5" hidden="1" customHeight="1" x14ac:dyDescent="0.25">
      <c r="A273" s="87" t="s">
        <v>365</v>
      </c>
      <c r="B273" s="405"/>
      <c r="C273" s="401"/>
      <c r="D273" s="402"/>
      <c r="E273" s="402"/>
      <c r="F273" s="194"/>
      <c r="G273" s="194"/>
      <c r="H273" s="408"/>
      <c r="I273" s="407"/>
      <c r="J273" s="407"/>
      <c r="K273" s="405"/>
      <c r="L273" s="411"/>
      <c r="M273" s="412"/>
      <c r="N273" s="421" t="e">
        <f t="shared" si="5"/>
        <v>#DIV/0!</v>
      </c>
      <c r="O273" s="242">
        <f>FŐLAP!$G$8</f>
        <v>0</v>
      </c>
      <c r="P273" s="241">
        <f>FŐLAP!$C$10</f>
        <v>0</v>
      </c>
      <c r="Q273" s="243" t="s">
        <v>418</v>
      </c>
    </row>
    <row r="274" spans="1:17" ht="49.5" hidden="1" customHeight="1" x14ac:dyDescent="0.25">
      <c r="A274" s="87" t="s">
        <v>366</v>
      </c>
      <c r="B274" s="405"/>
      <c r="C274" s="401"/>
      <c r="D274" s="402"/>
      <c r="E274" s="402"/>
      <c r="F274" s="194"/>
      <c r="G274" s="194"/>
      <c r="H274" s="408"/>
      <c r="I274" s="407"/>
      <c r="J274" s="407"/>
      <c r="K274" s="405"/>
      <c r="L274" s="411"/>
      <c r="M274" s="412"/>
      <c r="N274" s="421" t="e">
        <f t="shared" si="5"/>
        <v>#DIV/0!</v>
      </c>
      <c r="O274" s="242">
        <f>FŐLAP!$G$8</f>
        <v>0</v>
      </c>
      <c r="P274" s="241">
        <f>FŐLAP!$C$10</f>
        <v>0</v>
      </c>
      <c r="Q274" s="243" t="s">
        <v>418</v>
      </c>
    </row>
    <row r="275" spans="1:17" ht="49.5" hidden="1" customHeight="1" x14ac:dyDescent="0.25">
      <c r="A275" s="88" t="s">
        <v>367</v>
      </c>
      <c r="B275" s="405"/>
      <c r="C275" s="401"/>
      <c r="D275" s="402"/>
      <c r="E275" s="402"/>
      <c r="F275" s="194"/>
      <c r="G275" s="194"/>
      <c r="H275" s="408"/>
      <c r="I275" s="407"/>
      <c r="J275" s="407"/>
      <c r="K275" s="405"/>
      <c r="L275" s="411"/>
      <c r="M275" s="412"/>
      <c r="N275" s="421" t="e">
        <f t="shared" si="5"/>
        <v>#DIV/0!</v>
      </c>
      <c r="O275" s="242">
        <f>FŐLAP!$G$8</f>
        <v>0</v>
      </c>
      <c r="P275" s="241">
        <f>FŐLAP!$C$10</f>
        <v>0</v>
      </c>
      <c r="Q275" s="243" t="s">
        <v>418</v>
      </c>
    </row>
    <row r="276" spans="1:17" ht="49.5" hidden="1" customHeight="1" x14ac:dyDescent="0.25">
      <c r="A276" s="87" t="s">
        <v>368</v>
      </c>
      <c r="B276" s="405"/>
      <c r="C276" s="401"/>
      <c r="D276" s="402"/>
      <c r="E276" s="402"/>
      <c r="F276" s="194"/>
      <c r="G276" s="194"/>
      <c r="H276" s="408"/>
      <c r="I276" s="407"/>
      <c r="J276" s="407"/>
      <c r="K276" s="405"/>
      <c r="L276" s="411"/>
      <c r="M276" s="412"/>
      <c r="N276" s="421" t="e">
        <f t="shared" ref="N276:N339" si="6">IF(M276&lt;0,0,1-(M276/L276))</f>
        <v>#DIV/0!</v>
      </c>
      <c r="O276" s="242">
        <f>FŐLAP!$G$8</f>
        <v>0</v>
      </c>
      <c r="P276" s="241">
        <f>FŐLAP!$C$10</f>
        <v>0</v>
      </c>
      <c r="Q276" s="243" t="s">
        <v>418</v>
      </c>
    </row>
    <row r="277" spans="1:17" ht="49.5" hidden="1" customHeight="1" x14ac:dyDescent="0.25">
      <c r="A277" s="88" t="s">
        <v>369</v>
      </c>
      <c r="B277" s="405"/>
      <c r="C277" s="401"/>
      <c r="D277" s="402"/>
      <c r="E277" s="402"/>
      <c r="F277" s="194"/>
      <c r="G277" s="194"/>
      <c r="H277" s="408"/>
      <c r="I277" s="407"/>
      <c r="J277" s="407"/>
      <c r="K277" s="405"/>
      <c r="L277" s="411"/>
      <c r="M277" s="412"/>
      <c r="N277" s="421" t="e">
        <f t="shared" si="6"/>
        <v>#DIV/0!</v>
      </c>
      <c r="O277" s="242">
        <f>FŐLAP!$G$8</f>
        <v>0</v>
      </c>
      <c r="P277" s="241">
        <f>FŐLAP!$C$10</f>
        <v>0</v>
      </c>
      <c r="Q277" s="243" t="s">
        <v>418</v>
      </c>
    </row>
    <row r="278" spans="1:17" ht="49.5" hidden="1" customHeight="1" x14ac:dyDescent="0.25">
      <c r="A278" s="87" t="s">
        <v>370</v>
      </c>
      <c r="B278" s="405"/>
      <c r="C278" s="401"/>
      <c r="D278" s="402"/>
      <c r="E278" s="402"/>
      <c r="F278" s="194"/>
      <c r="G278" s="194"/>
      <c r="H278" s="408"/>
      <c r="I278" s="407"/>
      <c r="J278" s="407"/>
      <c r="K278" s="405"/>
      <c r="L278" s="411"/>
      <c r="M278" s="412"/>
      <c r="N278" s="421" t="e">
        <f t="shared" si="6"/>
        <v>#DIV/0!</v>
      </c>
      <c r="O278" s="242">
        <f>FŐLAP!$G$8</f>
        <v>0</v>
      </c>
      <c r="P278" s="241">
        <f>FŐLAP!$C$10</f>
        <v>0</v>
      </c>
      <c r="Q278" s="243" t="s">
        <v>418</v>
      </c>
    </row>
    <row r="279" spans="1:17" ht="49.5" hidden="1" customHeight="1" x14ac:dyDescent="0.25">
      <c r="A279" s="87" t="s">
        <v>371</v>
      </c>
      <c r="B279" s="405"/>
      <c r="C279" s="401"/>
      <c r="D279" s="402"/>
      <c r="E279" s="402"/>
      <c r="F279" s="194"/>
      <c r="G279" s="194"/>
      <c r="H279" s="408"/>
      <c r="I279" s="407"/>
      <c r="J279" s="407"/>
      <c r="K279" s="405"/>
      <c r="L279" s="411"/>
      <c r="M279" s="412"/>
      <c r="N279" s="421" t="e">
        <f t="shared" si="6"/>
        <v>#DIV/0!</v>
      </c>
      <c r="O279" s="242">
        <f>FŐLAP!$G$8</f>
        <v>0</v>
      </c>
      <c r="P279" s="241">
        <f>FŐLAP!$C$10</f>
        <v>0</v>
      </c>
      <c r="Q279" s="243" t="s">
        <v>418</v>
      </c>
    </row>
    <row r="280" spans="1:17" ht="49.5" hidden="1" customHeight="1" x14ac:dyDescent="0.25">
      <c r="A280" s="88" t="s">
        <v>372</v>
      </c>
      <c r="B280" s="405"/>
      <c r="C280" s="401"/>
      <c r="D280" s="402"/>
      <c r="E280" s="402"/>
      <c r="F280" s="194"/>
      <c r="G280" s="194"/>
      <c r="H280" s="408"/>
      <c r="I280" s="407"/>
      <c r="J280" s="407"/>
      <c r="K280" s="405"/>
      <c r="L280" s="411"/>
      <c r="M280" s="412"/>
      <c r="N280" s="421" t="e">
        <f t="shared" si="6"/>
        <v>#DIV/0!</v>
      </c>
      <c r="O280" s="242">
        <f>FŐLAP!$G$8</f>
        <v>0</v>
      </c>
      <c r="P280" s="241">
        <f>FŐLAP!$C$10</f>
        <v>0</v>
      </c>
      <c r="Q280" s="243" t="s">
        <v>418</v>
      </c>
    </row>
    <row r="281" spans="1:17" ht="49.5" hidden="1" customHeight="1" x14ac:dyDescent="0.25">
      <c r="A281" s="87" t="s">
        <v>373</v>
      </c>
      <c r="B281" s="405"/>
      <c r="C281" s="401"/>
      <c r="D281" s="402"/>
      <c r="E281" s="402"/>
      <c r="F281" s="194"/>
      <c r="G281" s="194"/>
      <c r="H281" s="408"/>
      <c r="I281" s="407"/>
      <c r="J281" s="407"/>
      <c r="K281" s="405"/>
      <c r="L281" s="411"/>
      <c r="M281" s="412"/>
      <c r="N281" s="421" t="e">
        <f t="shared" si="6"/>
        <v>#DIV/0!</v>
      </c>
      <c r="O281" s="242">
        <f>FŐLAP!$G$8</f>
        <v>0</v>
      </c>
      <c r="P281" s="241">
        <f>FŐLAP!$C$10</f>
        <v>0</v>
      </c>
      <c r="Q281" s="243" t="s">
        <v>418</v>
      </c>
    </row>
    <row r="282" spans="1:17" ht="49.5" hidden="1" customHeight="1" x14ac:dyDescent="0.25">
      <c r="A282" s="88" t="s">
        <v>374</v>
      </c>
      <c r="B282" s="405"/>
      <c r="C282" s="401"/>
      <c r="D282" s="402"/>
      <c r="E282" s="402"/>
      <c r="F282" s="194"/>
      <c r="G282" s="194"/>
      <c r="H282" s="408"/>
      <c r="I282" s="407"/>
      <c r="J282" s="407"/>
      <c r="K282" s="405"/>
      <c r="L282" s="411"/>
      <c r="M282" s="412"/>
      <c r="N282" s="421" t="e">
        <f t="shared" si="6"/>
        <v>#DIV/0!</v>
      </c>
      <c r="O282" s="242">
        <f>FŐLAP!$G$8</f>
        <v>0</v>
      </c>
      <c r="P282" s="241">
        <f>FŐLAP!$C$10</f>
        <v>0</v>
      </c>
      <c r="Q282" s="243" t="s">
        <v>418</v>
      </c>
    </row>
    <row r="283" spans="1:17" ht="49.5" hidden="1" customHeight="1" x14ac:dyDescent="0.25">
      <c r="A283" s="87" t="s">
        <v>375</v>
      </c>
      <c r="B283" s="405"/>
      <c r="C283" s="401"/>
      <c r="D283" s="402"/>
      <c r="E283" s="402"/>
      <c r="F283" s="194"/>
      <c r="G283" s="194"/>
      <c r="H283" s="408"/>
      <c r="I283" s="407"/>
      <c r="J283" s="407"/>
      <c r="K283" s="405"/>
      <c r="L283" s="411"/>
      <c r="M283" s="412"/>
      <c r="N283" s="421" t="e">
        <f t="shared" si="6"/>
        <v>#DIV/0!</v>
      </c>
      <c r="O283" s="242">
        <f>FŐLAP!$G$8</f>
        <v>0</v>
      </c>
      <c r="P283" s="241">
        <f>FŐLAP!$C$10</f>
        <v>0</v>
      </c>
      <c r="Q283" s="243" t="s">
        <v>418</v>
      </c>
    </row>
    <row r="284" spans="1:17" ht="49.5" hidden="1" customHeight="1" x14ac:dyDescent="0.25">
      <c r="A284" s="87" t="s">
        <v>376</v>
      </c>
      <c r="B284" s="405"/>
      <c r="C284" s="401"/>
      <c r="D284" s="402"/>
      <c r="E284" s="402"/>
      <c r="F284" s="194"/>
      <c r="G284" s="194"/>
      <c r="H284" s="408"/>
      <c r="I284" s="407"/>
      <c r="J284" s="407"/>
      <c r="K284" s="405"/>
      <c r="L284" s="411"/>
      <c r="M284" s="412"/>
      <c r="N284" s="421" t="e">
        <f t="shared" si="6"/>
        <v>#DIV/0!</v>
      </c>
      <c r="O284" s="242">
        <f>FŐLAP!$G$8</f>
        <v>0</v>
      </c>
      <c r="P284" s="241">
        <f>FŐLAP!$C$10</f>
        <v>0</v>
      </c>
      <c r="Q284" s="243" t="s">
        <v>418</v>
      </c>
    </row>
    <row r="285" spans="1:17" ht="49.5" hidden="1" customHeight="1" x14ac:dyDescent="0.25">
      <c r="A285" s="88" t="s">
        <v>377</v>
      </c>
      <c r="B285" s="405"/>
      <c r="C285" s="401"/>
      <c r="D285" s="402"/>
      <c r="E285" s="402"/>
      <c r="F285" s="194"/>
      <c r="G285" s="194"/>
      <c r="H285" s="408"/>
      <c r="I285" s="407"/>
      <c r="J285" s="407"/>
      <c r="K285" s="405"/>
      <c r="L285" s="411"/>
      <c r="M285" s="412"/>
      <c r="N285" s="421" t="e">
        <f t="shared" si="6"/>
        <v>#DIV/0!</v>
      </c>
      <c r="O285" s="242">
        <f>FŐLAP!$G$8</f>
        <v>0</v>
      </c>
      <c r="P285" s="241">
        <f>FŐLAP!$C$10</f>
        <v>0</v>
      </c>
      <c r="Q285" s="243" t="s">
        <v>418</v>
      </c>
    </row>
    <row r="286" spans="1:17" ht="49.5" hidden="1" customHeight="1" x14ac:dyDescent="0.25">
      <c r="A286" s="87" t="s">
        <v>378</v>
      </c>
      <c r="B286" s="405"/>
      <c r="C286" s="401"/>
      <c r="D286" s="402"/>
      <c r="E286" s="402"/>
      <c r="F286" s="194"/>
      <c r="G286" s="194"/>
      <c r="H286" s="408"/>
      <c r="I286" s="407"/>
      <c r="J286" s="407"/>
      <c r="K286" s="405"/>
      <c r="L286" s="411"/>
      <c r="M286" s="412"/>
      <c r="N286" s="421" t="e">
        <f t="shared" si="6"/>
        <v>#DIV/0!</v>
      </c>
      <c r="O286" s="242">
        <f>FŐLAP!$G$8</f>
        <v>0</v>
      </c>
      <c r="P286" s="241">
        <f>FŐLAP!$C$10</f>
        <v>0</v>
      </c>
      <c r="Q286" s="243" t="s">
        <v>418</v>
      </c>
    </row>
    <row r="287" spans="1:17" ht="49.5" hidden="1" customHeight="1" x14ac:dyDescent="0.25">
      <c r="A287" s="88" t="s">
        <v>379</v>
      </c>
      <c r="B287" s="405"/>
      <c r="C287" s="401"/>
      <c r="D287" s="402"/>
      <c r="E287" s="402"/>
      <c r="F287" s="194"/>
      <c r="G287" s="194"/>
      <c r="H287" s="408"/>
      <c r="I287" s="407"/>
      <c r="J287" s="407"/>
      <c r="K287" s="405"/>
      <c r="L287" s="411"/>
      <c r="M287" s="412"/>
      <c r="N287" s="421" t="e">
        <f t="shared" si="6"/>
        <v>#DIV/0!</v>
      </c>
      <c r="O287" s="242">
        <f>FŐLAP!$G$8</f>
        <v>0</v>
      </c>
      <c r="P287" s="241">
        <f>FŐLAP!$C$10</f>
        <v>0</v>
      </c>
      <c r="Q287" s="243" t="s">
        <v>418</v>
      </c>
    </row>
    <row r="288" spans="1:17" ht="49.5" hidden="1" customHeight="1" x14ac:dyDescent="0.25">
      <c r="A288" s="87" t="s">
        <v>380</v>
      </c>
      <c r="B288" s="405"/>
      <c r="C288" s="401"/>
      <c r="D288" s="402"/>
      <c r="E288" s="402"/>
      <c r="F288" s="194"/>
      <c r="G288" s="194"/>
      <c r="H288" s="408"/>
      <c r="I288" s="407"/>
      <c r="J288" s="407"/>
      <c r="K288" s="405"/>
      <c r="L288" s="411"/>
      <c r="M288" s="412"/>
      <c r="N288" s="421" t="e">
        <f t="shared" si="6"/>
        <v>#DIV/0!</v>
      </c>
      <c r="O288" s="242">
        <f>FŐLAP!$G$8</f>
        <v>0</v>
      </c>
      <c r="P288" s="241">
        <f>FŐLAP!$C$10</f>
        <v>0</v>
      </c>
      <c r="Q288" s="243" t="s">
        <v>418</v>
      </c>
    </row>
    <row r="289" spans="1:17" ht="49.5" hidden="1" customHeight="1" x14ac:dyDescent="0.25">
      <c r="A289" s="87" t="s">
        <v>381</v>
      </c>
      <c r="B289" s="405"/>
      <c r="C289" s="401"/>
      <c r="D289" s="402"/>
      <c r="E289" s="402"/>
      <c r="F289" s="194"/>
      <c r="G289" s="194"/>
      <c r="H289" s="408"/>
      <c r="I289" s="407"/>
      <c r="J289" s="407"/>
      <c r="K289" s="405"/>
      <c r="L289" s="411"/>
      <c r="M289" s="412"/>
      <c r="N289" s="421" t="e">
        <f t="shared" si="6"/>
        <v>#DIV/0!</v>
      </c>
      <c r="O289" s="242">
        <f>FŐLAP!$G$8</f>
        <v>0</v>
      </c>
      <c r="P289" s="241">
        <f>FŐLAP!$C$10</f>
        <v>0</v>
      </c>
      <c r="Q289" s="243" t="s">
        <v>418</v>
      </c>
    </row>
    <row r="290" spans="1:17" ht="49.5" hidden="1" customHeight="1" x14ac:dyDescent="0.25">
      <c r="A290" s="88" t="s">
        <v>382</v>
      </c>
      <c r="B290" s="405"/>
      <c r="C290" s="401"/>
      <c r="D290" s="402"/>
      <c r="E290" s="402"/>
      <c r="F290" s="194"/>
      <c r="G290" s="194"/>
      <c r="H290" s="408"/>
      <c r="I290" s="407"/>
      <c r="J290" s="407"/>
      <c r="K290" s="405"/>
      <c r="L290" s="411"/>
      <c r="M290" s="412"/>
      <c r="N290" s="421" t="e">
        <f t="shared" si="6"/>
        <v>#DIV/0!</v>
      </c>
      <c r="O290" s="242">
        <f>FŐLAP!$G$8</f>
        <v>0</v>
      </c>
      <c r="P290" s="241">
        <f>FŐLAP!$C$10</f>
        <v>0</v>
      </c>
      <c r="Q290" s="243" t="s">
        <v>418</v>
      </c>
    </row>
    <row r="291" spans="1:17" ht="49.5" hidden="1" customHeight="1" x14ac:dyDescent="0.25">
      <c r="A291" s="87" t="s">
        <v>383</v>
      </c>
      <c r="B291" s="405"/>
      <c r="C291" s="401"/>
      <c r="D291" s="402"/>
      <c r="E291" s="402"/>
      <c r="F291" s="194"/>
      <c r="G291" s="194"/>
      <c r="H291" s="408"/>
      <c r="I291" s="407"/>
      <c r="J291" s="407"/>
      <c r="K291" s="405"/>
      <c r="L291" s="411"/>
      <c r="M291" s="412"/>
      <c r="N291" s="421" t="e">
        <f t="shared" si="6"/>
        <v>#DIV/0!</v>
      </c>
      <c r="O291" s="242">
        <f>FŐLAP!$G$8</f>
        <v>0</v>
      </c>
      <c r="P291" s="241">
        <f>FŐLAP!$C$10</f>
        <v>0</v>
      </c>
      <c r="Q291" s="243" t="s">
        <v>418</v>
      </c>
    </row>
    <row r="292" spans="1:17" ht="49.5" hidden="1" customHeight="1" x14ac:dyDescent="0.25">
      <c r="A292" s="88" t="s">
        <v>384</v>
      </c>
      <c r="B292" s="405"/>
      <c r="C292" s="401"/>
      <c r="D292" s="402"/>
      <c r="E292" s="402"/>
      <c r="F292" s="194"/>
      <c r="G292" s="194"/>
      <c r="H292" s="408"/>
      <c r="I292" s="407"/>
      <c r="J292" s="407"/>
      <c r="K292" s="405"/>
      <c r="L292" s="411"/>
      <c r="M292" s="412"/>
      <c r="N292" s="421" t="e">
        <f t="shared" si="6"/>
        <v>#DIV/0!</v>
      </c>
      <c r="O292" s="242">
        <f>FŐLAP!$G$8</f>
        <v>0</v>
      </c>
      <c r="P292" s="241">
        <f>FŐLAP!$C$10</f>
        <v>0</v>
      </c>
      <c r="Q292" s="243" t="s">
        <v>418</v>
      </c>
    </row>
    <row r="293" spans="1:17" ht="49.5" hidden="1" customHeight="1" x14ac:dyDescent="0.25">
      <c r="A293" s="87" t="s">
        <v>385</v>
      </c>
      <c r="B293" s="405"/>
      <c r="C293" s="401"/>
      <c r="D293" s="402"/>
      <c r="E293" s="402"/>
      <c r="F293" s="194"/>
      <c r="G293" s="194"/>
      <c r="H293" s="408"/>
      <c r="I293" s="407"/>
      <c r="J293" s="407"/>
      <c r="K293" s="405"/>
      <c r="L293" s="411"/>
      <c r="M293" s="412"/>
      <c r="N293" s="421" t="e">
        <f t="shared" si="6"/>
        <v>#DIV/0!</v>
      </c>
      <c r="O293" s="242">
        <f>FŐLAP!$G$8</f>
        <v>0</v>
      </c>
      <c r="P293" s="241">
        <f>FŐLAP!$C$10</f>
        <v>0</v>
      </c>
      <c r="Q293" s="243" t="s">
        <v>418</v>
      </c>
    </row>
    <row r="294" spans="1:17" ht="49.5" hidden="1" customHeight="1" x14ac:dyDescent="0.25">
      <c r="A294" s="87" t="s">
        <v>386</v>
      </c>
      <c r="B294" s="405"/>
      <c r="C294" s="401"/>
      <c r="D294" s="402"/>
      <c r="E294" s="402"/>
      <c r="F294" s="194"/>
      <c r="G294" s="194"/>
      <c r="H294" s="408"/>
      <c r="I294" s="407"/>
      <c r="J294" s="407"/>
      <c r="K294" s="405"/>
      <c r="L294" s="411"/>
      <c r="M294" s="412"/>
      <c r="N294" s="421" t="e">
        <f t="shared" si="6"/>
        <v>#DIV/0!</v>
      </c>
      <c r="O294" s="242">
        <f>FŐLAP!$G$8</f>
        <v>0</v>
      </c>
      <c r="P294" s="241">
        <f>FŐLAP!$C$10</f>
        <v>0</v>
      </c>
      <c r="Q294" s="243" t="s">
        <v>418</v>
      </c>
    </row>
    <row r="295" spans="1:17" ht="49.5" hidden="1" customHeight="1" x14ac:dyDescent="0.25">
      <c r="A295" s="88" t="s">
        <v>387</v>
      </c>
      <c r="B295" s="405"/>
      <c r="C295" s="401"/>
      <c r="D295" s="402"/>
      <c r="E295" s="402"/>
      <c r="F295" s="194"/>
      <c r="G295" s="194"/>
      <c r="H295" s="408"/>
      <c r="I295" s="407"/>
      <c r="J295" s="407"/>
      <c r="K295" s="405"/>
      <c r="L295" s="411"/>
      <c r="M295" s="412"/>
      <c r="N295" s="421" t="e">
        <f t="shared" si="6"/>
        <v>#DIV/0!</v>
      </c>
      <c r="O295" s="242">
        <f>FŐLAP!$G$8</f>
        <v>0</v>
      </c>
      <c r="P295" s="241">
        <f>FŐLAP!$C$10</f>
        <v>0</v>
      </c>
      <c r="Q295" s="243" t="s">
        <v>418</v>
      </c>
    </row>
    <row r="296" spans="1:17" ht="49.5" hidden="1" customHeight="1" x14ac:dyDescent="0.25">
      <c r="A296" s="87" t="s">
        <v>388</v>
      </c>
      <c r="B296" s="405"/>
      <c r="C296" s="401"/>
      <c r="D296" s="402"/>
      <c r="E296" s="402"/>
      <c r="F296" s="194"/>
      <c r="G296" s="194"/>
      <c r="H296" s="408"/>
      <c r="I296" s="407"/>
      <c r="J296" s="407"/>
      <c r="K296" s="405"/>
      <c r="L296" s="411"/>
      <c r="M296" s="412"/>
      <c r="N296" s="421" t="e">
        <f t="shared" si="6"/>
        <v>#DIV/0!</v>
      </c>
      <c r="O296" s="242">
        <f>FŐLAP!$G$8</f>
        <v>0</v>
      </c>
      <c r="P296" s="241">
        <f>FŐLAP!$C$10</f>
        <v>0</v>
      </c>
      <c r="Q296" s="243" t="s">
        <v>418</v>
      </c>
    </row>
    <row r="297" spans="1:17" ht="49.5" hidden="1" customHeight="1" x14ac:dyDescent="0.25">
      <c r="A297" s="88" t="s">
        <v>389</v>
      </c>
      <c r="B297" s="405"/>
      <c r="C297" s="401"/>
      <c r="D297" s="402"/>
      <c r="E297" s="402"/>
      <c r="F297" s="194"/>
      <c r="G297" s="194"/>
      <c r="H297" s="408"/>
      <c r="I297" s="407"/>
      <c r="J297" s="407"/>
      <c r="K297" s="405"/>
      <c r="L297" s="411"/>
      <c r="M297" s="412"/>
      <c r="N297" s="421" t="e">
        <f t="shared" si="6"/>
        <v>#DIV/0!</v>
      </c>
      <c r="O297" s="242">
        <f>FŐLAP!$G$8</f>
        <v>0</v>
      </c>
      <c r="P297" s="241">
        <f>FŐLAP!$C$10</f>
        <v>0</v>
      </c>
      <c r="Q297" s="243" t="s">
        <v>418</v>
      </c>
    </row>
    <row r="298" spans="1:17" ht="49.5" hidden="1" customHeight="1" x14ac:dyDescent="0.25">
      <c r="A298" s="87" t="s">
        <v>390</v>
      </c>
      <c r="B298" s="405"/>
      <c r="C298" s="401"/>
      <c r="D298" s="402"/>
      <c r="E298" s="402"/>
      <c r="F298" s="194"/>
      <c r="G298" s="194"/>
      <c r="H298" s="408"/>
      <c r="I298" s="407"/>
      <c r="J298" s="407"/>
      <c r="K298" s="405"/>
      <c r="L298" s="411"/>
      <c r="M298" s="412"/>
      <c r="N298" s="421" t="e">
        <f t="shared" si="6"/>
        <v>#DIV/0!</v>
      </c>
      <c r="O298" s="242">
        <f>FŐLAP!$G$8</f>
        <v>0</v>
      </c>
      <c r="P298" s="241">
        <f>FŐLAP!$C$10</f>
        <v>0</v>
      </c>
      <c r="Q298" s="243" t="s">
        <v>418</v>
      </c>
    </row>
    <row r="299" spans="1:17" ht="49.5" hidden="1" customHeight="1" x14ac:dyDescent="0.25">
      <c r="A299" s="87" t="s">
        <v>391</v>
      </c>
      <c r="B299" s="405"/>
      <c r="C299" s="401"/>
      <c r="D299" s="402"/>
      <c r="E299" s="402"/>
      <c r="F299" s="194"/>
      <c r="G299" s="194"/>
      <c r="H299" s="408"/>
      <c r="I299" s="407"/>
      <c r="J299" s="407"/>
      <c r="K299" s="405"/>
      <c r="L299" s="411"/>
      <c r="M299" s="412"/>
      <c r="N299" s="421" t="e">
        <f t="shared" si="6"/>
        <v>#DIV/0!</v>
      </c>
      <c r="O299" s="242">
        <f>FŐLAP!$G$8</f>
        <v>0</v>
      </c>
      <c r="P299" s="241">
        <f>FŐLAP!$C$10</f>
        <v>0</v>
      </c>
      <c r="Q299" s="243" t="s">
        <v>418</v>
      </c>
    </row>
    <row r="300" spans="1:17" ht="49.5" hidden="1" customHeight="1" x14ac:dyDescent="0.25">
      <c r="A300" s="88" t="s">
        <v>392</v>
      </c>
      <c r="B300" s="405"/>
      <c r="C300" s="401"/>
      <c r="D300" s="402"/>
      <c r="E300" s="402"/>
      <c r="F300" s="194"/>
      <c r="G300" s="194"/>
      <c r="H300" s="408"/>
      <c r="I300" s="407"/>
      <c r="J300" s="407"/>
      <c r="K300" s="405"/>
      <c r="L300" s="411"/>
      <c r="M300" s="412"/>
      <c r="N300" s="421" t="e">
        <f t="shared" si="6"/>
        <v>#DIV/0!</v>
      </c>
      <c r="O300" s="242">
        <f>FŐLAP!$G$8</f>
        <v>0</v>
      </c>
      <c r="P300" s="241">
        <f>FŐLAP!$C$10</f>
        <v>0</v>
      </c>
      <c r="Q300" s="243" t="s">
        <v>418</v>
      </c>
    </row>
    <row r="301" spans="1:17" ht="49.5" hidden="1" customHeight="1" x14ac:dyDescent="0.25">
      <c r="A301" s="87" t="s">
        <v>393</v>
      </c>
      <c r="B301" s="405"/>
      <c r="C301" s="401"/>
      <c r="D301" s="402"/>
      <c r="E301" s="402"/>
      <c r="F301" s="194"/>
      <c r="G301" s="194"/>
      <c r="H301" s="408"/>
      <c r="I301" s="407"/>
      <c r="J301" s="407"/>
      <c r="K301" s="405"/>
      <c r="L301" s="411"/>
      <c r="M301" s="412"/>
      <c r="N301" s="421" t="e">
        <f t="shared" si="6"/>
        <v>#DIV/0!</v>
      </c>
      <c r="O301" s="242">
        <f>FŐLAP!$G$8</f>
        <v>0</v>
      </c>
      <c r="P301" s="241">
        <f>FŐLAP!$C$10</f>
        <v>0</v>
      </c>
      <c r="Q301" s="243" t="s">
        <v>418</v>
      </c>
    </row>
    <row r="302" spans="1:17" ht="49.5" hidden="1" customHeight="1" x14ac:dyDescent="0.25">
      <c r="A302" s="88" t="s">
        <v>394</v>
      </c>
      <c r="B302" s="405"/>
      <c r="C302" s="401"/>
      <c r="D302" s="402"/>
      <c r="E302" s="402"/>
      <c r="F302" s="194"/>
      <c r="G302" s="194"/>
      <c r="H302" s="408"/>
      <c r="I302" s="407"/>
      <c r="J302" s="407"/>
      <c r="K302" s="405"/>
      <c r="L302" s="411"/>
      <c r="M302" s="412"/>
      <c r="N302" s="421" t="e">
        <f t="shared" si="6"/>
        <v>#DIV/0!</v>
      </c>
      <c r="O302" s="242">
        <f>FŐLAP!$G$8</f>
        <v>0</v>
      </c>
      <c r="P302" s="241">
        <f>FŐLAP!$C$10</f>
        <v>0</v>
      </c>
      <c r="Q302" s="243" t="s">
        <v>418</v>
      </c>
    </row>
    <row r="303" spans="1:17" ht="49.5" hidden="1" customHeight="1" x14ac:dyDescent="0.25">
      <c r="A303" s="87" t="s">
        <v>395</v>
      </c>
      <c r="B303" s="405"/>
      <c r="C303" s="401"/>
      <c r="D303" s="402"/>
      <c r="E303" s="402"/>
      <c r="F303" s="194"/>
      <c r="G303" s="194"/>
      <c r="H303" s="408"/>
      <c r="I303" s="407"/>
      <c r="J303" s="407"/>
      <c r="K303" s="405"/>
      <c r="L303" s="411"/>
      <c r="M303" s="412"/>
      <c r="N303" s="421" t="e">
        <f t="shared" si="6"/>
        <v>#DIV/0!</v>
      </c>
      <c r="O303" s="242">
        <f>FŐLAP!$G$8</f>
        <v>0</v>
      </c>
      <c r="P303" s="241">
        <f>FŐLAP!$C$10</f>
        <v>0</v>
      </c>
      <c r="Q303" s="243" t="s">
        <v>418</v>
      </c>
    </row>
    <row r="304" spans="1:17" ht="49.5" hidden="1" customHeight="1" x14ac:dyDescent="0.25">
      <c r="A304" s="87" t="s">
        <v>396</v>
      </c>
      <c r="B304" s="405"/>
      <c r="C304" s="401"/>
      <c r="D304" s="402"/>
      <c r="E304" s="402"/>
      <c r="F304" s="194"/>
      <c r="G304" s="194"/>
      <c r="H304" s="408"/>
      <c r="I304" s="407"/>
      <c r="J304" s="407"/>
      <c r="K304" s="405"/>
      <c r="L304" s="411"/>
      <c r="M304" s="412"/>
      <c r="N304" s="421" t="e">
        <f t="shared" si="6"/>
        <v>#DIV/0!</v>
      </c>
      <c r="O304" s="242">
        <f>FŐLAP!$G$8</f>
        <v>0</v>
      </c>
      <c r="P304" s="241">
        <f>FŐLAP!$C$10</f>
        <v>0</v>
      </c>
      <c r="Q304" s="243" t="s">
        <v>418</v>
      </c>
    </row>
    <row r="305" spans="1:17" ht="49.5" hidden="1" customHeight="1" x14ac:dyDescent="0.25">
      <c r="A305" s="88" t="s">
        <v>397</v>
      </c>
      <c r="B305" s="405"/>
      <c r="C305" s="401"/>
      <c r="D305" s="402"/>
      <c r="E305" s="402"/>
      <c r="F305" s="194"/>
      <c r="G305" s="194"/>
      <c r="H305" s="408"/>
      <c r="I305" s="407"/>
      <c r="J305" s="407"/>
      <c r="K305" s="405"/>
      <c r="L305" s="411"/>
      <c r="M305" s="412"/>
      <c r="N305" s="421" t="e">
        <f t="shared" si="6"/>
        <v>#DIV/0!</v>
      </c>
      <c r="O305" s="242">
        <f>FŐLAP!$G$8</f>
        <v>0</v>
      </c>
      <c r="P305" s="241">
        <f>FŐLAP!$C$10</f>
        <v>0</v>
      </c>
      <c r="Q305" s="243" t="s">
        <v>418</v>
      </c>
    </row>
    <row r="306" spans="1:17" ht="49.5" hidden="1" customHeight="1" x14ac:dyDescent="0.25">
      <c r="A306" s="87" t="s">
        <v>398</v>
      </c>
      <c r="B306" s="405"/>
      <c r="C306" s="401"/>
      <c r="D306" s="402"/>
      <c r="E306" s="402"/>
      <c r="F306" s="194"/>
      <c r="G306" s="194"/>
      <c r="H306" s="408"/>
      <c r="I306" s="407"/>
      <c r="J306" s="407"/>
      <c r="K306" s="405"/>
      <c r="L306" s="411"/>
      <c r="M306" s="412"/>
      <c r="N306" s="421" t="e">
        <f t="shared" si="6"/>
        <v>#DIV/0!</v>
      </c>
      <c r="O306" s="242">
        <f>FŐLAP!$G$8</f>
        <v>0</v>
      </c>
      <c r="P306" s="241">
        <f>FŐLAP!$C$10</f>
        <v>0</v>
      </c>
      <c r="Q306" s="243" t="s">
        <v>418</v>
      </c>
    </row>
    <row r="307" spans="1:17" ht="49.5" hidden="1" customHeight="1" x14ac:dyDescent="0.25">
      <c r="A307" s="88" t="s">
        <v>399</v>
      </c>
      <c r="B307" s="405"/>
      <c r="C307" s="401"/>
      <c r="D307" s="402"/>
      <c r="E307" s="402"/>
      <c r="F307" s="194"/>
      <c r="G307" s="194"/>
      <c r="H307" s="408"/>
      <c r="I307" s="407"/>
      <c r="J307" s="407"/>
      <c r="K307" s="405"/>
      <c r="L307" s="411"/>
      <c r="M307" s="412"/>
      <c r="N307" s="421" t="e">
        <f t="shared" si="6"/>
        <v>#DIV/0!</v>
      </c>
      <c r="O307" s="242">
        <f>FŐLAP!$G$8</f>
        <v>0</v>
      </c>
      <c r="P307" s="241">
        <f>FŐLAP!$C$10</f>
        <v>0</v>
      </c>
      <c r="Q307" s="243" t="s">
        <v>418</v>
      </c>
    </row>
    <row r="308" spans="1:17" ht="49.5" hidden="1" customHeight="1" x14ac:dyDescent="0.25">
      <c r="A308" s="87" t="s">
        <v>400</v>
      </c>
      <c r="B308" s="405"/>
      <c r="C308" s="401"/>
      <c r="D308" s="402"/>
      <c r="E308" s="402"/>
      <c r="F308" s="194"/>
      <c r="G308" s="194"/>
      <c r="H308" s="408"/>
      <c r="I308" s="407"/>
      <c r="J308" s="407"/>
      <c r="K308" s="405"/>
      <c r="L308" s="411"/>
      <c r="M308" s="412"/>
      <c r="N308" s="421" t="e">
        <f t="shared" si="6"/>
        <v>#DIV/0!</v>
      </c>
      <c r="O308" s="242">
        <f>FŐLAP!$G$8</f>
        <v>0</v>
      </c>
      <c r="P308" s="241">
        <f>FŐLAP!$C$10</f>
        <v>0</v>
      </c>
      <c r="Q308" s="243" t="s">
        <v>418</v>
      </c>
    </row>
    <row r="309" spans="1:17" ht="49.5" hidden="1" customHeight="1" x14ac:dyDescent="0.25">
      <c r="A309" s="87" t="s">
        <v>631</v>
      </c>
      <c r="B309" s="405"/>
      <c r="C309" s="401"/>
      <c r="D309" s="402"/>
      <c r="E309" s="402"/>
      <c r="F309" s="194"/>
      <c r="G309" s="194"/>
      <c r="H309" s="408"/>
      <c r="I309" s="407"/>
      <c r="J309" s="407"/>
      <c r="K309" s="405"/>
      <c r="L309" s="411"/>
      <c r="M309" s="412"/>
      <c r="N309" s="421" t="e">
        <f t="shared" si="6"/>
        <v>#DIV/0!</v>
      </c>
      <c r="O309" s="242">
        <f>FŐLAP!$G$8</f>
        <v>0</v>
      </c>
      <c r="P309" s="241">
        <f>FŐLAP!$C$10</f>
        <v>0</v>
      </c>
      <c r="Q309" s="243" t="s">
        <v>418</v>
      </c>
    </row>
    <row r="310" spans="1:17" ht="49.5" hidden="1" customHeight="1" x14ac:dyDescent="0.25">
      <c r="A310" s="88" t="s">
        <v>632</v>
      </c>
      <c r="B310" s="405"/>
      <c r="C310" s="401"/>
      <c r="D310" s="402"/>
      <c r="E310" s="402"/>
      <c r="F310" s="194"/>
      <c r="G310" s="194"/>
      <c r="H310" s="408"/>
      <c r="I310" s="407"/>
      <c r="J310" s="407"/>
      <c r="K310" s="405"/>
      <c r="L310" s="411"/>
      <c r="M310" s="412"/>
      <c r="N310" s="421" t="e">
        <f t="shared" si="6"/>
        <v>#DIV/0!</v>
      </c>
      <c r="O310" s="242">
        <f>FŐLAP!$G$8</f>
        <v>0</v>
      </c>
      <c r="P310" s="241">
        <f>FŐLAP!$C$10</f>
        <v>0</v>
      </c>
      <c r="Q310" s="243" t="s">
        <v>418</v>
      </c>
    </row>
    <row r="311" spans="1:17" ht="49.5" hidden="1" customHeight="1" x14ac:dyDescent="0.25">
      <c r="A311" s="87" t="s">
        <v>633</v>
      </c>
      <c r="B311" s="405"/>
      <c r="C311" s="401"/>
      <c r="D311" s="402"/>
      <c r="E311" s="402"/>
      <c r="F311" s="194"/>
      <c r="G311" s="194"/>
      <c r="H311" s="408"/>
      <c r="I311" s="407"/>
      <c r="J311" s="407"/>
      <c r="K311" s="405"/>
      <c r="L311" s="411"/>
      <c r="M311" s="412"/>
      <c r="N311" s="421" t="e">
        <f t="shared" si="6"/>
        <v>#DIV/0!</v>
      </c>
      <c r="O311" s="242">
        <f>FŐLAP!$G$8</f>
        <v>0</v>
      </c>
      <c r="P311" s="241">
        <f>FŐLAP!$C$10</f>
        <v>0</v>
      </c>
      <c r="Q311" s="243" t="s">
        <v>418</v>
      </c>
    </row>
    <row r="312" spans="1:17" ht="49.5" hidden="1" customHeight="1" x14ac:dyDescent="0.25">
      <c r="A312" s="88" t="s">
        <v>634</v>
      </c>
      <c r="B312" s="405"/>
      <c r="C312" s="401"/>
      <c r="D312" s="402"/>
      <c r="E312" s="402"/>
      <c r="F312" s="194"/>
      <c r="G312" s="194"/>
      <c r="H312" s="408"/>
      <c r="I312" s="407"/>
      <c r="J312" s="407"/>
      <c r="K312" s="405"/>
      <c r="L312" s="411"/>
      <c r="M312" s="412"/>
      <c r="N312" s="421" t="e">
        <f t="shared" si="6"/>
        <v>#DIV/0!</v>
      </c>
      <c r="O312" s="242">
        <f>FŐLAP!$G$8</f>
        <v>0</v>
      </c>
      <c r="P312" s="241">
        <f>FŐLAP!$C$10</f>
        <v>0</v>
      </c>
      <c r="Q312" s="243" t="s">
        <v>418</v>
      </c>
    </row>
    <row r="313" spans="1:17" ht="49.5" hidden="1" customHeight="1" x14ac:dyDescent="0.25">
      <c r="A313" s="87" t="s">
        <v>635</v>
      </c>
      <c r="B313" s="405"/>
      <c r="C313" s="401"/>
      <c r="D313" s="402"/>
      <c r="E313" s="402"/>
      <c r="F313" s="194"/>
      <c r="G313" s="194"/>
      <c r="H313" s="408"/>
      <c r="I313" s="407"/>
      <c r="J313" s="407"/>
      <c r="K313" s="405"/>
      <c r="L313" s="411"/>
      <c r="M313" s="412"/>
      <c r="N313" s="421" t="e">
        <f t="shared" si="6"/>
        <v>#DIV/0!</v>
      </c>
      <c r="O313" s="242">
        <f>FŐLAP!$G$8</f>
        <v>0</v>
      </c>
      <c r="P313" s="241">
        <f>FŐLAP!$C$10</f>
        <v>0</v>
      </c>
      <c r="Q313" s="243" t="s">
        <v>418</v>
      </c>
    </row>
    <row r="314" spans="1:17" ht="49.5" hidden="1" customHeight="1" x14ac:dyDescent="0.25">
      <c r="A314" s="87" t="s">
        <v>636</v>
      </c>
      <c r="B314" s="405"/>
      <c r="C314" s="401"/>
      <c r="D314" s="402"/>
      <c r="E314" s="402"/>
      <c r="F314" s="194"/>
      <c r="G314" s="194"/>
      <c r="H314" s="408"/>
      <c r="I314" s="407"/>
      <c r="J314" s="407"/>
      <c r="K314" s="405"/>
      <c r="L314" s="411"/>
      <c r="M314" s="412"/>
      <c r="N314" s="421" t="e">
        <f t="shared" si="6"/>
        <v>#DIV/0!</v>
      </c>
      <c r="O314" s="242">
        <f>FŐLAP!$G$8</f>
        <v>0</v>
      </c>
      <c r="P314" s="241">
        <f>FŐLAP!$C$10</f>
        <v>0</v>
      </c>
      <c r="Q314" s="243" t="s">
        <v>418</v>
      </c>
    </row>
    <row r="315" spans="1:17" ht="49.5" hidden="1" customHeight="1" x14ac:dyDescent="0.25">
      <c r="A315" s="88" t="s">
        <v>637</v>
      </c>
      <c r="B315" s="405"/>
      <c r="C315" s="401"/>
      <c r="D315" s="402"/>
      <c r="E315" s="402"/>
      <c r="F315" s="194"/>
      <c r="G315" s="194"/>
      <c r="H315" s="408"/>
      <c r="I315" s="407"/>
      <c r="J315" s="407"/>
      <c r="K315" s="405"/>
      <c r="L315" s="411"/>
      <c r="M315" s="412"/>
      <c r="N315" s="421" t="e">
        <f t="shared" si="6"/>
        <v>#DIV/0!</v>
      </c>
      <c r="O315" s="242">
        <f>FŐLAP!$G$8</f>
        <v>0</v>
      </c>
      <c r="P315" s="241">
        <f>FŐLAP!$C$10</f>
        <v>0</v>
      </c>
      <c r="Q315" s="243" t="s">
        <v>418</v>
      </c>
    </row>
    <row r="316" spans="1:17" ht="49.5" hidden="1" customHeight="1" x14ac:dyDescent="0.25">
      <c r="A316" s="87" t="s">
        <v>638</v>
      </c>
      <c r="B316" s="405"/>
      <c r="C316" s="401"/>
      <c r="D316" s="402"/>
      <c r="E316" s="402"/>
      <c r="F316" s="194"/>
      <c r="G316" s="194"/>
      <c r="H316" s="408"/>
      <c r="I316" s="407"/>
      <c r="J316" s="407"/>
      <c r="K316" s="405"/>
      <c r="L316" s="411"/>
      <c r="M316" s="412"/>
      <c r="N316" s="421" t="e">
        <f t="shared" si="6"/>
        <v>#DIV/0!</v>
      </c>
      <c r="O316" s="242">
        <f>FŐLAP!$G$8</f>
        <v>0</v>
      </c>
      <c r="P316" s="241">
        <f>FŐLAP!$C$10</f>
        <v>0</v>
      </c>
      <c r="Q316" s="243" t="s">
        <v>418</v>
      </c>
    </row>
    <row r="317" spans="1:17" ht="49.5" hidden="1" customHeight="1" x14ac:dyDescent="0.25">
      <c r="A317" s="88" t="s">
        <v>639</v>
      </c>
      <c r="B317" s="405"/>
      <c r="C317" s="401"/>
      <c r="D317" s="402"/>
      <c r="E317" s="402"/>
      <c r="F317" s="194"/>
      <c r="G317" s="194"/>
      <c r="H317" s="408"/>
      <c r="I317" s="407"/>
      <c r="J317" s="407"/>
      <c r="K317" s="405"/>
      <c r="L317" s="411"/>
      <c r="M317" s="412"/>
      <c r="N317" s="421" t="e">
        <f t="shared" si="6"/>
        <v>#DIV/0!</v>
      </c>
      <c r="O317" s="242">
        <f>FŐLAP!$G$8</f>
        <v>0</v>
      </c>
      <c r="P317" s="241">
        <f>FŐLAP!$C$10</f>
        <v>0</v>
      </c>
      <c r="Q317" s="243" t="s">
        <v>418</v>
      </c>
    </row>
    <row r="318" spans="1:17" ht="49.5" hidden="1" customHeight="1" x14ac:dyDescent="0.25">
      <c r="A318" s="87" t="s">
        <v>640</v>
      </c>
      <c r="B318" s="405"/>
      <c r="C318" s="401"/>
      <c r="D318" s="402"/>
      <c r="E318" s="402"/>
      <c r="F318" s="194"/>
      <c r="G318" s="194"/>
      <c r="H318" s="408"/>
      <c r="I318" s="407"/>
      <c r="J318" s="407"/>
      <c r="K318" s="405"/>
      <c r="L318" s="411"/>
      <c r="M318" s="412"/>
      <c r="N318" s="421" t="e">
        <f t="shared" si="6"/>
        <v>#DIV/0!</v>
      </c>
      <c r="O318" s="242">
        <f>FŐLAP!$G$8</f>
        <v>0</v>
      </c>
      <c r="P318" s="241">
        <f>FŐLAP!$C$10</f>
        <v>0</v>
      </c>
      <c r="Q318" s="243" t="s">
        <v>418</v>
      </c>
    </row>
    <row r="319" spans="1:17" ht="49.5" hidden="1" customHeight="1" x14ac:dyDescent="0.25">
      <c r="A319" s="87" t="s">
        <v>641</v>
      </c>
      <c r="B319" s="405"/>
      <c r="C319" s="401"/>
      <c r="D319" s="402"/>
      <c r="E319" s="402"/>
      <c r="F319" s="194"/>
      <c r="G319" s="194"/>
      <c r="H319" s="408"/>
      <c r="I319" s="407"/>
      <c r="J319" s="407"/>
      <c r="K319" s="405"/>
      <c r="L319" s="411"/>
      <c r="M319" s="412"/>
      <c r="N319" s="421" t="e">
        <f t="shared" si="6"/>
        <v>#DIV/0!</v>
      </c>
      <c r="O319" s="242">
        <f>FŐLAP!$G$8</f>
        <v>0</v>
      </c>
      <c r="P319" s="241">
        <f>FŐLAP!$C$10</f>
        <v>0</v>
      </c>
      <c r="Q319" s="243" t="s">
        <v>418</v>
      </c>
    </row>
    <row r="320" spans="1:17" ht="49.5" hidden="1" customHeight="1" x14ac:dyDescent="0.25">
      <c r="A320" s="88" t="s">
        <v>642</v>
      </c>
      <c r="B320" s="405"/>
      <c r="C320" s="401"/>
      <c r="D320" s="402"/>
      <c r="E320" s="402"/>
      <c r="F320" s="194"/>
      <c r="G320" s="194"/>
      <c r="H320" s="408"/>
      <c r="I320" s="407"/>
      <c r="J320" s="407"/>
      <c r="K320" s="405"/>
      <c r="L320" s="411"/>
      <c r="M320" s="412"/>
      <c r="N320" s="421" t="e">
        <f t="shared" si="6"/>
        <v>#DIV/0!</v>
      </c>
      <c r="O320" s="242">
        <f>FŐLAP!$G$8</f>
        <v>0</v>
      </c>
      <c r="P320" s="241">
        <f>FŐLAP!$C$10</f>
        <v>0</v>
      </c>
      <c r="Q320" s="243" t="s">
        <v>418</v>
      </c>
    </row>
    <row r="321" spans="1:17" ht="49.5" hidden="1" customHeight="1" x14ac:dyDescent="0.25">
      <c r="A321" s="87" t="s">
        <v>643</v>
      </c>
      <c r="B321" s="405"/>
      <c r="C321" s="401"/>
      <c r="D321" s="402"/>
      <c r="E321" s="402"/>
      <c r="F321" s="194"/>
      <c r="G321" s="194"/>
      <c r="H321" s="408"/>
      <c r="I321" s="407"/>
      <c r="J321" s="407"/>
      <c r="K321" s="405"/>
      <c r="L321" s="411"/>
      <c r="M321" s="412"/>
      <c r="N321" s="421" t="e">
        <f t="shared" si="6"/>
        <v>#DIV/0!</v>
      </c>
      <c r="O321" s="242">
        <f>FŐLAP!$G$8</f>
        <v>0</v>
      </c>
      <c r="P321" s="241">
        <f>FŐLAP!$C$10</f>
        <v>0</v>
      </c>
      <c r="Q321" s="243" t="s">
        <v>418</v>
      </c>
    </row>
    <row r="322" spans="1:17" ht="49.5" hidden="1" customHeight="1" x14ac:dyDescent="0.25">
      <c r="A322" s="88" t="s">
        <v>644</v>
      </c>
      <c r="B322" s="405"/>
      <c r="C322" s="401"/>
      <c r="D322" s="402"/>
      <c r="E322" s="402"/>
      <c r="F322" s="194"/>
      <c r="G322" s="194"/>
      <c r="H322" s="408"/>
      <c r="I322" s="407"/>
      <c r="J322" s="407"/>
      <c r="K322" s="405"/>
      <c r="L322" s="411"/>
      <c r="M322" s="412"/>
      <c r="N322" s="421" t="e">
        <f t="shared" si="6"/>
        <v>#DIV/0!</v>
      </c>
      <c r="O322" s="242">
        <f>FŐLAP!$G$8</f>
        <v>0</v>
      </c>
      <c r="P322" s="241">
        <f>FŐLAP!$C$10</f>
        <v>0</v>
      </c>
      <c r="Q322" s="243" t="s">
        <v>418</v>
      </c>
    </row>
    <row r="323" spans="1:17" ht="49.5" hidden="1" customHeight="1" x14ac:dyDescent="0.25">
      <c r="A323" s="87" t="s">
        <v>645</v>
      </c>
      <c r="B323" s="405"/>
      <c r="C323" s="401"/>
      <c r="D323" s="402"/>
      <c r="E323" s="402"/>
      <c r="F323" s="194"/>
      <c r="G323" s="194"/>
      <c r="H323" s="408"/>
      <c r="I323" s="407"/>
      <c r="J323" s="407"/>
      <c r="K323" s="405"/>
      <c r="L323" s="411"/>
      <c r="M323" s="412"/>
      <c r="N323" s="421" t="e">
        <f t="shared" si="6"/>
        <v>#DIV/0!</v>
      </c>
      <c r="O323" s="242">
        <f>FŐLAP!$G$8</f>
        <v>0</v>
      </c>
      <c r="P323" s="241">
        <f>FŐLAP!$C$10</f>
        <v>0</v>
      </c>
      <c r="Q323" s="243" t="s">
        <v>418</v>
      </c>
    </row>
    <row r="324" spans="1:17" ht="49.5" hidden="1" customHeight="1" x14ac:dyDescent="0.25">
      <c r="A324" s="87" t="s">
        <v>646</v>
      </c>
      <c r="B324" s="405"/>
      <c r="C324" s="401"/>
      <c r="D324" s="402"/>
      <c r="E324" s="402"/>
      <c r="F324" s="194"/>
      <c r="G324" s="194"/>
      <c r="H324" s="408"/>
      <c r="I324" s="407"/>
      <c r="J324" s="407"/>
      <c r="K324" s="405"/>
      <c r="L324" s="411"/>
      <c r="M324" s="412"/>
      <c r="N324" s="421" t="e">
        <f t="shared" si="6"/>
        <v>#DIV/0!</v>
      </c>
      <c r="O324" s="242">
        <f>FŐLAP!$G$8</f>
        <v>0</v>
      </c>
      <c r="P324" s="241">
        <f>FŐLAP!$C$10</f>
        <v>0</v>
      </c>
      <c r="Q324" s="243" t="s">
        <v>418</v>
      </c>
    </row>
    <row r="325" spans="1:17" ht="49.5" hidden="1" customHeight="1" x14ac:dyDescent="0.25">
      <c r="A325" s="88" t="s">
        <v>647</v>
      </c>
      <c r="B325" s="405"/>
      <c r="C325" s="401"/>
      <c r="D325" s="402"/>
      <c r="E325" s="402"/>
      <c r="F325" s="194"/>
      <c r="G325" s="194"/>
      <c r="H325" s="408"/>
      <c r="I325" s="407"/>
      <c r="J325" s="407"/>
      <c r="K325" s="405"/>
      <c r="L325" s="411"/>
      <c r="M325" s="412"/>
      <c r="N325" s="421" t="e">
        <f t="shared" si="6"/>
        <v>#DIV/0!</v>
      </c>
      <c r="O325" s="242">
        <f>FŐLAP!$G$8</f>
        <v>0</v>
      </c>
      <c r="P325" s="241">
        <f>FŐLAP!$C$10</f>
        <v>0</v>
      </c>
      <c r="Q325" s="243" t="s">
        <v>418</v>
      </c>
    </row>
    <row r="326" spans="1:17" ht="49.5" hidden="1" customHeight="1" x14ac:dyDescent="0.25">
      <c r="A326" s="87" t="s">
        <v>648</v>
      </c>
      <c r="B326" s="405"/>
      <c r="C326" s="401"/>
      <c r="D326" s="402"/>
      <c r="E326" s="402"/>
      <c r="F326" s="194"/>
      <c r="G326" s="194"/>
      <c r="H326" s="408"/>
      <c r="I326" s="407"/>
      <c r="J326" s="407"/>
      <c r="K326" s="405"/>
      <c r="L326" s="411"/>
      <c r="M326" s="412"/>
      <c r="N326" s="421" t="e">
        <f t="shared" si="6"/>
        <v>#DIV/0!</v>
      </c>
      <c r="O326" s="242">
        <f>FŐLAP!$G$8</f>
        <v>0</v>
      </c>
      <c r="P326" s="241">
        <f>FŐLAP!$C$10</f>
        <v>0</v>
      </c>
      <c r="Q326" s="243" t="s">
        <v>418</v>
      </c>
    </row>
    <row r="327" spans="1:17" ht="49.5" hidden="1" customHeight="1" x14ac:dyDescent="0.25">
      <c r="A327" s="88" t="s">
        <v>649</v>
      </c>
      <c r="B327" s="405"/>
      <c r="C327" s="401"/>
      <c r="D327" s="402"/>
      <c r="E327" s="402"/>
      <c r="F327" s="194"/>
      <c r="G327" s="194"/>
      <c r="H327" s="408"/>
      <c r="I327" s="407"/>
      <c r="J327" s="407"/>
      <c r="K327" s="405"/>
      <c r="L327" s="411"/>
      <c r="M327" s="412"/>
      <c r="N327" s="421" t="e">
        <f t="shared" si="6"/>
        <v>#DIV/0!</v>
      </c>
      <c r="O327" s="242">
        <f>FŐLAP!$G$8</f>
        <v>0</v>
      </c>
      <c r="P327" s="241">
        <f>FŐLAP!$C$10</f>
        <v>0</v>
      </c>
      <c r="Q327" s="243" t="s">
        <v>418</v>
      </c>
    </row>
    <row r="328" spans="1:17" ht="49.5" hidden="1" customHeight="1" x14ac:dyDescent="0.25">
      <c r="A328" s="87" t="s">
        <v>650</v>
      </c>
      <c r="B328" s="405"/>
      <c r="C328" s="401"/>
      <c r="D328" s="402"/>
      <c r="E328" s="402"/>
      <c r="F328" s="194"/>
      <c r="G328" s="194"/>
      <c r="H328" s="408"/>
      <c r="I328" s="407"/>
      <c r="J328" s="407"/>
      <c r="K328" s="405"/>
      <c r="L328" s="411"/>
      <c r="M328" s="412"/>
      <c r="N328" s="421" t="e">
        <f t="shared" si="6"/>
        <v>#DIV/0!</v>
      </c>
      <c r="O328" s="242">
        <f>FŐLAP!$G$8</f>
        <v>0</v>
      </c>
      <c r="P328" s="241">
        <f>FŐLAP!$C$10</f>
        <v>0</v>
      </c>
      <c r="Q328" s="243" t="s">
        <v>418</v>
      </c>
    </row>
    <row r="329" spans="1:17" ht="49.5" hidden="1" customHeight="1" x14ac:dyDescent="0.25">
      <c r="A329" s="87" t="s">
        <v>651</v>
      </c>
      <c r="B329" s="405"/>
      <c r="C329" s="401"/>
      <c r="D329" s="402"/>
      <c r="E329" s="402"/>
      <c r="F329" s="194"/>
      <c r="G329" s="194"/>
      <c r="H329" s="408"/>
      <c r="I329" s="407"/>
      <c r="J329" s="407"/>
      <c r="K329" s="405"/>
      <c r="L329" s="411"/>
      <c r="M329" s="412"/>
      <c r="N329" s="421" t="e">
        <f t="shared" si="6"/>
        <v>#DIV/0!</v>
      </c>
      <c r="O329" s="242">
        <f>FŐLAP!$G$8</f>
        <v>0</v>
      </c>
      <c r="P329" s="241">
        <f>FŐLAP!$C$10</f>
        <v>0</v>
      </c>
      <c r="Q329" s="243" t="s">
        <v>418</v>
      </c>
    </row>
    <row r="330" spans="1:17" ht="49.5" hidden="1" customHeight="1" x14ac:dyDescent="0.25">
      <c r="A330" s="88" t="s">
        <v>652</v>
      </c>
      <c r="B330" s="405"/>
      <c r="C330" s="401"/>
      <c r="D330" s="402"/>
      <c r="E330" s="402"/>
      <c r="F330" s="194"/>
      <c r="G330" s="194"/>
      <c r="H330" s="408"/>
      <c r="I330" s="407"/>
      <c r="J330" s="407"/>
      <c r="K330" s="405"/>
      <c r="L330" s="411"/>
      <c r="M330" s="412"/>
      <c r="N330" s="421" t="e">
        <f t="shared" si="6"/>
        <v>#DIV/0!</v>
      </c>
      <c r="O330" s="242">
        <f>FŐLAP!$G$8</f>
        <v>0</v>
      </c>
      <c r="P330" s="241">
        <f>FŐLAP!$C$10</f>
        <v>0</v>
      </c>
      <c r="Q330" s="243" t="s">
        <v>418</v>
      </c>
    </row>
    <row r="331" spans="1:17" ht="49.5" hidden="1" customHeight="1" x14ac:dyDescent="0.25">
      <c r="A331" s="87" t="s">
        <v>653</v>
      </c>
      <c r="B331" s="405"/>
      <c r="C331" s="401"/>
      <c r="D331" s="402"/>
      <c r="E331" s="402"/>
      <c r="F331" s="194"/>
      <c r="G331" s="194"/>
      <c r="H331" s="408"/>
      <c r="I331" s="407"/>
      <c r="J331" s="407"/>
      <c r="K331" s="405"/>
      <c r="L331" s="411"/>
      <c r="M331" s="412"/>
      <c r="N331" s="421" t="e">
        <f t="shared" si="6"/>
        <v>#DIV/0!</v>
      </c>
      <c r="O331" s="242">
        <f>FŐLAP!$G$8</f>
        <v>0</v>
      </c>
      <c r="P331" s="241">
        <f>FŐLAP!$C$10</f>
        <v>0</v>
      </c>
      <c r="Q331" s="243" t="s">
        <v>418</v>
      </c>
    </row>
    <row r="332" spans="1:17" ht="49.5" hidden="1" customHeight="1" x14ac:dyDescent="0.25">
      <c r="A332" s="88" t="s">
        <v>654</v>
      </c>
      <c r="B332" s="405"/>
      <c r="C332" s="401"/>
      <c r="D332" s="402"/>
      <c r="E332" s="402"/>
      <c r="F332" s="194"/>
      <c r="G332" s="194"/>
      <c r="H332" s="408"/>
      <c r="I332" s="407"/>
      <c r="J332" s="407"/>
      <c r="K332" s="405"/>
      <c r="L332" s="411"/>
      <c r="M332" s="412"/>
      <c r="N332" s="421" t="e">
        <f t="shared" si="6"/>
        <v>#DIV/0!</v>
      </c>
      <c r="O332" s="242">
        <f>FŐLAP!$G$8</f>
        <v>0</v>
      </c>
      <c r="P332" s="241">
        <f>FŐLAP!$C$10</f>
        <v>0</v>
      </c>
      <c r="Q332" s="243" t="s">
        <v>418</v>
      </c>
    </row>
    <row r="333" spans="1:17" ht="49.5" hidden="1" customHeight="1" x14ac:dyDescent="0.25">
      <c r="A333" s="87" t="s">
        <v>655</v>
      </c>
      <c r="B333" s="405"/>
      <c r="C333" s="401"/>
      <c r="D333" s="402"/>
      <c r="E333" s="402"/>
      <c r="F333" s="194"/>
      <c r="G333" s="194"/>
      <c r="H333" s="408"/>
      <c r="I333" s="407"/>
      <c r="J333" s="407"/>
      <c r="K333" s="405"/>
      <c r="L333" s="411"/>
      <c r="M333" s="412"/>
      <c r="N333" s="421" t="e">
        <f t="shared" si="6"/>
        <v>#DIV/0!</v>
      </c>
      <c r="O333" s="242">
        <f>FŐLAP!$G$8</f>
        <v>0</v>
      </c>
      <c r="P333" s="241">
        <f>FŐLAP!$C$10</f>
        <v>0</v>
      </c>
      <c r="Q333" s="243" t="s">
        <v>418</v>
      </c>
    </row>
    <row r="334" spans="1:17" ht="49.5" hidden="1" customHeight="1" x14ac:dyDescent="0.25">
      <c r="A334" s="87" t="s">
        <v>656</v>
      </c>
      <c r="B334" s="405"/>
      <c r="C334" s="401"/>
      <c r="D334" s="402"/>
      <c r="E334" s="402"/>
      <c r="F334" s="194"/>
      <c r="G334" s="194"/>
      <c r="H334" s="408"/>
      <c r="I334" s="407"/>
      <c r="J334" s="407"/>
      <c r="K334" s="405"/>
      <c r="L334" s="411"/>
      <c r="M334" s="412"/>
      <c r="N334" s="421" t="e">
        <f t="shared" si="6"/>
        <v>#DIV/0!</v>
      </c>
      <c r="O334" s="242">
        <f>FŐLAP!$G$8</f>
        <v>0</v>
      </c>
      <c r="P334" s="241">
        <f>FŐLAP!$C$10</f>
        <v>0</v>
      </c>
      <c r="Q334" s="243" t="s">
        <v>418</v>
      </c>
    </row>
    <row r="335" spans="1:17" ht="49.5" hidden="1" customHeight="1" x14ac:dyDescent="0.25">
      <c r="A335" s="88" t="s">
        <v>657</v>
      </c>
      <c r="B335" s="405"/>
      <c r="C335" s="401"/>
      <c r="D335" s="402"/>
      <c r="E335" s="402"/>
      <c r="F335" s="194"/>
      <c r="G335" s="194"/>
      <c r="H335" s="408"/>
      <c r="I335" s="407"/>
      <c r="J335" s="407"/>
      <c r="K335" s="405"/>
      <c r="L335" s="411"/>
      <c r="M335" s="412"/>
      <c r="N335" s="421" t="e">
        <f t="shared" si="6"/>
        <v>#DIV/0!</v>
      </c>
      <c r="O335" s="242">
        <f>FŐLAP!$G$8</f>
        <v>0</v>
      </c>
      <c r="P335" s="241">
        <f>FŐLAP!$C$10</f>
        <v>0</v>
      </c>
      <c r="Q335" s="243" t="s">
        <v>418</v>
      </c>
    </row>
    <row r="336" spans="1:17" ht="49.5" hidden="1" customHeight="1" x14ac:dyDescent="0.25">
      <c r="A336" s="87" t="s">
        <v>658</v>
      </c>
      <c r="B336" s="405"/>
      <c r="C336" s="401"/>
      <c r="D336" s="402"/>
      <c r="E336" s="402"/>
      <c r="F336" s="194"/>
      <c r="G336" s="194"/>
      <c r="H336" s="408"/>
      <c r="I336" s="407"/>
      <c r="J336" s="407"/>
      <c r="K336" s="405"/>
      <c r="L336" s="411"/>
      <c r="M336" s="412"/>
      <c r="N336" s="421" t="e">
        <f t="shared" si="6"/>
        <v>#DIV/0!</v>
      </c>
      <c r="O336" s="242">
        <f>FŐLAP!$G$8</f>
        <v>0</v>
      </c>
      <c r="P336" s="241">
        <f>FŐLAP!$C$10</f>
        <v>0</v>
      </c>
      <c r="Q336" s="243" t="s">
        <v>418</v>
      </c>
    </row>
    <row r="337" spans="1:17" ht="49.5" hidden="1" customHeight="1" x14ac:dyDescent="0.25">
      <c r="A337" s="88" t="s">
        <v>659</v>
      </c>
      <c r="B337" s="405"/>
      <c r="C337" s="401"/>
      <c r="D337" s="402"/>
      <c r="E337" s="402"/>
      <c r="F337" s="194"/>
      <c r="G337" s="194"/>
      <c r="H337" s="408"/>
      <c r="I337" s="407"/>
      <c r="J337" s="407"/>
      <c r="K337" s="405"/>
      <c r="L337" s="411"/>
      <c r="M337" s="412"/>
      <c r="N337" s="421" t="e">
        <f t="shared" si="6"/>
        <v>#DIV/0!</v>
      </c>
      <c r="O337" s="242">
        <f>FŐLAP!$G$8</f>
        <v>0</v>
      </c>
      <c r="P337" s="241">
        <f>FŐLAP!$C$10</f>
        <v>0</v>
      </c>
      <c r="Q337" s="243" t="s">
        <v>418</v>
      </c>
    </row>
    <row r="338" spans="1:17" ht="49.5" hidden="1" customHeight="1" x14ac:dyDescent="0.25">
      <c r="A338" s="87" t="s">
        <v>660</v>
      </c>
      <c r="B338" s="405"/>
      <c r="C338" s="401"/>
      <c r="D338" s="402"/>
      <c r="E338" s="402"/>
      <c r="F338" s="194"/>
      <c r="G338" s="194"/>
      <c r="H338" s="408"/>
      <c r="I338" s="407"/>
      <c r="J338" s="407"/>
      <c r="K338" s="405"/>
      <c r="L338" s="411"/>
      <c r="M338" s="412"/>
      <c r="N338" s="421" t="e">
        <f t="shared" si="6"/>
        <v>#DIV/0!</v>
      </c>
      <c r="O338" s="242">
        <f>FŐLAP!$G$8</f>
        <v>0</v>
      </c>
      <c r="P338" s="241">
        <f>FŐLAP!$C$10</f>
        <v>0</v>
      </c>
      <c r="Q338" s="243" t="s">
        <v>418</v>
      </c>
    </row>
    <row r="339" spans="1:17" ht="49.5" hidden="1" customHeight="1" x14ac:dyDescent="0.25">
      <c r="A339" s="87" t="s">
        <v>661</v>
      </c>
      <c r="B339" s="405"/>
      <c r="C339" s="401"/>
      <c r="D339" s="402"/>
      <c r="E339" s="402"/>
      <c r="F339" s="194"/>
      <c r="G339" s="194"/>
      <c r="H339" s="408"/>
      <c r="I339" s="407"/>
      <c r="J339" s="407"/>
      <c r="K339" s="405"/>
      <c r="L339" s="411"/>
      <c r="M339" s="412"/>
      <c r="N339" s="421" t="e">
        <f t="shared" si="6"/>
        <v>#DIV/0!</v>
      </c>
      <c r="O339" s="242">
        <f>FŐLAP!$G$8</f>
        <v>0</v>
      </c>
      <c r="P339" s="241">
        <f>FŐLAP!$C$10</f>
        <v>0</v>
      </c>
      <c r="Q339" s="243" t="s">
        <v>418</v>
      </c>
    </row>
    <row r="340" spans="1:17" ht="49.5" hidden="1" customHeight="1" x14ac:dyDescent="0.25">
      <c r="A340" s="88" t="s">
        <v>662</v>
      </c>
      <c r="B340" s="405"/>
      <c r="C340" s="401"/>
      <c r="D340" s="402"/>
      <c r="E340" s="402"/>
      <c r="F340" s="194"/>
      <c r="G340" s="194"/>
      <c r="H340" s="408"/>
      <c r="I340" s="407"/>
      <c r="J340" s="407"/>
      <c r="K340" s="405"/>
      <c r="L340" s="411"/>
      <c r="M340" s="412"/>
      <c r="N340" s="421" t="e">
        <f t="shared" ref="N340:N403" si="7">IF(M340&lt;0,0,1-(M340/L340))</f>
        <v>#DIV/0!</v>
      </c>
      <c r="O340" s="242">
        <f>FŐLAP!$G$8</f>
        <v>0</v>
      </c>
      <c r="P340" s="241">
        <f>FŐLAP!$C$10</f>
        <v>0</v>
      </c>
      <c r="Q340" s="243" t="s">
        <v>418</v>
      </c>
    </row>
    <row r="341" spans="1:17" ht="49.5" hidden="1" customHeight="1" x14ac:dyDescent="0.25">
      <c r="A341" s="87" t="s">
        <v>663</v>
      </c>
      <c r="B341" s="405"/>
      <c r="C341" s="401"/>
      <c r="D341" s="402"/>
      <c r="E341" s="402"/>
      <c r="F341" s="194"/>
      <c r="G341" s="194"/>
      <c r="H341" s="408"/>
      <c r="I341" s="407"/>
      <c r="J341" s="407"/>
      <c r="K341" s="405"/>
      <c r="L341" s="411"/>
      <c r="M341" s="412"/>
      <c r="N341" s="421" t="e">
        <f t="shared" si="7"/>
        <v>#DIV/0!</v>
      </c>
      <c r="O341" s="242">
        <f>FŐLAP!$G$8</f>
        <v>0</v>
      </c>
      <c r="P341" s="241">
        <f>FŐLAP!$C$10</f>
        <v>0</v>
      </c>
      <c r="Q341" s="243" t="s">
        <v>418</v>
      </c>
    </row>
    <row r="342" spans="1:17" ht="49.5" hidden="1" customHeight="1" x14ac:dyDescent="0.25">
      <c r="A342" s="88" t="s">
        <v>664</v>
      </c>
      <c r="B342" s="405"/>
      <c r="C342" s="401"/>
      <c r="D342" s="402"/>
      <c r="E342" s="402"/>
      <c r="F342" s="194"/>
      <c r="G342" s="194"/>
      <c r="H342" s="408"/>
      <c r="I342" s="407"/>
      <c r="J342" s="407"/>
      <c r="K342" s="405"/>
      <c r="L342" s="411"/>
      <c r="M342" s="412"/>
      <c r="N342" s="421" t="e">
        <f t="shared" si="7"/>
        <v>#DIV/0!</v>
      </c>
      <c r="O342" s="242">
        <f>FŐLAP!$G$8</f>
        <v>0</v>
      </c>
      <c r="P342" s="241">
        <f>FŐLAP!$C$10</f>
        <v>0</v>
      </c>
      <c r="Q342" s="243" t="s">
        <v>418</v>
      </c>
    </row>
    <row r="343" spans="1:17" ht="49.5" hidden="1" customHeight="1" x14ac:dyDescent="0.25">
      <c r="A343" s="87" t="s">
        <v>665</v>
      </c>
      <c r="B343" s="405"/>
      <c r="C343" s="401"/>
      <c r="D343" s="402"/>
      <c r="E343" s="402"/>
      <c r="F343" s="194"/>
      <c r="G343" s="194"/>
      <c r="H343" s="408"/>
      <c r="I343" s="407"/>
      <c r="J343" s="407"/>
      <c r="K343" s="405"/>
      <c r="L343" s="411"/>
      <c r="M343" s="412"/>
      <c r="N343" s="421" t="e">
        <f t="shared" si="7"/>
        <v>#DIV/0!</v>
      </c>
      <c r="O343" s="242">
        <f>FŐLAP!$G$8</f>
        <v>0</v>
      </c>
      <c r="P343" s="241">
        <f>FŐLAP!$C$10</f>
        <v>0</v>
      </c>
      <c r="Q343" s="243" t="s">
        <v>418</v>
      </c>
    </row>
    <row r="344" spans="1:17" ht="49.5" hidden="1" customHeight="1" x14ac:dyDescent="0.25">
      <c r="A344" s="87" t="s">
        <v>666</v>
      </c>
      <c r="B344" s="405"/>
      <c r="C344" s="401"/>
      <c r="D344" s="402"/>
      <c r="E344" s="402"/>
      <c r="F344" s="194"/>
      <c r="G344" s="194"/>
      <c r="H344" s="408"/>
      <c r="I344" s="407"/>
      <c r="J344" s="407"/>
      <c r="K344" s="405"/>
      <c r="L344" s="411"/>
      <c r="M344" s="412"/>
      <c r="N344" s="421" t="e">
        <f t="shared" si="7"/>
        <v>#DIV/0!</v>
      </c>
      <c r="O344" s="242">
        <f>FŐLAP!$G$8</f>
        <v>0</v>
      </c>
      <c r="P344" s="241">
        <f>FŐLAP!$C$10</f>
        <v>0</v>
      </c>
      <c r="Q344" s="243" t="s">
        <v>418</v>
      </c>
    </row>
    <row r="345" spans="1:17" ht="49.5" hidden="1" customHeight="1" x14ac:dyDescent="0.25">
      <c r="A345" s="88" t="s">
        <v>667</v>
      </c>
      <c r="B345" s="405"/>
      <c r="C345" s="401"/>
      <c r="D345" s="402"/>
      <c r="E345" s="402"/>
      <c r="F345" s="194"/>
      <c r="G345" s="194"/>
      <c r="H345" s="408"/>
      <c r="I345" s="407"/>
      <c r="J345" s="407"/>
      <c r="K345" s="405"/>
      <c r="L345" s="411"/>
      <c r="M345" s="412"/>
      <c r="N345" s="421" t="e">
        <f t="shared" si="7"/>
        <v>#DIV/0!</v>
      </c>
      <c r="O345" s="242">
        <f>FŐLAP!$G$8</f>
        <v>0</v>
      </c>
      <c r="P345" s="241">
        <f>FŐLAP!$C$10</f>
        <v>0</v>
      </c>
      <c r="Q345" s="243" t="s">
        <v>418</v>
      </c>
    </row>
    <row r="346" spans="1:17" ht="49.5" hidden="1" customHeight="1" x14ac:dyDescent="0.25">
      <c r="A346" s="87" t="s">
        <v>668</v>
      </c>
      <c r="B346" s="405"/>
      <c r="C346" s="401"/>
      <c r="D346" s="402"/>
      <c r="E346" s="402"/>
      <c r="F346" s="194"/>
      <c r="G346" s="194"/>
      <c r="H346" s="408"/>
      <c r="I346" s="407"/>
      <c r="J346" s="407"/>
      <c r="K346" s="405"/>
      <c r="L346" s="411"/>
      <c r="M346" s="412"/>
      <c r="N346" s="421" t="e">
        <f t="shared" si="7"/>
        <v>#DIV/0!</v>
      </c>
      <c r="O346" s="242">
        <f>FŐLAP!$G$8</f>
        <v>0</v>
      </c>
      <c r="P346" s="241">
        <f>FŐLAP!$C$10</f>
        <v>0</v>
      </c>
      <c r="Q346" s="243" t="s">
        <v>418</v>
      </c>
    </row>
    <row r="347" spans="1:17" ht="49.5" hidden="1" customHeight="1" x14ac:dyDescent="0.25">
      <c r="A347" s="88" t="s">
        <v>669</v>
      </c>
      <c r="B347" s="405"/>
      <c r="C347" s="401"/>
      <c r="D347" s="402"/>
      <c r="E347" s="402"/>
      <c r="F347" s="194"/>
      <c r="G347" s="194"/>
      <c r="H347" s="408"/>
      <c r="I347" s="407"/>
      <c r="J347" s="407"/>
      <c r="K347" s="405"/>
      <c r="L347" s="411"/>
      <c r="M347" s="412"/>
      <c r="N347" s="421" t="e">
        <f t="shared" si="7"/>
        <v>#DIV/0!</v>
      </c>
      <c r="O347" s="242">
        <f>FŐLAP!$G$8</f>
        <v>0</v>
      </c>
      <c r="P347" s="241">
        <f>FŐLAP!$C$10</f>
        <v>0</v>
      </c>
      <c r="Q347" s="243" t="s">
        <v>418</v>
      </c>
    </row>
    <row r="348" spans="1:17" ht="49.5" hidden="1" customHeight="1" x14ac:dyDescent="0.25">
      <c r="A348" s="87" t="s">
        <v>670</v>
      </c>
      <c r="B348" s="405"/>
      <c r="C348" s="401"/>
      <c r="D348" s="402"/>
      <c r="E348" s="402"/>
      <c r="F348" s="194"/>
      <c r="G348" s="194"/>
      <c r="H348" s="408"/>
      <c r="I348" s="407"/>
      <c r="J348" s="407"/>
      <c r="K348" s="405"/>
      <c r="L348" s="411"/>
      <c r="M348" s="412"/>
      <c r="N348" s="421" t="e">
        <f t="shared" si="7"/>
        <v>#DIV/0!</v>
      </c>
      <c r="O348" s="242">
        <f>FŐLAP!$G$8</f>
        <v>0</v>
      </c>
      <c r="P348" s="241">
        <f>FŐLAP!$C$10</f>
        <v>0</v>
      </c>
      <c r="Q348" s="243" t="s">
        <v>418</v>
      </c>
    </row>
    <row r="349" spans="1:17" ht="49.5" hidden="1" customHeight="1" x14ac:dyDescent="0.25">
      <c r="A349" s="87" t="s">
        <v>671</v>
      </c>
      <c r="B349" s="405"/>
      <c r="C349" s="401"/>
      <c r="D349" s="402"/>
      <c r="E349" s="402"/>
      <c r="F349" s="194"/>
      <c r="G349" s="194"/>
      <c r="H349" s="408"/>
      <c r="I349" s="407"/>
      <c r="J349" s="407"/>
      <c r="K349" s="405"/>
      <c r="L349" s="411"/>
      <c r="M349" s="412"/>
      <c r="N349" s="421" t="e">
        <f t="shared" si="7"/>
        <v>#DIV/0!</v>
      </c>
      <c r="O349" s="242">
        <f>FŐLAP!$G$8</f>
        <v>0</v>
      </c>
      <c r="P349" s="241">
        <f>FŐLAP!$C$10</f>
        <v>0</v>
      </c>
      <c r="Q349" s="243" t="s">
        <v>418</v>
      </c>
    </row>
    <row r="350" spans="1:17" ht="49.5" hidden="1" customHeight="1" x14ac:dyDescent="0.25">
      <c r="A350" s="88" t="s">
        <v>672</v>
      </c>
      <c r="B350" s="405"/>
      <c r="C350" s="401"/>
      <c r="D350" s="402"/>
      <c r="E350" s="402"/>
      <c r="F350" s="194"/>
      <c r="G350" s="194"/>
      <c r="H350" s="408"/>
      <c r="I350" s="407"/>
      <c r="J350" s="407"/>
      <c r="K350" s="405"/>
      <c r="L350" s="411"/>
      <c r="M350" s="412"/>
      <c r="N350" s="421" t="e">
        <f t="shared" si="7"/>
        <v>#DIV/0!</v>
      </c>
      <c r="O350" s="242">
        <f>FŐLAP!$G$8</f>
        <v>0</v>
      </c>
      <c r="P350" s="241">
        <f>FŐLAP!$C$10</f>
        <v>0</v>
      </c>
      <c r="Q350" s="243" t="s">
        <v>418</v>
      </c>
    </row>
    <row r="351" spans="1:17" ht="49.5" hidden="1" customHeight="1" x14ac:dyDescent="0.25">
      <c r="A351" s="87" t="s">
        <v>673</v>
      </c>
      <c r="B351" s="405"/>
      <c r="C351" s="401"/>
      <c r="D351" s="402"/>
      <c r="E351" s="402"/>
      <c r="F351" s="194"/>
      <c r="G351" s="194"/>
      <c r="H351" s="408"/>
      <c r="I351" s="407"/>
      <c r="J351" s="407"/>
      <c r="K351" s="405"/>
      <c r="L351" s="411"/>
      <c r="M351" s="412"/>
      <c r="N351" s="421" t="e">
        <f t="shared" si="7"/>
        <v>#DIV/0!</v>
      </c>
      <c r="O351" s="242">
        <f>FŐLAP!$G$8</f>
        <v>0</v>
      </c>
      <c r="P351" s="241">
        <f>FŐLAP!$C$10</f>
        <v>0</v>
      </c>
      <c r="Q351" s="243" t="s">
        <v>418</v>
      </c>
    </row>
    <row r="352" spans="1:17" ht="49.5" hidden="1" customHeight="1" x14ac:dyDescent="0.25">
      <c r="A352" s="88" t="s">
        <v>674</v>
      </c>
      <c r="B352" s="405"/>
      <c r="C352" s="401"/>
      <c r="D352" s="402"/>
      <c r="E352" s="402"/>
      <c r="F352" s="194"/>
      <c r="G352" s="194"/>
      <c r="H352" s="408"/>
      <c r="I352" s="407"/>
      <c r="J352" s="407"/>
      <c r="K352" s="405"/>
      <c r="L352" s="411"/>
      <c r="M352" s="412"/>
      <c r="N352" s="421" t="e">
        <f t="shared" si="7"/>
        <v>#DIV/0!</v>
      </c>
      <c r="O352" s="242">
        <f>FŐLAP!$G$8</f>
        <v>0</v>
      </c>
      <c r="P352" s="241">
        <f>FŐLAP!$C$10</f>
        <v>0</v>
      </c>
      <c r="Q352" s="243" t="s">
        <v>418</v>
      </c>
    </row>
    <row r="353" spans="1:17" ht="49.5" hidden="1" customHeight="1" x14ac:dyDescent="0.25">
      <c r="A353" s="87" t="s">
        <v>675</v>
      </c>
      <c r="B353" s="405"/>
      <c r="C353" s="401"/>
      <c r="D353" s="402"/>
      <c r="E353" s="402"/>
      <c r="F353" s="194"/>
      <c r="G353" s="194"/>
      <c r="H353" s="408"/>
      <c r="I353" s="407"/>
      <c r="J353" s="407"/>
      <c r="K353" s="405"/>
      <c r="L353" s="411"/>
      <c r="M353" s="412"/>
      <c r="N353" s="421" t="e">
        <f t="shared" si="7"/>
        <v>#DIV/0!</v>
      </c>
      <c r="O353" s="242">
        <f>FŐLAP!$G$8</f>
        <v>0</v>
      </c>
      <c r="P353" s="241">
        <f>FŐLAP!$C$10</f>
        <v>0</v>
      </c>
      <c r="Q353" s="243" t="s">
        <v>418</v>
      </c>
    </row>
    <row r="354" spans="1:17" ht="49.5" hidden="1" customHeight="1" x14ac:dyDescent="0.25">
      <c r="A354" s="87" t="s">
        <v>676</v>
      </c>
      <c r="B354" s="405"/>
      <c r="C354" s="401"/>
      <c r="D354" s="402"/>
      <c r="E354" s="402"/>
      <c r="F354" s="194"/>
      <c r="G354" s="194"/>
      <c r="H354" s="408"/>
      <c r="I354" s="407"/>
      <c r="J354" s="407"/>
      <c r="K354" s="405"/>
      <c r="L354" s="411"/>
      <c r="M354" s="412"/>
      <c r="N354" s="421" t="e">
        <f t="shared" si="7"/>
        <v>#DIV/0!</v>
      </c>
      <c r="O354" s="242">
        <f>FŐLAP!$G$8</f>
        <v>0</v>
      </c>
      <c r="P354" s="241">
        <f>FŐLAP!$C$10</f>
        <v>0</v>
      </c>
      <c r="Q354" s="243" t="s">
        <v>418</v>
      </c>
    </row>
    <row r="355" spans="1:17" ht="49.5" hidden="1" customHeight="1" x14ac:dyDescent="0.25">
      <c r="A355" s="88" t="s">
        <v>677</v>
      </c>
      <c r="B355" s="405"/>
      <c r="C355" s="401"/>
      <c r="D355" s="402"/>
      <c r="E355" s="402"/>
      <c r="F355" s="194"/>
      <c r="G355" s="194"/>
      <c r="H355" s="408"/>
      <c r="I355" s="407"/>
      <c r="J355" s="407"/>
      <c r="K355" s="405"/>
      <c r="L355" s="411"/>
      <c r="M355" s="412"/>
      <c r="N355" s="421" t="e">
        <f t="shared" si="7"/>
        <v>#DIV/0!</v>
      </c>
      <c r="O355" s="242">
        <f>FŐLAP!$G$8</f>
        <v>0</v>
      </c>
      <c r="P355" s="241">
        <f>FŐLAP!$C$10</f>
        <v>0</v>
      </c>
      <c r="Q355" s="243" t="s">
        <v>418</v>
      </c>
    </row>
    <row r="356" spans="1:17" ht="49.5" hidden="1" customHeight="1" x14ac:dyDescent="0.25">
      <c r="A356" s="87" t="s">
        <v>678</v>
      </c>
      <c r="B356" s="405"/>
      <c r="C356" s="401"/>
      <c r="D356" s="402"/>
      <c r="E356" s="402"/>
      <c r="F356" s="194"/>
      <c r="G356" s="194"/>
      <c r="H356" s="408"/>
      <c r="I356" s="407"/>
      <c r="J356" s="407"/>
      <c r="K356" s="405"/>
      <c r="L356" s="411"/>
      <c r="M356" s="412"/>
      <c r="N356" s="421" t="e">
        <f t="shared" si="7"/>
        <v>#DIV/0!</v>
      </c>
      <c r="O356" s="242">
        <f>FŐLAP!$G$8</f>
        <v>0</v>
      </c>
      <c r="P356" s="241">
        <f>FŐLAP!$C$10</f>
        <v>0</v>
      </c>
      <c r="Q356" s="243" t="s">
        <v>418</v>
      </c>
    </row>
    <row r="357" spans="1:17" ht="49.5" hidden="1" customHeight="1" x14ac:dyDescent="0.25">
      <c r="A357" s="88" t="s">
        <v>679</v>
      </c>
      <c r="B357" s="405"/>
      <c r="C357" s="401"/>
      <c r="D357" s="402"/>
      <c r="E357" s="402"/>
      <c r="F357" s="194"/>
      <c r="G357" s="194"/>
      <c r="H357" s="408"/>
      <c r="I357" s="407"/>
      <c r="J357" s="407"/>
      <c r="K357" s="405"/>
      <c r="L357" s="411"/>
      <c r="M357" s="412"/>
      <c r="N357" s="421" t="e">
        <f t="shared" si="7"/>
        <v>#DIV/0!</v>
      </c>
      <c r="O357" s="242">
        <f>FŐLAP!$G$8</f>
        <v>0</v>
      </c>
      <c r="P357" s="241">
        <f>FŐLAP!$C$10</f>
        <v>0</v>
      </c>
      <c r="Q357" s="243" t="s">
        <v>418</v>
      </c>
    </row>
    <row r="358" spans="1:17" ht="49.5" hidden="1" customHeight="1" x14ac:dyDescent="0.25">
      <c r="A358" s="87" t="s">
        <v>680</v>
      </c>
      <c r="B358" s="405"/>
      <c r="C358" s="401"/>
      <c r="D358" s="402"/>
      <c r="E358" s="402"/>
      <c r="F358" s="194"/>
      <c r="G358" s="194"/>
      <c r="H358" s="408"/>
      <c r="I358" s="407"/>
      <c r="J358" s="407"/>
      <c r="K358" s="405"/>
      <c r="L358" s="411"/>
      <c r="M358" s="412"/>
      <c r="N358" s="421" t="e">
        <f t="shared" si="7"/>
        <v>#DIV/0!</v>
      </c>
      <c r="O358" s="242">
        <f>FŐLAP!$G$8</f>
        <v>0</v>
      </c>
      <c r="P358" s="241">
        <f>FŐLAP!$C$10</f>
        <v>0</v>
      </c>
      <c r="Q358" s="243" t="s">
        <v>418</v>
      </c>
    </row>
    <row r="359" spans="1:17" ht="49.5" hidden="1" customHeight="1" x14ac:dyDescent="0.25">
      <c r="A359" s="87" t="s">
        <v>681</v>
      </c>
      <c r="B359" s="405"/>
      <c r="C359" s="401"/>
      <c r="D359" s="402"/>
      <c r="E359" s="402"/>
      <c r="F359" s="194"/>
      <c r="G359" s="194"/>
      <c r="H359" s="408"/>
      <c r="I359" s="407"/>
      <c r="J359" s="407"/>
      <c r="K359" s="405"/>
      <c r="L359" s="411"/>
      <c r="M359" s="412"/>
      <c r="N359" s="421" t="e">
        <f t="shared" si="7"/>
        <v>#DIV/0!</v>
      </c>
      <c r="O359" s="242">
        <f>FŐLAP!$G$8</f>
        <v>0</v>
      </c>
      <c r="P359" s="241">
        <f>FŐLAP!$C$10</f>
        <v>0</v>
      </c>
      <c r="Q359" s="243" t="s">
        <v>418</v>
      </c>
    </row>
    <row r="360" spans="1:17" ht="49.5" hidden="1" customHeight="1" x14ac:dyDescent="0.25">
      <c r="A360" s="88" t="s">
        <v>682</v>
      </c>
      <c r="B360" s="405"/>
      <c r="C360" s="401"/>
      <c r="D360" s="402"/>
      <c r="E360" s="402"/>
      <c r="F360" s="194"/>
      <c r="G360" s="194"/>
      <c r="H360" s="408"/>
      <c r="I360" s="407"/>
      <c r="J360" s="407"/>
      <c r="K360" s="405"/>
      <c r="L360" s="411"/>
      <c r="M360" s="412"/>
      <c r="N360" s="421" t="e">
        <f t="shared" si="7"/>
        <v>#DIV/0!</v>
      </c>
      <c r="O360" s="242">
        <f>FŐLAP!$G$8</f>
        <v>0</v>
      </c>
      <c r="P360" s="241">
        <f>FŐLAP!$C$10</f>
        <v>0</v>
      </c>
      <c r="Q360" s="243" t="s">
        <v>418</v>
      </c>
    </row>
    <row r="361" spans="1:17" ht="49.5" hidden="1" customHeight="1" x14ac:dyDescent="0.25">
      <c r="A361" s="87" t="s">
        <v>683</v>
      </c>
      <c r="B361" s="405"/>
      <c r="C361" s="401"/>
      <c r="D361" s="402"/>
      <c r="E361" s="402"/>
      <c r="F361" s="194"/>
      <c r="G361" s="194"/>
      <c r="H361" s="408"/>
      <c r="I361" s="407"/>
      <c r="J361" s="407"/>
      <c r="K361" s="405"/>
      <c r="L361" s="411"/>
      <c r="M361" s="412"/>
      <c r="N361" s="421" t="e">
        <f t="shared" si="7"/>
        <v>#DIV/0!</v>
      </c>
      <c r="O361" s="242">
        <f>FŐLAP!$G$8</f>
        <v>0</v>
      </c>
      <c r="P361" s="241">
        <f>FŐLAP!$C$10</f>
        <v>0</v>
      </c>
      <c r="Q361" s="243" t="s">
        <v>418</v>
      </c>
    </row>
    <row r="362" spans="1:17" ht="49.5" hidden="1" customHeight="1" x14ac:dyDescent="0.25">
      <c r="A362" s="88" t="s">
        <v>684</v>
      </c>
      <c r="B362" s="405"/>
      <c r="C362" s="401"/>
      <c r="D362" s="402"/>
      <c r="E362" s="402"/>
      <c r="F362" s="194"/>
      <c r="G362" s="194"/>
      <c r="H362" s="408"/>
      <c r="I362" s="407"/>
      <c r="J362" s="407"/>
      <c r="K362" s="405"/>
      <c r="L362" s="411"/>
      <c r="M362" s="412"/>
      <c r="N362" s="421" t="e">
        <f t="shared" si="7"/>
        <v>#DIV/0!</v>
      </c>
      <c r="O362" s="242">
        <f>FŐLAP!$G$8</f>
        <v>0</v>
      </c>
      <c r="P362" s="241">
        <f>FŐLAP!$C$10</f>
        <v>0</v>
      </c>
      <c r="Q362" s="243" t="s">
        <v>418</v>
      </c>
    </row>
    <row r="363" spans="1:17" ht="49.5" hidden="1" customHeight="1" x14ac:dyDescent="0.25">
      <c r="A363" s="87" t="s">
        <v>685</v>
      </c>
      <c r="B363" s="405"/>
      <c r="C363" s="401"/>
      <c r="D363" s="402"/>
      <c r="E363" s="402"/>
      <c r="F363" s="194"/>
      <c r="G363" s="194"/>
      <c r="H363" s="408"/>
      <c r="I363" s="407"/>
      <c r="J363" s="407"/>
      <c r="K363" s="405"/>
      <c r="L363" s="411"/>
      <c r="M363" s="412"/>
      <c r="N363" s="421" t="e">
        <f t="shared" si="7"/>
        <v>#DIV/0!</v>
      </c>
      <c r="O363" s="242">
        <f>FŐLAP!$G$8</f>
        <v>0</v>
      </c>
      <c r="P363" s="241">
        <f>FŐLAP!$C$10</f>
        <v>0</v>
      </c>
      <c r="Q363" s="243" t="s">
        <v>418</v>
      </c>
    </row>
    <row r="364" spans="1:17" ht="49.5" hidden="1" customHeight="1" x14ac:dyDescent="0.25">
      <c r="A364" s="87" t="s">
        <v>686</v>
      </c>
      <c r="B364" s="405"/>
      <c r="C364" s="401"/>
      <c r="D364" s="402"/>
      <c r="E364" s="402"/>
      <c r="F364" s="194"/>
      <c r="G364" s="194"/>
      <c r="H364" s="408"/>
      <c r="I364" s="407"/>
      <c r="J364" s="407"/>
      <c r="K364" s="405"/>
      <c r="L364" s="411"/>
      <c r="M364" s="412"/>
      <c r="N364" s="421" t="e">
        <f t="shared" si="7"/>
        <v>#DIV/0!</v>
      </c>
      <c r="O364" s="242">
        <f>FŐLAP!$G$8</f>
        <v>0</v>
      </c>
      <c r="P364" s="241">
        <f>FŐLAP!$C$10</f>
        <v>0</v>
      </c>
      <c r="Q364" s="243" t="s">
        <v>418</v>
      </c>
    </row>
    <row r="365" spans="1:17" ht="49.5" hidden="1" customHeight="1" x14ac:dyDescent="0.25">
      <c r="A365" s="88" t="s">
        <v>687</v>
      </c>
      <c r="B365" s="405"/>
      <c r="C365" s="401"/>
      <c r="D365" s="402"/>
      <c r="E365" s="402"/>
      <c r="F365" s="194"/>
      <c r="G365" s="194"/>
      <c r="H365" s="408"/>
      <c r="I365" s="407"/>
      <c r="J365" s="407"/>
      <c r="K365" s="405"/>
      <c r="L365" s="411"/>
      <c r="M365" s="412"/>
      <c r="N365" s="421" t="e">
        <f t="shared" si="7"/>
        <v>#DIV/0!</v>
      </c>
      <c r="O365" s="242">
        <f>FŐLAP!$G$8</f>
        <v>0</v>
      </c>
      <c r="P365" s="241">
        <f>FŐLAP!$C$10</f>
        <v>0</v>
      </c>
      <c r="Q365" s="243" t="s">
        <v>418</v>
      </c>
    </row>
    <row r="366" spans="1:17" ht="49.5" hidden="1" customHeight="1" x14ac:dyDescent="0.25">
      <c r="A366" s="87" t="s">
        <v>688</v>
      </c>
      <c r="B366" s="405"/>
      <c r="C366" s="401"/>
      <c r="D366" s="402"/>
      <c r="E366" s="402"/>
      <c r="F366" s="194"/>
      <c r="G366" s="194"/>
      <c r="H366" s="408"/>
      <c r="I366" s="407"/>
      <c r="J366" s="407"/>
      <c r="K366" s="405"/>
      <c r="L366" s="411"/>
      <c r="M366" s="412"/>
      <c r="N366" s="421" t="e">
        <f t="shared" si="7"/>
        <v>#DIV/0!</v>
      </c>
      <c r="O366" s="242">
        <f>FŐLAP!$G$8</f>
        <v>0</v>
      </c>
      <c r="P366" s="241">
        <f>FŐLAP!$C$10</f>
        <v>0</v>
      </c>
      <c r="Q366" s="243" t="s">
        <v>418</v>
      </c>
    </row>
    <row r="367" spans="1:17" ht="49.5" hidden="1" customHeight="1" x14ac:dyDescent="0.25">
      <c r="A367" s="88" t="s">
        <v>689</v>
      </c>
      <c r="B367" s="405"/>
      <c r="C367" s="401"/>
      <c r="D367" s="402"/>
      <c r="E367" s="402"/>
      <c r="F367" s="194"/>
      <c r="G367" s="194"/>
      <c r="H367" s="408"/>
      <c r="I367" s="407"/>
      <c r="J367" s="407"/>
      <c r="K367" s="405"/>
      <c r="L367" s="411"/>
      <c r="M367" s="412"/>
      <c r="N367" s="421" t="e">
        <f t="shared" si="7"/>
        <v>#DIV/0!</v>
      </c>
      <c r="O367" s="242">
        <f>FŐLAP!$G$8</f>
        <v>0</v>
      </c>
      <c r="P367" s="241">
        <f>FŐLAP!$C$10</f>
        <v>0</v>
      </c>
      <c r="Q367" s="243" t="s">
        <v>418</v>
      </c>
    </row>
    <row r="368" spans="1:17" ht="49.5" hidden="1" customHeight="1" x14ac:dyDescent="0.25">
      <c r="A368" s="87" t="s">
        <v>690</v>
      </c>
      <c r="B368" s="405"/>
      <c r="C368" s="401"/>
      <c r="D368" s="402"/>
      <c r="E368" s="402"/>
      <c r="F368" s="194"/>
      <c r="G368" s="194"/>
      <c r="H368" s="408"/>
      <c r="I368" s="407"/>
      <c r="J368" s="407"/>
      <c r="K368" s="405"/>
      <c r="L368" s="411"/>
      <c r="M368" s="412"/>
      <c r="N368" s="421" t="e">
        <f t="shared" si="7"/>
        <v>#DIV/0!</v>
      </c>
      <c r="O368" s="242">
        <f>FŐLAP!$G$8</f>
        <v>0</v>
      </c>
      <c r="P368" s="241">
        <f>FŐLAP!$C$10</f>
        <v>0</v>
      </c>
      <c r="Q368" s="243" t="s">
        <v>418</v>
      </c>
    </row>
    <row r="369" spans="1:17" ht="49.5" hidden="1" customHeight="1" x14ac:dyDescent="0.25">
      <c r="A369" s="87" t="s">
        <v>691</v>
      </c>
      <c r="B369" s="405"/>
      <c r="C369" s="401"/>
      <c r="D369" s="402"/>
      <c r="E369" s="402"/>
      <c r="F369" s="194"/>
      <c r="G369" s="194"/>
      <c r="H369" s="408"/>
      <c r="I369" s="407"/>
      <c r="J369" s="407"/>
      <c r="K369" s="405"/>
      <c r="L369" s="411"/>
      <c r="M369" s="412"/>
      <c r="N369" s="421" t="e">
        <f t="shared" si="7"/>
        <v>#DIV/0!</v>
      </c>
      <c r="O369" s="242">
        <f>FŐLAP!$G$8</f>
        <v>0</v>
      </c>
      <c r="P369" s="241">
        <f>FŐLAP!$C$10</f>
        <v>0</v>
      </c>
      <c r="Q369" s="243" t="s">
        <v>418</v>
      </c>
    </row>
    <row r="370" spans="1:17" ht="49.5" hidden="1" customHeight="1" x14ac:dyDescent="0.25">
      <c r="A370" s="88" t="s">
        <v>692</v>
      </c>
      <c r="B370" s="405"/>
      <c r="C370" s="401"/>
      <c r="D370" s="402"/>
      <c r="E370" s="402"/>
      <c r="F370" s="194"/>
      <c r="G370" s="194"/>
      <c r="H370" s="408"/>
      <c r="I370" s="407"/>
      <c r="J370" s="407"/>
      <c r="K370" s="405"/>
      <c r="L370" s="411"/>
      <c r="M370" s="412"/>
      <c r="N370" s="421" t="e">
        <f t="shared" si="7"/>
        <v>#DIV/0!</v>
      </c>
      <c r="O370" s="242">
        <f>FŐLAP!$G$8</f>
        <v>0</v>
      </c>
      <c r="P370" s="241">
        <f>FŐLAP!$C$10</f>
        <v>0</v>
      </c>
      <c r="Q370" s="243" t="s">
        <v>418</v>
      </c>
    </row>
    <row r="371" spans="1:17" ht="49.5" hidden="1" customHeight="1" x14ac:dyDescent="0.25">
      <c r="A371" s="87" t="s">
        <v>693</v>
      </c>
      <c r="B371" s="405"/>
      <c r="C371" s="401"/>
      <c r="D371" s="402"/>
      <c r="E371" s="402"/>
      <c r="F371" s="194"/>
      <c r="G371" s="194"/>
      <c r="H371" s="408"/>
      <c r="I371" s="407"/>
      <c r="J371" s="407"/>
      <c r="K371" s="405"/>
      <c r="L371" s="411"/>
      <c r="M371" s="412"/>
      <c r="N371" s="421" t="e">
        <f t="shared" si="7"/>
        <v>#DIV/0!</v>
      </c>
      <c r="O371" s="242">
        <f>FŐLAP!$G$8</f>
        <v>0</v>
      </c>
      <c r="P371" s="241">
        <f>FŐLAP!$C$10</f>
        <v>0</v>
      </c>
      <c r="Q371" s="243" t="s">
        <v>418</v>
      </c>
    </row>
    <row r="372" spans="1:17" ht="49.5" hidden="1" customHeight="1" x14ac:dyDescent="0.25">
      <c r="A372" s="88" t="s">
        <v>694</v>
      </c>
      <c r="B372" s="405"/>
      <c r="C372" s="401"/>
      <c r="D372" s="402"/>
      <c r="E372" s="402"/>
      <c r="F372" s="194"/>
      <c r="G372" s="194"/>
      <c r="H372" s="408"/>
      <c r="I372" s="407"/>
      <c r="J372" s="407"/>
      <c r="K372" s="405"/>
      <c r="L372" s="411"/>
      <c r="M372" s="412"/>
      <c r="N372" s="421" t="e">
        <f t="shared" si="7"/>
        <v>#DIV/0!</v>
      </c>
      <c r="O372" s="242">
        <f>FŐLAP!$G$8</f>
        <v>0</v>
      </c>
      <c r="P372" s="241">
        <f>FŐLAP!$C$10</f>
        <v>0</v>
      </c>
      <c r="Q372" s="243" t="s">
        <v>418</v>
      </c>
    </row>
    <row r="373" spans="1:17" ht="49.5" hidden="1" customHeight="1" x14ac:dyDescent="0.25">
      <c r="A373" s="87" t="s">
        <v>695</v>
      </c>
      <c r="B373" s="405"/>
      <c r="C373" s="401"/>
      <c r="D373" s="402"/>
      <c r="E373" s="402"/>
      <c r="F373" s="194"/>
      <c r="G373" s="194"/>
      <c r="H373" s="408"/>
      <c r="I373" s="407"/>
      <c r="J373" s="407"/>
      <c r="K373" s="405"/>
      <c r="L373" s="411"/>
      <c r="M373" s="412"/>
      <c r="N373" s="421" t="e">
        <f t="shared" si="7"/>
        <v>#DIV/0!</v>
      </c>
      <c r="O373" s="242">
        <f>FŐLAP!$G$8</f>
        <v>0</v>
      </c>
      <c r="P373" s="241">
        <f>FŐLAP!$C$10</f>
        <v>0</v>
      </c>
      <c r="Q373" s="243" t="s">
        <v>418</v>
      </c>
    </row>
    <row r="374" spans="1:17" ht="49.5" hidden="1" customHeight="1" x14ac:dyDescent="0.25">
      <c r="A374" s="87" t="s">
        <v>696</v>
      </c>
      <c r="B374" s="405"/>
      <c r="C374" s="401"/>
      <c r="D374" s="402"/>
      <c r="E374" s="402"/>
      <c r="F374" s="194"/>
      <c r="G374" s="194"/>
      <c r="H374" s="408"/>
      <c r="I374" s="407"/>
      <c r="J374" s="407"/>
      <c r="K374" s="405"/>
      <c r="L374" s="411"/>
      <c r="M374" s="412"/>
      <c r="N374" s="421" t="e">
        <f t="shared" si="7"/>
        <v>#DIV/0!</v>
      </c>
      <c r="O374" s="242">
        <f>FŐLAP!$G$8</f>
        <v>0</v>
      </c>
      <c r="P374" s="241">
        <f>FŐLAP!$C$10</f>
        <v>0</v>
      </c>
      <c r="Q374" s="243" t="s">
        <v>418</v>
      </c>
    </row>
    <row r="375" spans="1:17" ht="49.5" hidden="1" customHeight="1" x14ac:dyDescent="0.25">
      <c r="A375" s="88" t="s">
        <v>697</v>
      </c>
      <c r="B375" s="405"/>
      <c r="C375" s="401"/>
      <c r="D375" s="402"/>
      <c r="E375" s="402"/>
      <c r="F375" s="194"/>
      <c r="G375" s="194"/>
      <c r="H375" s="408"/>
      <c r="I375" s="407"/>
      <c r="J375" s="407"/>
      <c r="K375" s="405"/>
      <c r="L375" s="411"/>
      <c r="M375" s="412"/>
      <c r="N375" s="421" t="e">
        <f t="shared" si="7"/>
        <v>#DIV/0!</v>
      </c>
      <c r="O375" s="242">
        <f>FŐLAP!$G$8</f>
        <v>0</v>
      </c>
      <c r="P375" s="241">
        <f>FŐLAP!$C$10</f>
        <v>0</v>
      </c>
      <c r="Q375" s="243" t="s">
        <v>418</v>
      </c>
    </row>
    <row r="376" spans="1:17" ht="49.5" hidden="1" customHeight="1" x14ac:dyDescent="0.25">
      <c r="A376" s="87" t="s">
        <v>698</v>
      </c>
      <c r="B376" s="405"/>
      <c r="C376" s="401"/>
      <c r="D376" s="402"/>
      <c r="E376" s="402"/>
      <c r="F376" s="194"/>
      <c r="G376" s="194"/>
      <c r="H376" s="408"/>
      <c r="I376" s="407"/>
      <c r="J376" s="407"/>
      <c r="K376" s="405"/>
      <c r="L376" s="411"/>
      <c r="M376" s="412"/>
      <c r="N376" s="421" t="e">
        <f t="shared" si="7"/>
        <v>#DIV/0!</v>
      </c>
      <c r="O376" s="242">
        <f>FŐLAP!$G$8</f>
        <v>0</v>
      </c>
      <c r="P376" s="241">
        <f>FŐLAP!$C$10</f>
        <v>0</v>
      </c>
      <c r="Q376" s="243" t="s">
        <v>418</v>
      </c>
    </row>
    <row r="377" spans="1:17" ht="49.5" hidden="1" customHeight="1" x14ac:dyDescent="0.25">
      <c r="A377" s="88" t="s">
        <v>699</v>
      </c>
      <c r="B377" s="405"/>
      <c r="C377" s="401"/>
      <c r="D377" s="402"/>
      <c r="E377" s="402"/>
      <c r="F377" s="194"/>
      <c r="G377" s="194"/>
      <c r="H377" s="408"/>
      <c r="I377" s="407"/>
      <c r="J377" s="407"/>
      <c r="K377" s="405"/>
      <c r="L377" s="411"/>
      <c r="M377" s="412"/>
      <c r="N377" s="421" t="e">
        <f t="shared" si="7"/>
        <v>#DIV/0!</v>
      </c>
      <c r="O377" s="242">
        <f>FŐLAP!$G$8</f>
        <v>0</v>
      </c>
      <c r="P377" s="241">
        <f>FŐLAP!$C$10</f>
        <v>0</v>
      </c>
      <c r="Q377" s="243" t="s">
        <v>418</v>
      </c>
    </row>
    <row r="378" spans="1:17" ht="49.5" hidden="1" customHeight="1" x14ac:dyDescent="0.25">
      <c r="A378" s="87" t="s">
        <v>700</v>
      </c>
      <c r="B378" s="405"/>
      <c r="C378" s="401"/>
      <c r="D378" s="402"/>
      <c r="E378" s="402"/>
      <c r="F378" s="194"/>
      <c r="G378" s="194"/>
      <c r="H378" s="408"/>
      <c r="I378" s="407"/>
      <c r="J378" s="407"/>
      <c r="K378" s="405"/>
      <c r="L378" s="411"/>
      <c r="M378" s="412"/>
      <c r="N378" s="421" t="e">
        <f t="shared" si="7"/>
        <v>#DIV/0!</v>
      </c>
      <c r="O378" s="242">
        <f>FŐLAP!$G$8</f>
        <v>0</v>
      </c>
      <c r="P378" s="241">
        <f>FŐLAP!$C$10</f>
        <v>0</v>
      </c>
      <c r="Q378" s="243" t="s">
        <v>418</v>
      </c>
    </row>
    <row r="379" spans="1:17" ht="49.5" hidden="1" customHeight="1" x14ac:dyDescent="0.25">
      <c r="A379" s="87" t="s">
        <v>701</v>
      </c>
      <c r="B379" s="405"/>
      <c r="C379" s="401"/>
      <c r="D379" s="402"/>
      <c r="E379" s="402"/>
      <c r="F379" s="194"/>
      <c r="G379" s="194"/>
      <c r="H379" s="408"/>
      <c r="I379" s="407"/>
      <c r="J379" s="407"/>
      <c r="K379" s="405"/>
      <c r="L379" s="411"/>
      <c r="M379" s="412"/>
      <c r="N379" s="421" t="e">
        <f t="shared" si="7"/>
        <v>#DIV/0!</v>
      </c>
      <c r="O379" s="242">
        <f>FŐLAP!$G$8</f>
        <v>0</v>
      </c>
      <c r="P379" s="241">
        <f>FŐLAP!$C$10</f>
        <v>0</v>
      </c>
      <c r="Q379" s="243" t="s">
        <v>418</v>
      </c>
    </row>
    <row r="380" spans="1:17" ht="49.5" hidden="1" customHeight="1" x14ac:dyDescent="0.25">
      <c r="A380" s="88" t="s">
        <v>702</v>
      </c>
      <c r="B380" s="405"/>
      <c r="C380" s="401"/>
      <c r="D380" s="402"/>
      <c r="E380" s="402"/>
      <c r="F380" s="194"/>
      <c r="G380" s="194"/>
      <c r="H380" s="408"/>
      <c r="I380" s="407"/>
      <c r="J380" s="407"/>
      <c r="K380" s="405"/>
      <c r="L380" s="411"/>
      <c r="M380" s="412"/>
      <c r="N380" s="421" t="e">
        <f t="shared" si="7"/>
        <v>#DIV/0!</v>
      </c>
      <c r="O380" s="242">
        <f>FŐLAP!$G$8</f>
        <v>0</v>
      </c>
      <c r="P380" s="241">
        <f>FŐLAP!$C$10</f>
        <v>0</v>
      </c>
      <c r="Q380" s="243" t="s">
        <v>418</v>
      </c>
    </row>
    <row r="381" spans="1:17" ht="49.5" hidden="1" customHeight="1" x14ac:dyDescent="0.25">
      <c r="A381" s="87" t="s">
        <v>703</v>
      </c>
      <c r="B381" s="405"/>
      <c r="C381" s="401"/>
      <c r="D381" s="402"/>
      <c r="E381" s="402"/>
      <c r="F381" s="194"/>
      <c r="G381" s="194"/>
      <c r="H381" s="408"/>
      <c r="I381" s="407"/>
      <c r="J381" s="407"/>
      <c r="K381" s="405"/>
      <c r="L381" s="411"/>
      <c r="M381" s="412"/>
      <c r="N381" s="421" t="e">
        <f t="shared" si="7"/>
        <v>#DIV/0!</v>
      </c>
      <c r="O381" s="242">
        <f>FŐLAP!$G$8</f>
        <v>0</v>
      </c>
      <c r="P381" s="241">
        <f>FŐLAP!$C$10</f>
        <v>0</v>
      </c>
      <c r="Q381" s="243" t="s">
        <v>418</v>
      </c>
    </row>
    <row r="382" spans="1:17" ht="49.5" hidden="1" customHeight="1" x14ac:dyDescent="0.25">
      <c r="A382" s="88" t="s">
        <v>704</v>
      </c>
      <c r="B382" s="405"/>
      <c r="C382" s="401"/>
      <c r="D382" s="402"/>
      <c r="E382" s="402"/>
      <c r="F382" s="194"/>
      <c r="G382" s="194"/>
      <c r="H382" s="408"/>
      <c r="I382" s="407"/>
      <c r="J382" s="407"/>
      <c r="K382" s="405"/>
      <c r="L382" s="411"/>
      <c r="M382" s="412"/>
      <c r="N382" s="421" t="e">
        <f t="shared" si="7"/>
        <v>#DIV/0!</v>
      </c>
      <c r="O382" s="242">
        <f>FŐLAP!$G$8</f>
        <v>0</v>
      </c>
      <c r="P382" s="241">
        <f>FŐLAP!$C$10</f>
        <v>0</v>
      </c>
      <c r="Q382" s="243" t="s">
        <v>418</v>
      </c>
    </row>
    <row r="383" spans="1:17" ht="49.5" hidden="1" customHeight="1" x14ac:dyDescent="0.25">
      <c r="A383" s="87" t="s">
        <v>705</v>
      </c>
      <c r="B383" s="405"/>
      <c r="C383" s="401"/>
      <c r="D383" s="402"/>
      <c r="E383" s="402"/>
      <c r="F383" s="194"/>
      <c r="G383" s="194"/>
      <c r="H383" s="408"/>
      <c r="I383" s="407"/>
      <c r="J383" s="407"/>
      <c r="K383" s="405"/>
      <c r="L383" s="411"/>
      <c r="M383" s="412"/>
      <c r="N383" s="421" t="e">
        <f t="shared" si="7"/>
        <v>#DIV/0!</v>
      </c>
      <c r="O383" s="242">
        <f>FŐLAP!$G$8</f>
        <v>0</v>
      </c>
      <c r="P383" s="241">
        <f>FŐLAP!$C$10</f>
        <v>0</v>
      </c>
      <c r="Q383" s="243" t="s">
        <v>418</v>
      </c>
    </row>
    <row r="384" spans="1:17" ht="49.5" hidden="1" customHeight="1" x14ac:dyDescent="0.25">
      <c r="A384" s="87" t="s">
        <v>706</v>
      </c>
      <c r="B384" s="405"/>
      <c r="C384" s="401"/>
      <c r="D384" s="402"/>
      <c r="E384" s="402"/>
      <c r="F384" s="194"/>
      <c r="G384" s="194"/>
      <c r="H384" s="408"/>
      <c r="I384" s="407"/>
      <c r="J384" s="407"/>
      <c r="K384" s="405"/>
      <c r="L384" s="411"/>
      <c r="M384" s="412"/>
      <c r="N384" s="421" t="e">
        <f t="shared" si="7"/>
        <v>#DIV/0!</v>
      </c>
      <c r="O384" s="242">
        <f>FŐLAP!$G$8</f>
        <v>0</v>
      </c>
      <c r="P384" s="241">
        <f>FŐLAP!$C$10</f>
        <v>0</v>
      </c>
      <c r="Q384" s="243" t="s">
        <v>418</v>
      </c>
    </row>
    <row r="385" spans="1:17" ht="49.5" hidden="1" customHeight="1" x14ac:dyDescent="0.25">
      <c r="A385" s="88" t="s">
        <v>707</v>
      </c>
      <c r="B385" s="405"/>
      <c r="C385" s="401"/>
      <c r="D385" s="402"/>
      <c r="E385" s="402"/>
      <c r="F385" s="194"/>
      <c r="G385" s="194"/>
      <c r="H385" s="408"/>
      <c r="I385" s="407"/>
      <c r="J385" s="407"/>
      <c r="K385" s="405"/>
      <c r="L385" s="411"/>
      <c r="M385" s="412"/>
      <c r="N385" s="421" t="e">
        <f t="shared" si="7"/>
        <v>#DIV/0!</v>
      </c>
      <c r="O385" s="242">
        <f>FŐLAP!$G$8</f>
        <v>0</v>
      </c>
      <c r="P385" s="241">
        <f>FŐLAP!$C$10</f>
        <v>0</v>
      </c>
      <c r="Q385" s="243" t="s">
        <v>418</v>
      </c>
    </row>
    <row r="386" spans="1:17" ht="49.5" hidden="1" customHeight="1" x14ac:dyDescent="0.25">
      <c r="A386" s="87" t="s">
        <v>708</v>
      </c>
      <c r="B386" s="405"/>
      <c r="C386" s="401"/>
      <c r="D386" s="402"/>
      <c r="E386" s="402"/>
      <c r="F386" s="194"/>
      <c r="G386" s="194"/>
      <c r="H386" s="408"/>
      <c r="I386" s="407"/>
      <c r="J386" s="407"/>
      <c r="K386" s="405"/>
      <c r="L386" s="411"/>
      <c r="M386" s="412"/>
      <c r="N386" s="421" t="e">
        <f t="shared" si="7"/>
        <v>#DIV/0!</v>
      </c>
      <c r="O386" s="242">
        <f>FŐLAP!$G$8</f>
        <v>0</v>
      </c>
      <c r="P386" s="241">
        <f>FŐLAP!$C$10</f>
        <v>0</v>
      </c>
      <c r="Q386" s="243" t="s">
        <v>418</v>
      </c>
    </row>
    <row r="387" spans="1:17" ht="49.5" hidden="1" customHeight="1" x14ac:dyDescent="0.25">
      <c r="A387" s="88" t="s">
        <v>709</v>
      </c>
      <c r="B387" s="405"/>
      <c r="C387" s="401"/>
      <c r="D387" s="402"/>
      <c r="E387" s="402"/>
      <c r="F387" s="194"/>
      <c r="G387" s="194"/>
      <c r="H387" s="408"/>
      <c r="I387" s="407"/>
      <c r="J387" s="407"/>
      <c r="K387" s="405"/>
      <c r="L387" s="411"/>
      <c r="M387" s="412"/>
      <c r="N387" s="421" t="e">
        <f t="shared" si="7"/>
        <v>#DIV/0!</v>
      </c>
      <c r="O387" s="242">
        <f>FŐLAP!$G$8</f>
        <v>0</v>
      </c>
      <c r="P387" s="241">
        <f>FŐLAP!$C$10</f>
        <v>0</v>
      </c>
      <c r="Q387" s="243" t="s">
        <v>418</v>
      </c>
    </row>
    <row r="388" spans="1:17" ht="49.5" hidden="1" customHeight="1" x14ac:dyDescent="0.25">
      <c r="A388" s="87" t="s">
        <v>710</v>
      </c>
      <c r="B388" s="405"/>
      <c r="C388" s="401"/>
      <c r="D388" s="402"/>
      <c r="E388" s="402"/>
      <c r="F388" s="194"/>
      <c r="G388" s="194"/>
      <c r="H388" s="408"/>
      <c r="I388" s="407"/>
      <c r="J388" s="407"/>
      <c r="K388" s="405"/>
      <c r="L388" s="411"/>
      <c r="M388" s="412"/>
      <c r="N388" s="421" t="e">
        <f t="shared" si="7"/>
        <v>#DIV/0!</v>
      </c>
      <c r="O388" s="242">
        <f>FŐLAP!$G$8</f>
        <v>0</v>
      </c>
      <c r="P388" s="241">
        <f>FŐLAP!$C$10</f>
        <v>0</v>
      </c>
      <c r="Q388" s="243" t="s">
        <v>418</v>
      </c>
    </row>
    <row r="389" spans="1:17" ht="49.5" hidden="1" customHeight="1" x14ac:dyDescent="0.25">
      <c r="A389" s="87" t="s">
        <v>711</v>
      </c>
      <c r="B389" s="405"/>
      <c r="C389" s="401"/>
      <c r="D389" s="402"/>
      <c r="E389" s="402"/>
      <c r="F389" s="194"/>
      <c r="G389" s="194"/>
      <c r="H389" s="408"/>
      <c r="I389" s="407"/>
      <c r="J389" s="407"/>
      <c r="K389" s="405"/>
      <c r="L389" s="411"/>
      <c r="M389" s="412"/>
      <c r="N389" s="421" t="e">
        <f t="shared" si="7"/>
        <v>#DIV/0!</v>
      </c>
      <c r="O389" s="242">
        <f>FŐLAP!$G$8</f>
        <v>0</v>
      </c>
      <c r="P389" s="241">
        <f>FŐLAP!$C$10</f>
        <v>0</v>
      </c>
      <c r="Q389" s="243" t="s">
        <v>418</v>
      </c>
    </row>
    <row r="390" spans="1:17" ht="49.5" hidden="1" customHeight="1" x14ac:dyDescent="0.25">
      <c r="A390" s="88" t="s">
        <v>712</v>
      </c>
      <c r="B390" s="405"/>
      <c r="C390" s="401"/>
      <c r="D390" s="402"/>
      <c r="E390" s="402"/>
      <c r="F390" s="194"/>
      <c r="G390" s="194"/>
      <c r="H390" s="408"/>
      <c r="I390" s="407"/>
      <c r="J390" s="407"/>
      <c r="K390" s="405"/>
      <c r="L390" s="411"/>
      <c r="M390" s="412"/>
      <c r="N390" s="421" t="e">
        <f t="shared" si="7"/>
        <v>#DIV/0!</v>
      </c>
      <c r="O390" s="242">
        <f>FŐLAP!$G$8</f>
        <v>0</v>
      </c>
      <c r="P390" s="241">
        <f>FŐLAP!$C$10</f>
        <v>0</v>
      </c>
      <c r="Q390" s="243" t="s">
        <v>418</v>
      </c>
    </row>
    <row r="391" spans="1:17" ht="49.5" hidden="1" customHeight="1" x14ac:dyDescent="0.25">
      <c r="A391" s="87" t="s">
        <v>713</v>
      </c>
      <c r="B391" s="405"/>
      <c r="C391" s="401"/>
      <c r="D391" s="402"/>
      <c r="E391" s="402"/>
      <c r="F391" s="194"/>
      <c r="G391" s="194"/>
      <c r="H391" s="408"/>
      <c r="I391" s="407"/>
      <c r="J391" s="407"/>
      <c r="K391" s="405"/>
      <c r="L391" s="411"/>
      <c r="M391" s="412"/>
      <c r="N391" s="421" t="e">
        <f t="shared" si="7"/>
        <v>#DIV/0!</v>
      </c>
      <c r="O391" s="242">
        <f>FŐLAP!$G$8</f>
        <v>0</v>
      </c>
      <c r="P391" s="241">
        <f>FŐLAP!$C$10</f>
        <v>0</v>
      </c>
      <c r="Q391" s="243" t="s">
        <v>418</v>
      </c>
    </row>
    <row r="392" spans="1:17" ht="49.5" hidden="1" customHeight="1" x14ac:dyDescent="0.25">
      <c r="A392" s="88" t="s">
        <v>714</v>
      </c>
      <c r="B392" s="405"/>
      <c r="C392" s="401"/>
      <c r="D392" s="402"/>
      <c r="E392" s="402"/>
      <c r="F392" s="194"/>
      <c r="G392" s="194"/>
      <c r="H392" s="408"/>
      <c r="I392" s="407"/>
      <c r="J392" s="407"/>
      <c r="K392" s="405"/>
      <c r="L392" s="411"/>
      <c r="M392" s="412"/>
      <c r="N392" s="421" t="e">
        <f t="shared" si="7"/>
        <v>#DIV/0!</v>
      </c>
      <c r="O392" s="242">
        <f>FŐLAP!$G$8</f>
        <v>0</v>
      </c>
      <c r="P392" s="241">
        <f>FŐLAP!$C$10</f>
        <v>0</v>
      </c>
      <c r="Q392" s="243" t="s">
        <v>418</v>
      </c>
    </row>
    <row r="393" spans="1:17" ht="49.5" hidden="1" customHeight="1" x14ac:dyDescent="0.25">
      <c r="A393" s="87" t="s">
        <v>715</v>
      </c>
      <c r="B393" s="405"/>
      <c r="C393" s="401"/>
      <c r="D393" s="402"/>
      <c r="E393" s="402"/>
      <c r="F393" s="194"/>
      <c r="G393" s="194"/>
      <c r="H393" s="408"/>
      <c r="I393" s="407"/>
      <c r="J393" s="407"/>
      <c r="K393" s="405"/>
      <c r="L393" s="411"/>
      <c r="M393" s="412"/>
      <c r="N393" s="421" t="e">
        <f t="shared" si="7"/>
        <v>#DIV/0!</v>
      </c>
      <c r="O393" s="242">
        <f>FŐLAP!$G$8</f>
        <v>0</v>
      </c>
      <c r="P393" s="241">
        <f>FŐLAP!$C$10</f>
        <v>0</v>
      </c>
      <c r="Q393" s="243" t="s">
        <v>418</v>
      </c>
    </row>
    <row r="394" spans="1:17" ht="49.5" hidden="1" customHeight="1" x14ac:dyDescent="0.25">
      <c r="A394" s="87" t="s">
        <v>716</v>
      </c>
      <c r="B394" s="405"/>
      <c r="C394" s="401"/>
      <c r="D394" s="402"/>
      <c r="E394" s="402"/>
      <c r="F394" s="194"/>
      <c r="G394" s="194"/>
      <c r="H394" s="408"/>
      <c r="I394" s="407"/>
      <c r="J394" s="407"/>
      <c r="K394" s="405"/>
      <c r="L394" s="411"/>
      <c r="M394" s="412"/>
      <c r="N394" s="421" t="e">
        <f t="shared" si="7"/>
        <v>#DIV/0!</v>
      </c>
      <c r="O394" s="242">
        <f>FŐLAP!$G$8</f>
        <v>0</v>
      </c>
      <c r="P394" s="241">
        <f>FŐLAP!$C$10</f>
        <v>0</v>
      </c>
      <c r="Q394" s="243" t="s">
        <v>418</v>
      </c>
    </row>
    <row r="395" spans="1:17" ht="49.5" hidden="1" customHeight="1" x14ac:dyDescent="0.25">
      <c r="A395" s="88" t="s">
        <v>717</v>
      </c>
      <c r="B395" s="405"/>
      <c r="C395" s="401"/>
      <c r="D395" s="402"/>
      <c r="E395" s="402"/>
      <c r="F395" s="194"/>
      <c r="G395" s="194"/>
      <c r="H395" s="408"/>
      <c r="I395" s="407"/>
      <c r="J395" s="407"/>
      <c r="K395" s="405"/>
      <c r="L395" s="411"/>
      <c r="M395" s="412"/>
      <c r="N395" s="421" t="e">
        <f t="shared" si="7"/>
        <v>#DIV/0!</v>
      </c>
      <c r="O395" s="242">
        <f>FŐLAP!$G$8</f>
        <v>0</v>
      </c>
      <c r="P395" s="241">
        <f>FŐLAP!$C$10</f>
        <v>0</v>
      </c>
      <c r="Q395" s="243" t="s">
        <v>418</v>
      </c>
    </row>
    <row r="396" spans="1:17" ht="49.5" hidden="1" customHeight="1" x14ac:dyDescent="0.25">
      <c r="A396" s="87" t="s">
        <v>718</v>
      </c>
      <c r="B396" s="405"/>
      <c r="C396" s="401"/>
      <c r="D396" s="402"/>
      <c r="E396" s="402"/>
      <c r="F396" s="194"/>
      <c r="G396" s="194"/>
      <c r="H396" s="408"/>
      <c r="I396" s="407"/>
      <c r="J396" s="407"/>
      <c r="K396" s="405"/>
      <c r="L396" s="411"/>
      <c r="M396" s="412"/>
      <c r="N396" s="421" t="e">
        <f t="shared" si="7"/>
        <v>#DIV/0!</v>
      </c>
      <c r="O396" s="242">
        <f>FŐLAP!$G$8</f>
        <v>0</v>
      </c>
      <c r="P396" s="241">
        <f>FŐLAP!$C$10</f>
        <v>0</v>
      </c>
      <c r="Q396" s="243" t="s">
        <v>418</v>
      </c>
    </row>
    <row r="397" spans="1:17" ht="49.5" hidden="1" customHeight="1" x14ac:dyDescent="0.25">
      <c r="A397" s="88" t="s">
        <v>719</v>
      </c>
      <c r="B397" s="405"/>
      <c r="C397" s="401"/>
      <c r="D397" s="402"/>
      <c r="E397" s="402"/>
      <c r="F397" s="194"/>
      <c r="G397" s="194"/>
      <c r="H397" s="408"/>
      <c r="I397" s="407"/>
      <c r="J397" s="407"/>
      <c r="K397" s="405"/>
      <c r="L397" s="411"/>
      <c r="M397" s="412"/>
      <c r="N397" s="421" t="e">
        <f t="shared" si="7"/>
        <v>#DIV/0!</v>
      </c>
      <c r="O397" s="242">
        <f>FŐLAP!$G$8</f>
        <v>0</v>
      </c>
      <c r="P397" s="241">
        <f>FŐLAP!$C$10</f>
        <v>0</v>
      </c>
      <c r="Q397" s="243" t="s">
        <v>418</v>
      </c>
    </row>
    <row r="398" spans="1:17" ht="49.5" hidden="1" customHeight="1" x14ac:dyDescent="0.25">
      <c r="A398" s="87" t="s">
        <v>720</v>
      </c>
      <c r="B398" s="405"/>
      <c r="C398" s="401"/>
      <c r="D398" s="402"/>
      <c r="E398" s="402"/>
      <c r="F398" s="194"/>
      <c r="G398" s="194"/>
      <c r="H398" s="408"/>
      <c r="I398" s="407"/>
      <c r="J398" s="407"/>
      <c r="K398" s="405"/>
      <c r="L398" s="411"/>
      <c r="M398" s="412"/>
      <c r="N398" s="421" t="e">
        <f t="shared" si="7"/>
        <v>#DIV/0!</v>
      </c>
      <c r="O398" s="242">
        <f>FŐLAP!$G$8</f>
        <v>0</v>
      </c>
      <c r="P398" s="241">
        <f>FŐLAP!$C$10</f>
        <v>0</v>
      </c>
      <c r="Q398" s="243" t="s">
        <v>418</v>
      </c>
    </row>
    <row r="399" spans="1:17" ht="49.5" hidden="1" customHeight="1" x14ac:dyDescent="0.25">
      <c r="A399" s="87" t="s">
        <v>721</v>
      </c>
      <c r="B399" s="405"/>
      <c r="C399" s="401"/>
      <c r="D399" s="402"/>
      <c r="E399" s="402"/>
      <c r="F399" s="194"/>
      <c r="G399" s="194"/>
      <c r="H399" s="408"/>
      <c r="I399" s="407"/>
      <c r="J399" s="407"/>
      <c r="K399" s="405"/>
      <c r="L399" s="411"/>
      <c r="M399" s="412"/>
      <c r="N399" s="421" t="e">
        <f t="shared" si="7"/>
        <v>#DIV/0!</v>
      </c>
      <c r="O399" s="242">
        <f>FŐLAP!$G$8</f>
        <v>0</v>
      </c>
      <c r="P399" s="241">
        <f>FŐLAP!$C$10</f>
        <v>0</v>
      </c>
      <c r="Q399" s="243" t="s">
        <v>418</v>
      </c>
    </row>
    <row r="400" spans="1:17" ht="49.5" hidden="1" customHeight="1" x14ac:dyDescent="0.25">
      <c r="A400" s="88" t="s">
        <v>722</v>
      </c>
      <c r="B400" s="405"/>
      <c r="C400" s="401"/>
      <c r="D400" s="402"/>
      <c r="E400" s="402"/>
      <c r="F400" s="194"/>
      <c r="G400" s="194"/>
      <c r="H400" s="408"/>
      <c r="I400" s="407"/>
      <c r="J400" s="407"/>
      <c r="K400" s="405"/>
      <c r="L400" s="411"/>
      <c r="M400" s="412"/>
      <c r="N400" s="421" t="e">
        <f t="shared" si="7"/>
        <v>#DIV/0!</v>
      </c>
      <c r="O400" s="242">
        <f>FŐLAP!$G$8</f>
        <v>0</v>
      </c>
      <c r="P400" s="241">
        <f>FŐLAP!$C$10</f>
        <v>0</v>
      </c>
      <c r="Q400" s="243" t="s">
        <v>418</v>
      </c>
    </row>
    <row r="401" spans="1:17" ht="49.5" hidden="1" customHeight="1" x14ac:dyDescent="0.25">
      <c r="A401" s="87" t="s">
        <v>723</v>
      </c>
      <c r="B401" s="405"/>
      <c r="C401" s="401"/>
      <c r="D401" s="402"/>
      <c r="E401" s="402"/>
      <c r="F401" s="194"/>
      <c r="G401" s="194"/>
      <c r="H401" s="408"/>
      <c r="I401" s="407"/>
      <c r="J401" s="407"/>
      <c r="K401" s="405"/>
      <c r="L401" s="411"/>
      <c r="M401" s="412"/>
      <c r="N401" s="421" t="e">
        <f t="shared" si="7"/>
        <v>#DIV/0!</v>
      </c>
      <c r="O401" s="242">
        <f>FŐLAP!$G$8</f>
        <v>0</v>
      </c>
      <c r="P401" s="241">
        <f>FŐLAP!$C$10</f>
        <v>0</v>
      </c>
      <c r="Q401" s="243" t="s">
        <v>418</v>
      </c>
    </row>
    <row r="402" spans="1:17" ht="49.5" hidden="1" customHeight="1" x14ac:dyDescent="0.25">
      <c r="A402" s="88" t="s">
        <v>724</v>
      </c>
      <c r="B402" s="405"/>
      <c r="C402" s="401"/>
      <c r="D402" s="402"/>
      <c r="E402" s="402"/>
      <c r="F402" s="194"/>
      <c r="G402" s="194"/>
      <c r="H402" s="408"/>
      <c r="I402" s="407"/>
      <c r="J402" s="407"/>
      <c r="K402" s="405"/>
      <c r="L402" s="411"/>
      <c r="M402" s="412"/>
      <c r="N402" s="421" t="e">
        <f t="shared" si="7"/>
        <v>#DIV/0!</v>
      </c>
      <c r="O402" s="242">
        <f>FŐLAP!$G$8</f>
        <v>0</v>
      </c>
      <c r="P402" s="241">
        <f>FŐLAP!$C$10</f>
        <v>0</v>
      </c>
      <c r="Q402" s="243" t="s">
        <v>418</v>
      </c>
    </row>
    <row r="403" spans="1:17" ht="49.5" hidden="1" customHeight="1" x14ac:dyDescent="0.25">
      <c r="A403" s="87" t="s">
        <v>725</v>
      </c>
      <c r="B403" s="405"/>
      <c r="C403" s="401"/>
      <c r="D403" s="402"/>
      <c r="E403" s="402"/>
      <c r="F403" s="194"/>
      <c r="G403" s="194"/>
      <c r="H403" s="408"/>
      <c r="I403" s="407"/>
      <c r="J403" s="407"/>
      <c r="K403" s="405"/>
      <c r="L403" s="411"/>
      <c r="M403" s="412"/>
      <c r="N403" s="421" t="e">
        <f t="shared" si="7"/>
        <v>#DIV/0!</v>
      </c>
      <c r="O403" s="242">
        <f>FŐLAP!$G$8</f>
        <v>0</v>
      </c>
      <c r="P403" s="241">
        <f>FŐLAP!$C$10</f>
        <v>0</v>
      </c>
      <c r="Q403" s="243" t="s">
        <v>418</v>
      </c>
    </row>
    <row r="404" spans="1:17" ht="49.5" hidden="1" customHeight="1" x14ac:dyDescent="0.25">
      <c r="A404" s="87" t="s">
        <v>726</v>
      </c>
      <c r="B404" s="405"/>
      <c r="C404" s="401"/>
      <c r="D404" s="402"/>
      <c r="E404" s="402"/>
      <c r="F404" s="194"/>
      <c r="G404" s="194"/>
      <c r="H404" s="408"/>
      <c r="I404" s="407"/>
      <c r="J404" s="407"/>
      <c r="K404" s="405"/>
      <c r="L404" s="411"/>
      <c r="M404" s="412"/>
      <c r="N404" s="421" t="e">
        <f t="shared" ref="N404:N467" si="8">IF(M404&lt;0,0,1-(M404/L404))</f>
        <v>#DIV/0!</v>
      </c>
      <c r="O404" s="242">
        <f>FŐLAP!$G$8</f>
        <v>0</v>
      </c>
      <c r="P404" s="241">
        <f>FŐLAP!$C$10</f>
        <v>0</v>
      </c>
      <c r="Q404" s="243" t="s">
        <v>418</v>
      </c>
    </row>
    <row r="405" spans="1:17" ht="49.5" hidden="1" customHeight="1" x14ac:dyDescent="0.25">
      <c r="A405" s="88" t="s">
        <v>727</v>
      </c>
      <c r="B405" s="405"/>
      <c r="C405" s="401"/>
      <c r="D405" s="402"/>
      <c r="E405" s="402"/>
      <c r="F405" s="194"/>
      <c r="G405" s="194"/>
      <c r="H405" s="408"/>
      <c r="I405" s="407"/>
      <c r="J405" s="407"/>
      <c r="K405" s="405"/>
      <c r="L405" s="411"/>
      <c r="M405" s="412"/>
      <c r="N405" s="421" t="e">
        <f t="shared" si="8"/>
        <v>#DIV/0!</v>
      </c>
      <c r="O405" s="242">
        <f>FŐLAP!$G$8</f>
        <v>0</v>
      </c>
      <c r="P405" s="241">
        <f>FŐLAP!$C$10</f>
        <v>0</v>
      </c>
      <c r="Q405" s="243" t="s">
        <v>418</v>
      </c>
    </row>
    <row r="406" spans="1:17" ht="49.5" hidden="1" customHeight="1" x14ac:dyDescent="0.25">
      <c r="A406" s="87" t="s">
        <v>728</v>
      </c>
      <c r="B406" s="405"/>
      <c r="C406" s="401"/>
      <c r="D406" s="402"/>
      <c r="E406" s="402"/>
      <c r="F406" s="194"/>
      <c r="G406" s="194"/>
      <c r="H406" s="408"/>
      <c r="I406" s="407"/>
      <c r="J406" s="407"/>
      <c r="K406" s="405"/>
      <c r="L406" s="411"/>
      <c r="M406" s="412"/>
      <c r="N406" s="421" t="e">
        <f t="shared" si="8"/>
        <v>#DIV/0!</v>
      </c>
      <c r="O406" s="242">
        <f>FŐLAP!$G$8</f>
        <v>0</v>
      </c>
      <c r="P406" s="241">
        <f>FŐLAP!$C$10</f>
        <v>0</v>
      </c>
      <c r="Q406" s="243" t="s">
        <v>418</v>
      </c>
    </row>
    <row r="407" spans="1:17" ht="49.5" hidden="1" customHeight="1" x14ac:dyDescent="0.25">
      <c r="A407" s="88" t="s">
        <v>729</v>
      </c>
      <c r="B407" s="405"/>
      <c r="C407" s="401"/>
      <c r="D407" s="402"/>
      <c r="E407" s="402"/>
      <c r="F407" s="194"/>
      <c r="G407" s="194"/>
      <c r="H407" s="408"/>
      <c r="I407" s="407"/>
      <c r="J407" s="407"/>
      <c r="K407" s="405"/>
      <c r="L407" s="411"/>
      <c r="M407" s="412"/>
      <c r="N407" s="421" t="e">
        <f t="shared" si="8"/>
        <v>#DIV/0!</v>
      </c>
      <c r="O407" s="242">
        <f>FŐLAP!$G$8</f>
        <v>0</v>
      </c>
      <c r="P407" s="241">
        <f>FŐLAP!$C$10</f>
        <v>0</v>
      </c>
      <c r="Q407" s="243" t="s">
        <v>418</v>
      </c>
    </row>
    <row r="408" spans="1:17" ht="49.5" hidden="1" customHeight="1" x14ac:dyDescent="0.25">
      <c r="A408" s="87" t="s">
        <v>730</v>
      </c>
      <c r="B408" s="405"/>
      <c r="C408" s="401"/>
      <c r="D408" s="402"/>
      <c r="E408" s="402"/>
      <c r="F408" s="194"/>
      <c r="G408" s="194"/>
      <c r="H408" s="408"/>
      <c r="I408" s="407"/>
      <c r="J408" s="407"/>
      <c r="K408" s="405"/>
      <c r="L408" s="411"/>
      <c r="M408" s="412"/>
      <c r="N408" s="421" t="e">
        <f t="shared" si="8"/>
        <v>#DIV/0!</v>
      </c>
      <c r="O408" s="242">
        <f>FŐLAP!$G$8</f>
        <v>0</v>
      </c>
      <c r="P408" s="241">
        <f>FŐLAP!$C$10</f>
        <v>0</v>
      </c>
      <c r="Q408" s="243" t="s">
        <v>418</v>
      </c>
    </row>
    <row r="409" spans="1:17" ht="49.5" hidden="1" customHeight="1" x14ac:dyDescent="0.25">
      <c r="A409" s="87" t="s">
        <v>731</v>
      </c>
      <c r="B409" s="405"/>
      <c r="C409" s="401"/>
      <c r="D409" s="402"/>
      <c r="E409" s="402"/>
      <c r="F409" s="194"/>
      <c r="G409" s="194"/>
      <c r="H409" s="408"/>
      <c r="I409" s="407"/>
      <c r="J409" s="407"/>
      <c r="K409" s="405"/>
      <c r="L409" s="411"/>
      <c r="M409" s="412"/>
      <c r="N409" s="421" t="e">
        <f t="shared" si="8"/>
        <v>#DIV/0!</v>
      </c>
      <c r="O409" s="242">
        <f>FŐLAP!$G$8</f>
        <v>0</v>
      </c>
      <c r="P409" s="241">
        <f>FŐLAP!$C$10</f>
        <v>0</v>
      </c>
      <c r="Q409" s="243" t="s">
        <v>418</v>
      </c>
    </row>
    <row r="410" spans="1:17" ht="49.5" hidden="1" customHeight="1" x14ac:dyDescent="0.25">
      <c r="A410" s="88" t="s">
        <v>732</v>
      </c>
      <c r="B410" s="405"/>
      <c r="C410" s="401"/>
      <c r="D410" s="402"/>
      <c r="E410" s="402"/>
      <c r="F410" s="194"/>
      <c r="G410" s="194"/>
      <c r="H410" s="408"/>
      <c r="I410" s="407"/>
      <c r="J410" s="407"/>
      <c r="K410" s="405"/>
      <c r="L410" s="411"/>
      <c r="M410" s="412"/>
      <c r="N410" s="421" t="e">
        <f t="shared" si="8"/>
        <v>#DIV/0!</v>
      </c>
      <c r="O410" s="242">
        <f>FŐLAP!$G$8</f>
        <v>0</v>
      </c>
      <c r="P410" s="241">
        <f>FŐLAP!$C$10</f>
        <v>0</v>
      </c>
      <c r="Q410" s="243" t="s">
        <v>418</v>
      </c>
    </row>
    <row r="411" spans="1:17" ht="49.5" hidden="1" customHeight="1" x14ac:dyDescent="0.25">
      <c r="A411" s="87" t="s">
        <v>733</v>
      </c>
      <c r="B411" s="405"/>
      <c r="C411" s="401"/>
      <c r="D411" s="402"/>
      <c r="E411" s="402"/>
      <c r="F411" s="194"/>
      <c r="G411" s="194"/>
      <c r="H411" s="408"/>
      <c r="I411" s="407"/>
      <c r="J411" s="407"/>
      <c r="K411" s="405"/>
      <c r="L411" s="411"/>
      <c r="M411" s="412"/>
      <c r="N411" s="421" t="e">
        <f t="shared" si="8"/>
        <v>#DIV/0!</v>
      </c>
      <c r="O411" s="242">
        <f>FŐLAP!$G$8</f>
        <v>0</v>
      </c>
      <c r="P411" s="241">
        <f>FŐLAP!$C$10</f>
        <v>0</v>
      </c>
      <c r="Q411" s="243" t="s">
        <v>418</v>
      </c>
    </row>
    <row r="412" spans="1:17" ht="49.5" hidden="1" customHeight="1" x14ac:dyDescent="0.25">
      <c r="A412" s="88" t="s">
        <v>734</v>
      </c>
      <c r="B412" s="405"/>
      <c r="C412" s="401"/>
      <c r="D412" s="402"/>
      <c r="E412" s="402"/>
      <c r="F412" s="194"/>
      <c r="G412" s="194"/>
      <c r="H412" s="408"/>
      <c r="I412" s="407"/>
      <c r="J412" s="407"/>
      <c r="K412" s="405"/>
      <c r="L412" s="411"/>
      <c r="M412" s="412"/>
      <c r="N412" s="421" t="e">
        <f t="shared" si="8"/>
        <v>#DIV/0!</v>
      </c>
      <c r="O412" s="242">
        <f>FŐLAP!$G$8</f>
        <v>0</v>
      </c>
      <c r="P412" s="241">
        <f>FŐLAP!$C$10</f>
        <v>0</v>
      </c>
      <c r="Q412" s="243" t="s">
        <v>418</v>
      </c>
    </row>
    <row r="413" spans="1:17" ht="49.5" hidden="1" customHeight="1" x14ac:dyDescent="0.25">
      <c r="A413" s="87" t="s">
        <v>735</v>
      </c>
      <c r="B413" s="405"/>
      <c r="C413" s="401"/>
      <c r="D413" s="402"/>
      <c r="E413" s="402"/>
      <c r="F413" s="194"/>
      <c r="G413" s="194"/>
      <c r="H413" s="408"/>
      <c r="I413" s="407"/>
      <c r="J413" s="407"/>
      <c r="K413" s="405"/>
      <c r="L413" s="411"/>
      <c r="M413" s="412"/>
      <c r="N413" s="421" t="e">
        <f t="shared" si="8"/>
        <v>#DIV/0!</v>
      </c>
      <c r="O413" s="242">
        <f>FŐLAP!$G$8</f>
        <v>0</v>
      </c>
      <c r="P413" s="241">
        <f>FŐLAP!$C$10</f>
        <v>0</v>
      </c>
      <c r="Q413" s="243" t="s">
        <v>418</v>
      </c>
    </row>
    <row r="414" spans="1:17" ht="49.5" hidden="1" customHeight="1" x14ac:dyDescent="0.25">
      <c r="A414" s="87" t="s">
        <v>736</v>
      </c>
      <c r="B414" s="405"/>
      <c r="C414" s="401"/>
      <c r="D414" s="402"/>
      <c r="E414" s="402"/>
      <c r="F414" s="194"/>
      <c r="G414" s="194"/>
      <c r="H414" s="408"/>
      <c r="I414" s="407"/>
      <c r="J414" s="407"/>
      <c r="K414" s="405"/>
      <c r="L414" s="411"/>
      <c r="M414" s="412"/>
      <c r="N414" s="421" t="e">
        <f t="shared" si="8"/>
        <v>#DIV/0!</v>
      </c>
      <c r="O414" s="242">
        <f>FŐLAP!$G$8</f>
        <v>0</v>
      </c>
      <c r="P414" s="241">
        <f>FŐLAP!$C$10</f>
        <v>0</v>
      </c>
      <c r="Q414" s="243" t="s">
        <v>418</v>
      </c>
    </row>
    <row r="415" spans="1:17" ht="49.5" hidden="1" customHeight="1" x14ac:dyDescent="0.25">
      <c r="A415" s="88" t="s">
        <v>737</v>
      </c>
      <c r="B415" s="405"/>
      <c r="C415" s="401"/>
      <c r="D415" s="402"/>
      <c r="E415" s="402"/>
      <c r="F415" s="194"/>
      <c r="G415" s="194"/>
      <c r="H415" s="408"/>
      <c r="I415" s="407"/>
      <c r="J415" s="407"/>
      <c r="K415" s="405"/>
      <c r="L415" s="411"/>
      <c r="M415" s="412"/>
      <c r="N415" s="421" t="e">
        <f t="shared" si="8"/>
        <v>#DIV/0!</v>
      </c>
      <c r="O415" s="242">
        <f>FŐLAP!$G$8</f>
        <v>0</v>
      </c>
      <c r="P415" s="241">
        <f>FŐLAP!$C$10</f>
        <v>0</v>
      </c>
      <c r="Q415" s="243" t="s">
        <v>418</v>
      </c>
    </row>
    <row r="416" spans="1:17" ht="49.5" hidden="1" customHeight="1" x14ac:dyDescent="0.25">
      <c r="A416" s="87" t="s">
        <v>738</v>
      </c>
      <c r="B416" s="405"/>
      <c r="C416" s="401"/>
      <c r="D416" s="402"/>
      <c r="E416" s="402"/>
      <c r="F416" s="194"/>
      <c r="G416" s="194"/>
      <c r="H416" s="408"/>
      <c r="I416" s="407"/>
      <c r="J416" s="407"/>
      <c r="K416" s="405"/>
      <c r="L416" s="411"/>
      <c r="M416" s="412"/>
      <c r="N416" s="421" t="e">
        <f t="shared" si="8"/>
        <v>#DIV/0!</v>
      </c>
      <c r="O416" s="242">
        <f>FŐLAP!$G$8</f>
        <v>0</v>
      </c>
      <c r="P416" s="241">
        <f>FŐLAP!$C$10</f>
        <v>0</v>
      </c>
      <c r="Q416" s="243" t="s">
        <v>418</v>
      </c>
    </row>
    <row r="417" spans="1:17" ht="49.5" hidden="1" customHeight="1" x14ac:dyDescent="0.25">
      <c r="A417" s="88" t="s">
        <v>739</v>
      </c>
      <c r="B417" s="405"/>
      <c r="C417" s="401"/>
      <c r="D417" s="402"/>
      <c r="E417" s="402"/>
      <c r="F417" s="194"/>
      <c r="G417" s="194"/>
      <c r="H417" s="408"/>
      <c r="I417" s="407"/>
      <c r="J417" s="407"/>
      <c r="K417" s="405"/>
      <c r="L417" s="411"/>
      <c r="M417" s="412"/>
      <c r="N417" s="421" t="e">
        <f t="shared" si="8"/>
        <v>#DIV/0!</v>
      </c>
      <c r="O417" s="242">
        <f>FŐLAP!$G$8</f>
        <v>0</v>
      </c>
      <c r="P417" s="241">
        <f>FŐLAP!$C$10</f>
        <v>0</v>
      </c>
      <c r="Q417" s="243" t="s">
        <v>418</v>
      </c>
    </row>
    <row r="418" spans="1:17" ht="49.5" hidden="1" customHeight="1" x14ac:dyDescent="0.25">
      <c r="A418" s="87" t="s">
        <v>740</v>
      </c>
      <c r="B418" s="405"/>
      <c r="C418" s="401"/>
      <c r="D418" s="402"/>
      <c r="E418" s="402"/>
      <c r="F418" s="194"/>
      <c r="G418" s="194"/>
      <c r="H418" s="408"/>
      <c r="I418" s="407"/>
      <c r="J418" s="407"/>
      <c r="K418" s="405"/>
      <c r="L418" s="411"/>
      <c r="M418" s="412"/>
      <c r="N418" s="421" t="e">
        <f t="shared" si="8"/>
        <v>#DIV/0!</v>
      </c>
      <c r="O418" s="242">
        <f>FŐLAP!$G$8</f>
        <v>0</v>
      </c>
      <c r="P418" s="241">
        <f>FŐLAP!$C$10</f>
        <v>0</v>
      </c>
      <c r="Q418" s="243" t="s">
        <v>418</v>
      </c>
    </row>
    <row r="419" spans="1:17" ht="49.5" hidden="1" customHeight="1" x14ac:dyDescent="0.25">
      <c r="A419" s="87" t="s">
        <v>741</v>
      </c>
      <c r="B419" s="405"/>
      <c r="C419" s="401"/>
      <c r="D419" s="402"/>
      <c r="E419" s="402"/>
      <c r="F419" s="194"/>
      <c r="G419" s="194"/>
      <c r="H419" s="408"/>
      <c r="I419" s="407"/>
      <c r="J419" s="407"/>
      <c r="K419" s="405"/>
      <c r="L419" s="411"/>
      <c r="M419" s="412"/>
      <c r="N419" s="421" t="e">
        <f t="shared" si="8"/>
        <v>#DIV/0!</v>
      </c>
      <c r="O419" s="242">
        <f>FŐLAP!$G$8</f>
        <v>0</v>
      </c>
      <c r="P419" s="241">
        <f>FŐLAP!$C$10</f>
        <v>0</v>
      </c>
      <c r="Q419" s="243" t="s">
        <v>418</v>
      </c>
    </row>
    <row r="420" spans="1:17" ht="49.5" hidden="1" customHeight="1" x14ac:dyDescent="0.25">
      <c r="A420" s="88" t="s">
        <v>742</v>
      </c>
      <c r="B420" s="405"/>
      <c r="C420" s="401"/>
      <c r="D420" s="402"/>
      <c r="E420" s="402"/>
      <c r="F420" s="194"/>
      <c r="G420" s="194"/>
      <c r="H420" s="408"/>
      <c r="I420" s="407"/>
      <c r="J420" s="407"/>
      <c r="K420" s="405"/>
      <c r="L420" s="411"/>
      <c r="M420" s="412"/>
      <c r="N420" s="421" t="e">
        <f t="shared" si="8"/>
        <v>#DIV/0!</v>
      </c>
      <c r="O420" s="242">
        <f>FŐLAP!$G$8</f>
        <v>0</v>
      </c>
      <c r="P420" s="241">
        <f>FŐLAP!$C$10</f>
        <v>0</v>
      </c>
      <c r="Q420" s="243" t="s">
        <v>418</v>
      </c>
    </row>
    <row r="421" spans="1:17" ht="49.5" hidden="1" customHeight="1" x14ac:dyDescent="0.25">
      <c r="A421" s="87" t="s">
        <v>743</v>
      </c>
      <c r="B421" s="405"/>
      <c r="C421" s="401"/>
      <c r="D421" s="402"/>
      <c r="E421" s="402"/>
      <c r="F421" s="194"/>
      <c r="G421" s="194"/>
      <c r="H421" s="408"/>
      <c r="I421" s="407"/>
      <c r="J421" s="407"/>
      <c r="K421" s="405"/>
      <c r="L421" s="411"/>
      <c r="M421" s="412"/>
      <c r="N421" s="421" t="e">
        <f t="shared" si="8"/>
        <v>#DIV/0!</v>
      </c>
      <c r="O421" s="242">
        <f>FŐLAP!$G$8</f>
        <v>0</v>
      </c>
      <c r="P421" s="241">
        <f>FŐLAP!$C$10</f>
        <v>0</v>
      </c>
      <c r="Q421" s="243" t="s">
        <v>418</v>
      </c>
    </row>
    <row r="422" spans="1:17" ht="49.5" hidden="1" customHeight="1" x14ac:dyDescent="0.25">
      <c r="A422" s="88" t="s">
        <v>744</v>
      </c>
      <c r="B422" s="405"/>
      <c r="C422" s="401"/>
      <c r="D422" s="402"/>
      <c r="E422" s="402"/>
      <c r="F422" s="194"/>
      <c r="G422" s="194"/>
      <c r="H422" s="408"/>
      <c r="I422" s="407"/>
      <c r="J422" s="407"/>
      <c r="K422" s="405"/>
      <c r="L422" s="411"/>
      <c r="M422" s="412"/>
      <c r="N422" s="421" t="e">
        <f t="shared" si="8"/>
        <v>#DIV/0!</v>
      </c>
      <c r="O422" s="242">
        <f>FŐLAP!$G$8</f>
        <v>0</v>
      </c>
      <c r="P422" s="241">
        <f>FŐLAP!$C$10</f>
        <v>0</v>
      </c>
      <c r="Q422" s="243" t="s">
        <v>418</v>
      </c>
    </row>
    <row r="423" spans="1:17" ht="49.5" hidden="1" customHeight="1" x14ac:dyDescent="0.25">
      <c r="A423" s="87" t="s">
        <v>745</v>
      </c>
      <c r="B423" s="405"/>
      <c r="C423" s="401"/>
      <c r="D423" s="402"/>
      <c r="E423" s="402"/>
      <c r="F423" s="194"/>
      <c r="G423" s="194"/>
      <c r="H423" s="408"/>
      <c r="I423" s="407"/>
      <c r="J423" s="407"/>
      <c r="K423" s="405"/>
      <c r="L423" s="411"/>
      <c r="M423" s="412"/>
      <c r="N423" s="421" t="e">
        <f t="shared" si="8"/>
        <v>#DIV/0!</v>
      </c>
      <c r="O423" s="242">
        <f>FŐLAP!$G$8</f>
        <v>0</v>
      </c>
      <c r="P423" s="241">
        <f>FŐLAP!$C$10</f>
        <v>0</v>
      </c>
      <c r="Q423" s="243" t="s">
        <v>418</v>
      </c>
    </row>
    <row r="424" spans="1:17" ht="49.5" hidden="1" customHeight="1" x14ac:dyDescent="0.25">
      <c r="A424" s="87" t="s">
        <v>746</v>
      </c>
      <c r="B424" s="405"/>
      <c r="C424" s="401"/>
      <c r="D424" s="402"/>
      <c r="E424" s="402"/>
      <c r="F424" s="194"/>
      <c r="G424" s="194"/>
      <c r="H424" s="408"/>
      <c r="I424" s="407"/>
      <c r="J424" s="407"/>
      <c r="K424" s="405"/>
      <c r="L424" s="411"/>
      <c r="M424" s="412"/>
      <c r="N424" s="421" t="e">
        <f t="shared" si="8"/>
        <v>#DIV/0!</v>
      </c>
      <c r="O424" s="242">
        <f>FŐLAP!$G$8</f>
        <v>0</v>
      </c>
      <c r="P424" s="241">
        <f>FŐLAP!$C$10</f>
        <v>0</v>
      </c>
      <c r="Q424" s="243" t="s">
        <v>418</v>
      </c>
    </row>
    <row r="425" spans="1:17" ht="49.5" hidden="1" customHeight="1" x14ac:dyDescent="0.25">
      <c r="A425" s="88" t="s">
        <v>747</v>
      </c>
      <c r="B425" s="405"/>
      <c r="C425" s="401"/>
      <c r="D425" s="402"/>
      <c r="E425" s="402"/>
      <c r="F425" s="194"/>
      <c r="G425" s="194"/>
      <c r="H425" s="408"/>
      <c r="I425" s="407"/>
      <c r="J425" s="407"/>
      <c r="K425" s="405"/>
      <c r="L425" s="411"/>
      <c r="M425" s="412"/>
      <c r="N425" s="421" t="e">
        <f t="shared" si="8"/>
        <v>#DIV/0!</v>
      </c>
      <c r="O425" s="242">
        <f>FŐLAP!$G$8</f>
        <v>0</v>
      </c>
      <c r="P425" s="241">
        <f>FŐLAP!$C$10</f>
        <v>0</v>
      </c>
      <c r="Q425" s="243" t="s">
        <v>418</v>
      </c>
    </row>
    <row r="426" spans="1:17" ht="49.5" hidden="1" customHeight="1" x14ac:dyDescent="0.25">
      <c r="A426" s="87" t="s">
        <v>748</v>
      </c>
      <c r="B426" s="405"/>
      <c r="C426" s="401"/>
      <c r="D426" s="402"/>
      <c r="E426" s="402"/>
      <c r="F426" s="194"/>
      <c r="G426" s="194"/>
      <c r="H426" s="408"/>
      <c r="I426" s="407"/>
      <c r="J426" s="407"/>
      <c r="K426" s="405"/>
      <c r="L426" s="411"/>
      <c r="M426" s="412"/>
      <c r="N426" s="421" t="e">
        <f t="shared" si="8"/>
        <v>#DIV/0!</v>
      </c>
      <c r="O426" s="242">
        <f>FŐLAP!$G$8</f>
        <v>0</v>
      </c>
      <c r="P426" s="241">
        <f>FŐLAP!$C$10</f>
        <v>0</v>
      </c>
      <c r="Q426" s="243" t="s">
        <v>418</v>
      </c>
    </row>
    <row r="427" spans="1:17" ht="49.5" hidden="1" customHeight="1" x14ac:dyDescent="0.25">
      <c r="A427" s="88" t="s">
        <v>749</v>
      </c>
      <c r="B427" s="405"/>
      <c r="C427" s="401"/>
      <c r="D427" s="402"/>
      <c r="E427" s="402"/>
      <c r="F427" s="194"/>
      <c r="G427" s="194"/>
      <c r="H427" s="408"/>
      <c r="I427" s="407"/>
      <c r="J427" s="407"/>
      <c r="K427" s="405"/>
      <c r="L427" s="411"/>
      <c r="M427" s="412"/>
      <c r="N427" s="421" t="e">
        <f t="shared" si="8"/>
        <v>#DIV/0!</v>
      </c>
      <c r="O427" s="242">
        <f>FŐLAP!$G$8</f>
        <v>0</v>
      </c>
      <c r="P427" s="241">
        <f>FŐLAP!$C$10</f>
        <v>0</v>
      </c>
      <c r="Q427" s="243" t="s">
        <v>418</v>
      </c>
    </row>
    <row r="428" spans="1:17" ht="49.5" hidden="1" customHeight="1" x14ac:dyDescent="0.25">
      <c r="A428" s="87" t="s">
        <v>750</v>
      </c>
      <c r="B428" s="405"/>
      <c r="C428" s="401"/>
      <c r="D428" s="402"/>
      <c r="E428" s="402"/>
      <c r="F428" s="194"/>
      <c r="G428" s="194"/>
      <c r="H428" s="408"/>
      <c r="I428" s="407"/>
      <c r="J428" s="407"/>
      <c r="K428" s="405"/>
      <c r="L428" s="411"/>
      <c r="M428" s="412"/>
      <c r="N428" s="421" t="e">
        <f t="shared" si="8"/>
        <v>#DIV/0!</v>
      </c>
      <c r="O428" s="242">
        <f>FŐLAP!$G$8</f>
        <v>0</v>
      </c>
      <c r="P428" s="241">
        <f>FŐLAP!$C$10</f>
        <v>0</v>
      </c>
      <c r="Q428" s="243" t="s">
        <v>418</v>
      </c>
    </row>
    <row r="429" spans="1:17" ht="49.5" hidden="1" customHeight="1" x14ac:dyDescent="0.25">
      <c r="A429" s="87" t="s">
        <v>751</v>
      </c>
      <c r="B429" s="405"/>
      <c r="C429" s="401"/>
      <c r="D429" s="402"/>
      <c r="E429" s="402"/>
      <c r="F429" s="194"/>
      <c r="G429" s="194"/>
      <c r="H429" s="408"/>
      <c r="I429" s="407"/>
      <c r="J429" s="407"/>
      <c r="K429" s="405"/>
      <c r="L429" s="411"/>
      <c r="M429" s="412"/>
      <c r="N429" s="421" t="e">
        <f t="shared" si="8"/>
        <v>#DIV/0!</v>
      </c>
      <c r="O429" s="242">
        <f>FŐLAP!$G$8</f>
        <v>0</v>
      </c>
      <c r="P429" s="241">
        <f>FŐLAP!$C$10</f>
        <v>0</v>
      </c>
      <c r="Q429" s="243" t="s">
        <v>418</v>
      </c>
    </row>
    <row r="430" spans="1:17" ht="49.5" hidden="1" customHeight="1" x14ac:dyDescent="0.25">
      <c r="A430" s="88" t="s">
        <v>752</v>
      </c>
      <c r="B430" s="405"/>
      <c r="C430" s="401"/>
      <c r="D430" s="402"/>
      <c r="E430" s="402"/>
      <c r="F430" s="194"/>
      <c r="G430" s="194"/>
      <c r="H430" s="408"/>
      <c r="I430" s="407"/>
      <c r="J430" s="407"/>
      <c r="K430" s="405"/>
      <c r="L430" s="411"/>
      <c r="M430" s="412"/>
      <c r="N430" s="421" t="e">
        <f t="shared" si="8"/>
        <v>#DIV/0!</v>
      </c>
      <c r="O430" s="242">
        <f>FŐLAP!$G$8</f>
        <v>0</v>
      </c>
      <c r="P430" s="241">
        <f>FŐLAP!$C$10</f>
        <v>0</v>
      </c>
      <c r="Q430" s="243" t="s">
        <v>418</v>
      </c>
    </row>
    <row r="431" spans="1:17" ht="49.5" hidden="1" customHeight="1" x14ac:dyDescent="0.25">
      <c r="A431" s="87" t="s">
        <v>753</v>
      </c>
      <c r="B431" s="405"/>
      <c r="C431" s="401"/>
      <c r="D431" s="402"/>
      <c r="E431" s="402"/>
      <c r="F431" s="194"/>
      <c r="G431" s="194"/>
      <c r="H431" s="408"/>
      <c r="I431" s="407"/>
      <c r="J431" s="407"/>
      <c r="K431" s="405"/>
      <c r="L431" s="411"/>
      <c r="M431" s="412"/>
      <c r="N431" s="421" t="e">
        <f t="shared" si="8"/>
        <v>#DIV/0!</v>
      </c>
      <c r="O431" s="242">
        <f>FŐLAP!$G$8</f>
        <v>0</v>
      </c>
      <c r="P431" s="241">
        <f>FŐLAP!$C$10</f>
        <v>0</v>
      </c>
      <c r="Q431" s="243" t="s">
        <v>418</v>
      </c>
    </row>
    <row r="432" spans="1:17" ht="49.5" hidden="1" customHeight="1" x14ac:dyDescent="0.25">
      <c r="A432" s="88" t="s">
        <v>754</v>
      </c>
      <c r="B432" s="405"/>
      <c r="C432" s="401"/>
      <c r="D432" s="402"/>
      <c r="E432" s="402"/>
      <c r="F432" s="194"/>
      <c r="G432" s="194"/>
      <c r="H432" s="408"/>
      <c r="I432" s="407"/>
      <c r="J432" s="407"/>
      <c r="K432" s="405"/>
      <c r="L432" s="411"/>
      <c r="M432" s="412"/>
      <c r="N432" s="421" t="e">
        <f t="shared" si="8"/>
        <v>#DIV/0!</v>
      </c>
      <c r="O432" s="242">
        <f>FŐLAP!$G$8</f>
        <v>0</v>
      </c>
      <c r="P432" s="241">
        <f>FŐLAP!$C$10</f>
        <v>0</v>
      </c>
      <c r="Q432" s="243" t="s">
        <v>418</v>
      </c>
    </row>
    <row r="433" spans="1:17" ht="49.5" hidden="1" customHeight="1" x14ac:dyDescent="0.25">
      <c r="A433" s="87" t="s">
        <v>755</v>
      </c>
      <c r="B433" s="405"/>
      <c r="C433" s="401"/>
      <c r="D433" s="402"/>
      <c r="E433" s="402"/>
      <c r="F433" s="194"/>
      <c r="G433" s="194"/>
      <c r="H433" s="408"/>
      <c r="I433" s="407"/>
      <c r="J433" s="407"/>
      <c r="K433" s="405"/>
      <c r="L433" s="411"/>
      <c r="M433" s="412"/>
      <c r="N433" s="421" t="e">
        <f t="shared" si="8"/>
        <v>#DIV/0!</v>
      </c>
      <c r="O433" s="242">
        <f>FŐLAP!$G$8</f>
        <v>0</v>
      </c>
      <c r="P433" s="241">
        <f>FŐLAP!$C$10</f>
        <v>0</v>
      </c>
      <c r="Q433" s="243" t="s">
        <v>418</v>
      </c>
    </row>
    <row r="434" spans="1:17" ht="49.5" hidden="1" customHeight="1" x14ac:dyDescent="0.25">
      <c r="A434" s="87" t="s">
        <v>756</v>
      </c>
      <c r="B434" s="405"/>
      <c r="C434" s="401"/>
      <c r="D434" s="402"/>
      <c r="E434" s="402"/>
      <c r="F434" s="194"/>
      <c r="G434" s="194"/>
      <c r="H434" s="408"/>
      <c r="I434" s="407"/>
      <c r="J434" s="407"/>
      <c r="K434" s="405"/>
      <c r="L434" s="411"/>
      <c r="M434" s="412"/>
      <c r="N434" s="421" t="e">
        <f t="shared" si="8"/>
        <v>#DIV/0!</v>
      </c>
      <c r="O434" s="242">
        <f>FŐLAP!$G$8</f>
        <v>0</v>
      </c>
      <c r="P434" s="241">
        <f>FŐLAP!$C$10</f>
        <v>0</v>
      </c>
      <c r="Q434" s="243" t="s">
        <v>418</v>
      </c>
    </row>
    <row r="435" spans="1:17" ht="49.5" hidden="1" customHeight="1" x14ac:dyDescent="0.25">
      <c r="A435" s="88" t="s">
        <v>757</v>
      </c>
      <c r="B435" s="405"/>
      <c r="C435" s="401"/>
      <c r="D435" s="402"/>
      <c r="E435" s="402"/>
      <c r="F435" s="194"/>
      <c r="G435" s="194"/>
      <c r="H435" s="408"/>
      <c r="I435" s="407"/>
      <c r="J435" s="407"/>
      <c r="K435" s="405"/>
      <c r="L435" s="411"/>
      <c r="M435" s="412"/>
      <c r="N435" s="421" t="e">
        <f t="shared" si="8"/>
        <v>#DIV/0!</v>
      </c>
      <c r="O435" s="242">
        <f>FŐLAP!$G$8</f>
        <v>0</v>
      </c>
      <c r="P435" s="241">
        <f>FŐLAP!$C$10</f>
        <v>0</v>
      </c>
      <c r="Q435" s="243" t="s">
        <v>418</v>
      </c>
    </row>
    <row r="436" spans="1:17" ht="49.5" hidden="1" customHeight="1" x14ac:dyDescent="0.25">
      <c r="A436" s="87" t="s">
        <v>758</v>
      </c>
      <c r="B436" s="405"/>
      <c r="C436" s="401"/>
      <c r="D436" s="402"/>
      <c r="E436" s="402"/>
      <c r="F436" s="194"/>
      <c r="G436" s="194"/>
      <c r="H436" s="408"/>
      <c r="I436" s="407"/>
      <c r="J436" s="407"/>
      <c r="K436" s="405"/>
      <c r="L436" s="411"/>
      <c r="M436" s="412"/>
      <c r="N436" s="421" t="e">
        <f t="shared" si="8"/>
        <v>#DIV/0!</v>
      </c>
      <c r="O436" s="242">
        <f>FŐLAP!$G$8</f>
        <v>0</v>
      </c>
      <c r="P436" s="241">
        <f>FŐLAP!$C$10</f>
        <v>0</v>
      </c>
      <c r="Q436" s="243" t="s">
        <v>418</v>
      </c>
    </row>
    <row r="437" spans="1:17" ht="49.5" hidden="1" customHeight="1" x14ac:dyDescent="0.25">
      <c r="A437" s="88" t="s">
        <v>759</v>
      </c>
      <c r="B437" s="405"/>
      <c r="C437" s="401"/>
      <c r="D437" s="402"/>
      <c r="E437" s="402"/>
      <c r="F437" s="194"/>
      <c r="G437" s="194"/>
      <c r="H437" s="408"/>
      <c r="I437" s="407"/>
      <c r="J437" s="407"/>
      <c r="K437" s="405"/>
      <c r="L437" s="411"/>
      <c r="M437" s="412"/>
      <c r="N437" s="421" t="e">
        <f t="shared" si="8"/>
        <v>#DIV/0!</v>
      </c>
      <c r="O437" s="242">
        <f>FŐLAP!$G$8</f>
        <v>0</v>
      </c>
      <c r="P437" s="241">
        <f>FŐLAP!$C$10</f>
        <v>0</v>
      </c>
      <c r="Q437" s="243" t="s">
        <v>418</v>
      </c>
    </row>
    <row r="438" spans="1:17" ht="49.5" hidden="1" customHeight="1" x14ac:dyDescent="0.25">
      <c r="A438" s="87" t="s">
        <v>760</v>
      </c>
      <c r="B438" s="405"/>
      <c r="C438" s="401"/>
      <c r="D438" s="402"/>
      <c r="E438" s="402"/>
      <c r="F438" s="194"/>
      <c r="G438" s="194"/>
      <c r="H438" s="408"/>
      <c r="I438" s="407"/>
      <c r="J438" s="407"/>
      <c r="K438" s="405"/>
      <c r="L438" s="411"/>
      <c r="M438" s="412"/>
      <c r="N438" s="421" t="e">
        <f t="shared" si="8"/>
        <v>#DIV/0!</v>
      </c>
      <c r="O438" s="242">
        <f>FŐLAP!$G$8</f>
        <v>0</v>
      </c>
      <c r="P438" s="241">
        <f>FŐLAP!$C$10</f>
        <v>0</v>
      </c>
      <c r="Q438" s="243" t="s">
        <v>418</v>
      </c>
    </row>
    <row r="439" spans="1:17" ht="49.5" hidden="1" customHeight="1" x14ac:dyDescent="0.25">
      <c r="A439" s="87" t="s">
        <v>761</v>
      </c>
      <c r="B439" s="405"/>
      <c r="C439" s="401"/>
      <c r="D439" s="402"/>
      <c r="E439" s="402"/>
      <c r="F439" s="194"/>
      <c r="G439" s="194"/>
      <c r="H439" s="408"/>
      <c r="I439" s="407"/>
      <c r="J439" s="407"/>
      <c r="K439" s="405"/>
      <c r="L439" s="411"/>
      <c r="M439" s="412"/>
      <c r="N439" s="421" t="e">
        <f t="shared" si="8"/>
        <v>#DIV/0!</v>
      </c>
      <c r="O439" s="242">
        <f>FŐLAP!$G$8</f>
        <v>0</v>
      </c>
      <c r="P439" s="241">
        <f>FŐLAP!$C$10</f>
        <v>0</v>
      </c>
      <c r="Q439" s="243" t="s">
        <v>418</v>
      </c>
    </row>
    <row r="440" spans="1:17" ht="49.5" hidden="1" customHeight="1" x14ac:dyDescent="0.25">
      <c r="A440" s="88" t="s">
        <v>762</v>
      </c>
      <c r="B440" s="405"/>
      <c r="C440" s="401"/>
      <c r="D440" s="402"/>
      <c r="E440" s="402"/>
      <c r="F440" s="194"/>
      <c r="G440" s="194"/>
      <c r="H440" s="408"/>
      <c r="I440" s="407"/>
      <c r="J440" s="407"/>
      <c r="K440" s="405"/>
      <c r="L440" s="411"/>
      <c r="M440" s="412"/>
      <c r="N440" s="421" t="e">
        <f t="shared" si="8"/>
        <v>#DIV/0!</v>
      </c>
      <c r="O440" s="242">
        <f>FŐLAP!$G$8</f>
        <v>0</v>
      </c>
      <c r="P440" s="241">
        <f>FŐLAP!$C$10</f>
        <v>0</v>
      </c>
      <c r="Q440" s="243" t="s">
        <v>418</v>
      </c>
    </row>
    <row r="441" spans="1:17" ht="49.5" hidden="1" customHeight="1" x14ac:dyDescent="0.25">
      <c r="A441" s="87" t="s">
        <v>763</v>
      </c>
      <c r="B441" s="405"/>
      <c r="C441" s="401"/>
      <c r="D441" s="402"/>
      <c r="E441" s="402"/>
      <c r="F441" s="194"/>
      <c r="G441" s="194"/>
      <c r="H441" s="408"/>
      <c r="I441" s="407"/>
      <c r="J441" s="407"/>
      <c r="K441" s="405"/>
      <c r="L441" s="411"/>
      <c r="M441" s="412"/>
      <c r="N441" s="421" t="e">
        <f t="shared" si="8"/>
        <v>#DIV/0!</v>
      </c>
      <c r="O441" s="242">
        <f>FŐLAP!$G$8</f>
        <v>0</v>
      </c>
      <c r="P441" s="241">
        <f>FŐLAP!$C$10</f>
        <v>0</v>
      </c>
      <c r="Q441" s="243" t="s">
        <v>418</v>
      </c>
    </row>
    <row r="442" spans="1:17" ht="49.5" hidden="1" customHeight="1" x14ac:dyDescent="0.25">
      <c r="A442" s="88" t="s">
        <v>764</v>
      </c>
      <c r="B442" s="405"/>
      <c r="C442" s="401"/>
      <c r="D442" s="402"/>
      <c r="E442" s="402"/>
      <c r="F442" s="194"/>
      <c r="G442" s="194"/>
      <c r="H442" s="408"/>
      <c r="I442" s="407"/>
      <c r="J442" s="407"/>
      <c r="K442" s="405"/>
      <c r="L442" s="411"/>
      <c r="M442" s="412"/>
      <c r="N442" s="421" t="e">
        <f t="shared" si="8"/>
        <v>#DIV/0!</v>
      </c>
      <c r="O442" s="242">
        <f>FŐLAP!$G$8</f>
        <v>0</v>
      </c>
      <c r="P442" s="241">
        <f>FŐLAP!$C$10</f>
        <v>0</v>
      </c>
      <c r="Q442" s="243" t="s">
        <v>418</v>
      </c>
    </row>
    <row r="443" spans="1:17" ht="49.5" hidden="1" customHeight="1" x14ac:dyDescent="0.25">
      <c r="A443" s="87" t="s">
        <v>765</v>
      </c>
      <c r="B443" s="405"/>
      <c r="C443" s="401"/>
      <c r="D443" s="402"/>
      <c r="E443" s="402"/>
      <c r="F443" s="194"/>
      <c r="G443" s="194"/>
      <c r="H443" s="408"/>
      <c r="I443" s="407"/>
      <c r="J443" s="407"/>
      <c r="K443" s="405"/>
      <c r="L443" s="411"/>
      <c r="M443" s="412"/>
      <c r="N443" s="421" t="e">
        <f t="shared" si="8"/>
        <v>#DIV/0!</v>
      </c>
      <c r="O443" s="242">
        <f>FŐLAP!$G$8</f>
        <v>0</v>
      </c>
      <c r="P443" s="241">
        <f>FŐLAP!$C$10</f>
        <v>0</v>
      </c>
      <c r="Q443" s="243" t="s">
        <v>418</v>
      </c>
    </row>
    <row r="444" spans="1:17" ht="49.5" hidden="1" customHeight="1" x14ac:dyDescent="0.25">
      <c r="A444" s="87" t="s">
        <v>766</v>
      </c>
      <c r="B444" s="405"/>
      <c r="C444" s="401"/>
      <c r="D444" s="402"/>
      <c r="E444" s="402"/>
      <c r="F444" s="194"/>
      <c r="G444" s="194"/>
      <c r="H444" s="408"/>
      <c r="I444" s="407"/>
      <c r="J444" s="407"/>
      <c r="K444" s="405"/>
      <c r="L444" s="411"/>
      <c r="M444" s="412"/>
      <c r="N444" s="421" t="e">
        <f t="shared" si="8"/>
        <v>#DIV/0!</v>
      </c>
      <c r="O444" s="242">
        <f>FŐLAP!$G$8</f>
        <v>0</v>
      </c>
      <c r="P444" s="241">
        <f>FŐLAP!$C$10</f>
        <v>0</v>
      </c>
      <c r="Q444" s="243" t="s">
        <v>418</v>
      </c>
    </row>
    <row r="445" spans="1:17" ht="49.5" hidden="1" customHeight="1" x14ac:dyDescent="0.25">
      <c r="A445" s="88" t="s">
        <v>767</v>
      </c>
      <c r="B445" s="405"/>
      <c r="C445" s="401"/>
      <c r="D445" s="402"/>
      <c r="E445" s="402"/>
      <c r="F445" s="194"/>
      <c r="G445" s="194"/>
      <c r="H445" s="408"/>
      <c r="I445" s="407"/>
      <c r="J445" s="407"/>
      <c r="K445" s="405"/>
      <c r="L445" s="411"/>
      <c r="M445" s="412"/>
      <c r="N445" s="421" t="e">
        <f t="shared" si="8"/>
        <v>#DIV/0!</v>
      </c>
      <c r="O445" s="242">
        <f>FŐLAP!$G$8</f>
        <v>0</v>
      </c>
      <c r="P445" s="241">
        <f>FŐLAP!$C$10</f>
        <v>0</v>
      </c>
      <c r="Q445" s="243" t="s">
        <v>418</v>
      </c>
    </row>
    <row r="446" spans="1:17" ht="49.5" hidden="1" customHeight="1" x14ac:dyDescent="0.25">
      <c r="A446" s="87" t="s">
        <v>768</v>
      </c>
      <c r="B446" s="405"/>
      <c r="C446" s="401"/>
      <c r="D446" s="402"/>
      <c r="E446" s="402"/>
      <c r="F446" s="194"/>
      <c r="G446" s="194"/>
      <c r="H446" s="408"/>
      <c r="I446" s="407"/>
      <c r="J446" s="407"/>
      <c r="K446" s="405"/>
      <c r="L446" s="411"/>
      <c r="M446" s="412"/>
      <c r="N446" s="421" t="e">
        <f t="shared" si="8"/>
        <v>#DIV/0!</v>
      </c>
      <c r="O446" s="242">
        <f>FŐLAP!$G$8</f>
        <v>0</v>
      </c>
      <c r="P446" s="241">
        <f>FŐLAP!$C$10</f>
        <v>0</v>
      </c>
      <c r="Q446" s="243" t="s">
        <v>418</v>
      </c>
    </row>
    <row r="447" spans="1:17" ht="49.5" hidden="1" customHeight="1" x14ac:dyDescent="0.25">
      <c r="A447" s="88" t="s">
        <v>769</v>
      </c>
      <c r="B447" s="405"/>
      <c r="C447" s="401"/>
      <c r="D447" s="402"/>
      <c r="E447" s="402"/>
      <c r="F447" s="194"/>
      <c r="G447" s="194"/>
      <c r="H447" s="408"/>
      <c r="I447" s="407"/>
      <c r="J447" s="407"/>
      <c r="K447" s="405"/>
      <c r="L447" s="411"/>
      <c r="M447" s="412"/>
      <c r="N447" s="421" t="e">
        <f t="shared" si="8"/>
        <v>#DIV/0!</v>
      </c>
      <c r="O447" s="242">
        <f>FŐLAP!$G$8</f>
        <v>0</v>
      </c>
      <c r="P447" s="241">
        <f>FŐLAP!$C$10</f>
        <v>0</v>
      </c>
      <c r="Q447" s="243" t="s">
        <v>418</v>
      </c>
    </row>
    <row r="448" spans="1:17" ht="49.5" hidden="1" customHeight="1" x14ac:dyDescent="0.25">
      <c r="A448" s="87" t="s">
        <v>770</v>
      </c>
      <c r="B448" s="405"/>
      <c r="C448" s="401"/>
      <c r="D448" s="402"/>
      <c r="E448" s="402"/>
      <c r="F448" s="194"/>
      <c r="G448" s="194"/>
      <c r="H448" s="408"/>
      <c r="I448" s="407"/>
      <c r="J448" s="407"/>
      <c r="K448" s="405"/>
      <c r="L448" s="411"/>
      <c r="M448" s="412"/>
      <c r="N448" s="421" t="e">
        <f t="shared" si="8"/>
        <v>#DIV/0!</v>
      </c>
      <c r="O448" s="242">
        <f>FŐLAP!$G$8</f>
        <v>0</v>
      </c>
      <c r="P448" s="241">
        <f>FŐLAP!$C$10</f>
        <v>0</v>
      </c>
      <c r="Q448" s="243" t="s">
        <v>418</v>
      </c>
    </row>
    <row r="449" spans="1:17" ht="49.5" hidden="1" customHeight="1" x14ac:dyDescent="0.25">
      <c r="A449" s="87" t="s">
        <v>771</v>
      </c>
      <c r="B449" s="405"/>
      <c r="C449" s="401"/>
      <c r="D449" s="402"/>
      <c r="E449" s="402"/>
      <c r="F449" s="194"/>
      <c r="G449" s="194"/>
      <c r="H449" s="408"/>
      <c r="I449" s="407"/>
      <c r="J449" s="407"/>
      <c r="K449" s="405"/>
      <c r="L449" s="411"/>
      <c r="M449" s="412"/>
      <c r="N449" s="421" t="e">
        <f t="shared" si="8"/>
        <v>#DIV/0!</v>
      </c>
      <c r="O449" s="242">
        <f>FŐLAP!$G$8</f>
        <v>0</v>
      </c>
      <c r="P449" s="241">
        <f>FŐLAP!$C$10</f>
        <v>0</v>
      </c>
      <c r="Q449" s="243" t="s">
        <v>418</v>
      </c>
    </row>
    <row r="450" spans="1:17" ht="49.5" hidden="1" customHeight="1" x14ac:dyDescent="0.25">
      <c r="A450" s="88" t="s">
        <v>772</v>
      </c>
      <c r="B450" s="405"/>
      <c r="C450" s="401"/>
      <c r="D450" s="402"/>
      <c r="E450" s="402"/>
      <c r="F450" s="194"/>
      <c r="G450" s="194"/>
      <c r="H450" s="408"/>
      <c r="I450" s="407"/>
      <c r="J450" s="407"/>
      <c r="K450" s="405"/>
      <c r="L450" s="411"/>
      <c r="M450" s="412"/>
      <c r="N450" s="421" t="e">
        <f t="shared" si="8"/>
        <v>#DIV/0!</v>
      </c>
      <c r="O450" s="242">
        <f>FŐLAP!$G$8</f>
        <v>0</v>
      </c>
      <c r="P450" s="241">
        <f>FŐLAP!$C$10</f>
        <v>0</v>
      </c>
      <c r="Q450" s="243" t="s">
        <v>418</v>
      </c>
    </row>
    <row r="451" spans="1:17" ht="49.5" hidden="1" customHeight="1" x14ac:dyDescent="0.25">
      <c r="A451" s="87" t="s">
        <v>773</v>
      </c>
      <c r="B451" s="405"/>
      <c r="C451" s="401"/>
      <c r="D451" s="402"/>
      <c r="E451" s="402"/>
      <c r="F451" s="194"/>
      <c r="G451" s="194"/>
      <c r="H451" s="408"/>
      <c r="I451" s="407"/>
      <c r="J451" s="407"/>
      <c r="K451" s="405"/>
      <c r="L451" s="411"/>
      <c r="M451" s="412"/>
      <c r="N451" s="421" t="e">
        <f t="shared" si="8"/>
        <v>#DIV/0!</v>
      </c>
      <c r="O451" s="242">
        <f>FŐLAP!$G$8</f>
        <v>0</v>
      </c>
      <c r="P451" s="241">
        <f>FŐLAP!$C$10</f>
        <v>0</v>
      </c>
      <c r="Q451" s="243" t="s">
        <v>418</v>
      </c>
    </row>
    <row r="452" spans="1:17" ht="49.5" hidden="1" customHeight="1" x14ac:dyDescent="0.25">
      <c r="A452" s="88" t="s">
        <v>774</v>
      </c>
      <c r="B452" s="405"/>
      <c r="C452" s="401"/>
      <c r="D452" s="402"/>
      <c r="E452" s="402"/>
      <c r="F452" s="194"/>
      <c r="G452" s="194"/>
      <c r="H452" s="408"/>
      <c r="I452" s="407"/>
      <c r="J452" s="407"/>
      <c r="K452" s="405"/>
      <c r="L452" s="411"/>
      <c r="M452" s="412"/>
      <c r="N452" s="421" t="e">
        <f t="shared" si="8"/>
        <v>#DIV/0!</v>
      </c>
      <c r="O452" s="242">
        <f>FŐLAP!$G$8</f>
        <v>0</v>
      </c>
      <c r="P452" s="241">
        <f>FŐLAP!$C$10</f>
        <v>0</v>
      </c>
      <c r="Q452" s="243" t="s">
        <v>418</v>
      </c>
    </row>
    <row r="453" spans="1:17" ht="49.5" hidden="1" customHeight="1" x14ac:dyDescent="0.25">
      <c r="A453" s="87" t="s">
        <v>775</v>
      </c>
      <c r="B453" s="405"/>
      <c r="C453" s="401"/>
      <c r="D453" s="402"/>
      <c r="E453" s="402"/>
      <c r="F453" s="194"/>
      <c r="G453" s="194"/>
      <c r="H453" s="408"/>
      <c r="I453" s="407"/>
      <c r="J453" s="407"/>
      <c r="K453" s="405"/>
      <c r="L453" s="411"/>
      <c r="M453" s="412"/>
      <c r="N453" s="421" t="e">
        <f t="shared" si="8"/>
        <v>#DIV/0!</v>
      </c>
      <c r="O453" s="242">
        <f>FŐLAP!$G$8</f>
        <v>0</v>
      </c>
      <c r="P453" s="241">
        <f>FŐLAP!$C$10</f>
        <v>0</v>
      </c>
      <c r="Q453" s="243" t="s">
        <v>418</v>
      </c>
    </row>
    <row r="454" spans="1:17" ht="49.5" hidden="1" customHeight="1" x14ac:dyDescent="0.25">
      <c r="A454" s="87" t="s">
        <v>776</v>
      </c>
      <c r="B454" s="405"/>
      <c r="C454" s="401"/>
      <c r="D454" s="402"/>
      <c r="E454" s="402"/>
      <c r="F454" s="194"/>
      <c r="G454" s="194"/>
      <c r="H454" s="408"/>
      <c r="I454" s="407"/>
      <c r="J454" s="407"/>
      <c r="K454" s="405"/>
      <c r="L454" s="411"/>
      <c r="M454" s="412"/>
      <c r="N454" s="421" t="e">
        <f t="shared" si="8"/>
        <v>#DIV/0!</v>
      </c>
      <c r="O454" s="242">
        <f>FŐLAP!$G$8</f>
        <v>0</v>
      </c>
      <c r="P454" s="241">
        <f>FŐLAP!$C$10</f>
        <v>0</v>
      </c>
      <c r="Q454" s="243" t="s">
        <v>418</v>
      </c>
    </row>
    <row r="455" spans="1:17" ht="49.5" hidden="1" customHeight="1" x14ac:dyDescent="0.25">
      <c r="A455" s="88" t="s">
        <v>777</v>
      </c>
      <c r="B455" s="405"/>
      <c r="C455" s="401"/>
      <c r="D455" s="402"/>
      <c r="E455" s="402"/>
      <c r="F455" s="194"/>
      <c r="G455" s="194"/>
      <c r="H455" s="408"/>
      <c r="I455" s="407"/>
      <c r="J455" s="407"/>
      <c r="K455" s="405"/>
      <c r="L455" s="411"/>
      <c r="M455" s="412"/>
      <c r="N455" s="421" t="e">
        <f t="shared" si="8"/>
        <v>#DIV/0!</v>
      </c>
      <c r="O455" s="242">
        <f>FŐLAP!$G$8</f>
        <v>0</v>
      </c>
      <c r="P455" s="241">
        <f>FŐLAP!$C$10</f>
        <v>0</v>
      </c>
      <c r="Q455" s="243" t="s">
        <v>418</v>
      </c>
    </row>
    <row r="456" spans="1:17" ht="49.5" hidden="1" customHeight="1" x14ac:dyDescent="0.25">
      <c r="A456" s="87" t="s">
        <v>778</v>
      </c>
      <c r="B456" s="405"/>
      <c r="C456" s="401"/>
      <c r="D456" s="402"/>
      <c r="E456" s="402"/>
      <c r="F456" s="194"/>
      <c r="G456" s="194"/>
      <c r="H456" s="408"/>
      <c r="I456" s="407"/>
      <c r="J456" s="407"/>
      <c r="K456" s="405"/>
      <c r="L456" s="411"/>
      <c r="M456" s="412"/>
      <c r="N456" s="421" t="e">
        <f t="shared" si="8"/>
        <v>#DIV/0!</v>
      </c>
      <c r="O456" s="242">
        <f>FŐLAP!$G$8</f>
        <v>0</v>
      </c>
      <c r="P456" s="241">
        <f>FŐLAP!$C$10</f>
        <v>0</v>
      </c>
      <c r="Q456" s="243" t="s">
        <v>418</v>
      </c>
    </row>
    <row r="457" spans="1:17" ht="49.5" hidden="1" customHeight="1" x14ac:dyDescent="0.25">
      <c r="A457" s="88" t="s">
        <v>779</v>
      </c>
      <c r="B457" s="405"/>
      <c r="C457" s="401"/>
      <c r="D457" s="402"/>
      <c r="E457" s="402"/>
      <c r="F457" s="194"/>
      <c r="G457" s="194"/>
      <c r="H457" s="408"/>
      <c r="I457" s="407"/>
      <c r="J457" s="407"/>
      <c r="K457" s="405"/>
      <c r="L457" s="411"/>
      <c r="M457" s="412"/>
      <c r="N457" s="421" t="e">
        <f t="shared" si="8"/>
        <v>#DIV/0!</v>
      </c>
      <c r="O457" s="242">
        <f>FŐLAP!$G$8</f>
        <v>0</v>
      </c>
      <c r="P457" s="241">
        <f>FŐLAP!$C$10</f>
        <v>0</v>
      </c>
      <c r="Q457" s="243" t="s">
        <v>418</v>
      </c>
    </row>
    <row r="458" spans="1:17" ht="49.5" hidden="1" customHeight="1" x14ac:dyDescent="0.25">
      <c r="A458" s="87" t="s">
        <v>780</v>
      </c>
      <c r="B458" s="405"/>
      <c r="C458" s="401"/>
      <c r="D458" s="402"/>
      <c r="E458" s="402"/>
      <c r="F458" s="194"/>
      <c r="G458" s="194"/>
      <c r="H458" s="408"/>
      <c r="I458" s="407"/>
      <c r="J458" s="407"/>
      <c r="K458" s="405"/>
      <c r="L458" s="411"/>
      <c r="M458" s="412"/>
      <c r="N458" s="421" t="e">
        <f t="shared" si="8"/>
        <v>#DIV/0!</v>
      </c>
      <c r="O458" s="242">
        <f>FŐLAP!$G$8</f>
        <v>0</v>
      </c>
      <c r="P458" s="241">
        <f>FŐLAP!$C$10</f>
        <v>0</v>
      </c>
      <c r="Q458" s="243" t="s">
        <v>418</v>
      </c>
    </row>
    <row r="459" spans="1:17" ht="49.5" hidden="1" customHeight="1" x14ac:dyDescent="0.25">
      <c r="A459" s="87" t="s">
        <v>781</v>
      </c>
      <c r="B459" s="405"/>
      <c r="C459" s="401"/>
      <c r="D459" s="402"/>
      <c r="E459" s="402"/>
      <c r="F459" s="194"/>
      <c r="G459" s="194"/>
      <c r="H459" s="408"/>
      <c r="I459" s="407"/>
      <c r="J459" s="407"/>
      <c r="K459" s="405"/>
      <c r="L459" s="411"/>
      <c r="M459" s="412"/>
      <c r="N459" s="421" t="e">
        <f t="shared" si="8"/>
        <v>#DIV/0!</v>
      </c>
      <c r="O459" s="242">
        <f>FŐLAP!$G$8</f>
        <v>0</v>
      </c>
      <c r="P459" s="241">
        <f>FŐLAP!$C$10</f>
        <v>0</v>
      </c>
      <c r="Q459" s="243" t="s">
        <v>418</v>
      </c>
    </row>
    <row r="460" spans="1:17" ht="49.5" hidden="1" customHeight="1" x14ac:dyDescent="0.25">
      <c r="A460" s="88" t="s">
        <v>782</v>
      </c>
      <c r="B460" s="405"/>
      <c r="C460" s="401"/>
      <c r="D460" s="402"/>
      <c r="E460" s="402"/>
      <c r="F460" s="194"/>
      <c r="G460" s="194"/>
      <c r="H460" s="408"/>
      <c r="I460" s="407"/>
      <c r="J460" s="407"/>
      <c r="K460" s="405"/>
      <c r="L460" s="411"/>
      <c r="M460" s="412"/>
      <c r="N460" s="421" t="e">
        <f t="shared" si="8"/>
        <v>#DIV/0!</v>
      </c>
      <c r="O460" s="242">
        <f>FŐLAP!$G$8</f>
        <v>0</v>
      </c>
      <c r="P460" s="241">
        <f>FŐLAP!$C$10</f>
        <v>0</v>
      </c>
      <c r="Q460" s="243" t="s">
        <v>418</v>
      </c>
    </row>
    <row r="461" spans="1:17" ht="49.5" hidden="1" customHeight="1" x14ac:dyDescent="0.25">
      <c r="A461" s="87" t="s">
        <v>783</v>
      </c>
      <c r="B461" s="405"/>
      <c r="C461" s="401"/>
      <c r="D461" s="402"/>
      <c r="E461" s="402"/>
      <c r="F461" s="194"/>
      <c r="G461" s="194"/>
      <c r="H461" s="408"/>
      <c r="I461" s="407"/>
      <c r="J461" s="407"/>
      <c r="K461" s="405"/>
      <c r="L461" s="411"/>
      <c r="M461" s="412"/>
      <c r="N461" s="421" t="e">
        <f t="shared" si="8"/>
        <v>#DIV/0!</v>
      </c>
      <c r="O461" s="242">
        <f>FŐLAP!$G$8</f>
        <v>0</v>
      </c>
      <c r="P461" s="241">
        <f>FŐLAP!$C$10</f>
        <v>0</v>
      </c>
      <c r="Q461" s="243" t="s">
        <v>418</v>
      </c>
    </row>
    <row r="462" spans="1:17" ht="49.5" hidden="1" customHeight="1" x14ac:dyDescent="0.25">
      <c r="A462" s="88" t="s">
        <v>784</v>
      </c>
      <c r="B462" s="405"/>
      <c r="C462" s="401"/>
      <c r="D462" s="402"/>
      <c r="E462" s="402"/>
      <c r="F462" s="194"/>
      <c r="G462" s="194"/>
      <c r="H462" s="408"/>
      <c r="I462" s="407"/>
      <c r="J462" s="407"/>
      <c r="K462" s="405"/>
      <c r="L462" s="411"/>
      <c r="M462" s="412"/>
      <c r="N462" s="421" t="e">
        <f t="shared" si="8"/>
        <v>#DIV/0!</v>
      </c>
      <c r="O462" s="242">
        <f>FŐLAP!$G$8</f>
        <v>0</v>
      </c>
      <c r="P462" s="241">
        <f>FŐLAP!$C$10</f>
        <v>0</v>
      </c>
      <c r="Q462" s="243" t="s">
        <v>418</v>
      </c>
    </row>
    <row r="463" spans="1:17" ht="49.5" hidden="1" customHeight="1" x14ac:dyDescent="0.25">
      <c r="A463" s="87" t="s">
        <v>785</v>
      </c>
      <c r="B463" s="405"/>
      <c r="C463" s="401"/>
      <c r="D463" s="402"/>
      <c r="E463" s="402"/>
      <c r="F463" s="194"/>
      <c r="G463" s="194"/>
      <c r="H463" s="408"/>
      <c r="I463" s="407"/>
      <c r="J463" s="407"/>
      <c r="K463" s="405"/>
      <c r="L463" s="411"/>
      <c r="M463" s="412"/>
      <c r="N463" s="421" t="e">
        <f t="shared" si="8"/>
        <v>#DIV/0!</v>
      </c>
      <c r="O463" s="242">
        <f>FŐLAP!$G$8</f>
        <v>0</v>
      </c>
      <c r="P463" s="241">
        <f>FŐLAP!$C$10</f>
        <v>0</v>
      </c>
      <c r="Q463" s="243" t="s">
        <v>418</v>
      </c>
    </row>
    <row r="464" spans="1:17" ht="49.5" hidden="1" customHeight="1" x14ac:dyDescent="0.25">
      <c r="A464" s="87" t="s">
        <v>786</v>
      </c>
      <c r="B464" s="405"/>
      <c r="C464" s="401"/>
      <c r="D464" s="402"/>
      <c r="E464" s="402"/>
      <c r="F464" s="194"/>
      <c r="G464" s="194"/>
      <c r="H464" s="408"/>
      <c r="I464" s="407"/>
      <c r="J464" s="407"/>
      <c r="K464" s="405"/>
      <c r="L464" s="411"/>
      <c r="M464" s="412"/>
      <c r="N464" s="421" t="e">
        <f t="shared" si="8"/>
        <v>#DIV/0!</v>
      </c>
      <c r="O464" s="242">
        <f>FŐLAP!$G$8</f>
        <v>0</v>
      </c>
      <c r="P464" s="241">
        <f>FŐLAP!$C$10</f>
        <v>0</v>
      </c>
      <c r="Q464" s="243" t="s">
        <v>418</v>
      </c>
    </row>
    <row r="465" spans="1:17" ht="49.5" hidden="1" customHeight="1" x14ac:dyDescent="0.25">
      <c r="A465" s="88" t="s">
        <v>787</v>
      </c>
      <c r="B465" s="405"/>
      <c r="C465" s="401"/>
      <c r="D465" s="402"/>
      <c r="E465" s="402"/>
      <c r="F465" s="194"/>
      <c r="G465" s="194"/>
      <c r="H465" s="408"/>
      <c r="I465" s="407"/>
      <c r="J465" s="407"/>
      <c r="K465" s="405"/>
      <c r="L465" s="411"/>
      <c r="M465" s="412"/>
      <c r="N465" s="421" t="e">
        <f t="shared" si="8"/>
        <v>#DIV/0!</v>
      </c>
      <c r="O465" s="242">
        <f>FŐLAP!$G$8</f>
        <v>0</v>
      </c>
      <c r="P465" s="241">
        <f>FŐLAP!$C$10</f>
        <v>0</v>
      </c>
      <c r="Q465" s="243" t="s">
        <v>418</v>
      </c>
    </row>
    <row r="466" spans="1:17" ht="49.5" hidden="1" customHeight="1" x14ac:dyDescent="0.25">
      <c r="A466" s="87" t="s">
        <v>788</v>
      </c>
      <c r="B466" s="405"/>
      <c r="C466" s="401"/>
      <c r="D466" s="402"/>
      <c r="E466" s="402"/>
      <c r="F466" s="194"/>
      <c r="G466" s="194"/>
      <c r="H466" s="408"/>
      <c r="I466" s="407"/>
      <c r="J466" s="407"/>
      <c r="K466" s="405"/>
      <c r="L466" s="411"/>
      <c r="M466" s="412"/>
      <c r="N466" s="421" t="e">
        <f t="shared" si="8"/>
        <v>#DIV/0!</v>
      </c>
      <c r="O466" s="242">
        <f>FŐLAP!$G$8</f>
        <v>0</v>
      </c>
      <c r="P466" s="241">
        <f>FŐLAP!$C$10</f>
        <v>0</v>
      </c>
      <c r="Q466" s="243" t="s">
        <v>418</v>
      </c>
    </row>
    <row r="467" spans="1:17" ht="49.5" hidden="1" customHeight="1" x14ac:dyDescent="0.25">
      <c r="A467" s="88" t="s">
        <v>789</v>
      </c>
      <c r="B467" s="405"/>
      <c r="C467" s="401"/>
      <c r="D467" s="402"/>
      <c r="E467" s="402"/>
      <c r="F467" s="194"/>
      <c r="G467" s="194"/>
      <c r="H467" s="408"/>
      <c r="I467" s="407"/>
      <c r="J467" s="407"/>
      <c r="K467" s="405"/>
      <c r="L467" s="411"/>
      <c r="M467" s="412"/>
      <c r="N467" s="421" t="e">
        <f t="shared" si="8"/>
        <v>#DIV/0!</v>
      </c>
      <c r="O467" s="242">
        <f>FŐLAP!$G$8</f>
        <v>0</v>
      </c>
      <c r="P467" s="241">
        <f>FŐLAP!$C$10</f>
        <v>0</v>
      </c>
      <c r="Q467" s="243" t="s">
        <v>418</v>
      </c>
    </row>
    <row r="468" spans="1:17" ht="49.5" hidden="1" customHeight="1" x14ac:dyDescent="0.25">
      <c r="A468" s="87" t="s">
        <v>790</v>
      </c>
      <c r="B468" s="405"/>
      <c r="C468" s="401"/>
      <c r="D468" s="402"/>
      <c r="E468" s="402"/>
      <c r="F468" s="194"/>
      <c r="G468" s="194"/>
      <c r="H468" s="408"/>
      <c r="I468" s="407"/>
      <c r="J468" s="407"/>
      <c r="K468" s="405"/>
      <c r="L468" s="411"/>
      <c r="M468" s="412"/>
      <c r="N468" s="421" t="e">
        <f t="shared" ref="N468:N507" si="9">IF(M468&lt;0,0,1-(M468/L468))</f>
        <v>#DIV/0!</v>
      </c>
      <c r="O468" s="242">
        <f>FŐLAP!$G$8</f>
        <v>0</v>
      </c>
      <c r="P468" s="241">
        <f>FŐLAP!$C$10</f>
        <v>0</v>
      </c>
      <c r="Q468" s="243" t="s">
        <v>418</v>
      </c>
    </row>
    <row r="469" spans="1:17" ht="49.5" hidden="1" customHeight="1" x14ac:dyDescent="0.25">
      <c r="A469" s="87" t="s">
        <v>791</v>
      </c>
      <c r="B469" s="405"/>
      <c r="C469" s="401"/>
      <c r="D469" s="402"/>
      <c r="E469" s="402"/>
      <c r="F469" s="194"/>
      <c r="G469" s="194"/>
      <c r="H469" s="408"/>
      <c r="I469" s="407"/>
      <c r="J469" s="407"/>
      <c r="K469" s="405"/>
      <c r="L469" s="411"/>
      <c r="M469" s="412"/>
      <c r="N469" s="421" t="e">
        <f t="shared" si="9"/>
        <v>#DIV/0!</v>
      </c>
      <c r="O469" s="242">
        <f>FŐLAP!$G$8</f>
        <v>0</v>
      </c>
      <c r="P469" s="241">
        <f>FŐLAP!$C$10</f>
        <v>0</v>
      </c>
      <c r="Q469" s="243" t="s">
        <v>418</v>
      </c>
    </row>
    <row r="470" spans="1:17" ht="49.5" hidden="1" customHeight="1" x14ac:dyDescent="0.25">
      <c r="A470" s="88" t="s">
        <v>792</v>
      </c>
      <c r="B470" s="405"/>
      <c r="C470" s="401"/>
      <c r="D470" s="402"/>
      <c r="E470" s="402"/>
      <c r="F470" s="194"/>
      <c r="G470" s="194"/>
      <c r="H470" s="408"/>
      <c r="I470" s="407"/>
      <c r="J470" s="407"/>
      <c r="K470" s="405"/>
      <c r="L470" s="411"/>
      <c r="M470" s="412"/>
      <c r="N470" s="421" t="e">
        <f t="shared" si="9"/>
        <v>#DIV/0!</v>
      </c>
      <c r="O470" s="242">
        <f>FŐLAP!$G$8</f>
        <v>0</v>
      </c>
      <c r="P470" s="241">
        <f>FŐLAP!$C$10</f>
        <v>0</v>
      </c>
      <c r="Q470" s="243" t="s">
        <v>418</v>
      </c>
    </row>
    <row r="471" spans="1:17" ht="49.5" hidden="1" customHeight="1" x14ac:dyDescent="0.25">
      <c r="A471" s="87" t="s">
        <v>793</v>
      </c>
      <c r="B471" s="405"/>
      <c r="C471" s="401"/>
      <c r="D471" s="402"/>
      <c r="E471" s="402"/>
      <c r="F471" s="194"/>
      <c r="G471" s="194"/>
      <c r="H471" s="408"/>
      <c r="I471" s="407"/>
      <c r="J471" s="407"/>
      <c r="K471" s="405"/>
      <c r="L471" s="411"/>
      <c r="M471" s="412"/>
      <c r="N471" s="421" t="e">
        <f t="shared" si="9"/>
        <v>#DIV/0!</v>
      </c>
      <c r="O471" s="242">
        <f>FŐLAP!$G$8</f>
        <v>0</v>
      </c>
      <c r="P471" s="241">
        <f>FŐLAP!$C$10</f>
        <v>0</v>
      </c>
      <c r="Q471" s="243" t="s">
        <v>418</v>
      </c>
    </row>
    <row r="472" spans="1:17" ht="49.5" hidden="1" customHeight="1" x14ac:dyDescent="0.25">
      <c r="A472" s="88" t="s">
        <v>794</v>
      </c>
      <c r="B472" s="405"/>
      <c r="C472" s="401"/>
      <c r="D472" s="402"/>
      <c r="E472" s="402"/>
      <c r="F472" s="194"/>
      <c r="G472" s="194"/>
      <c r="H472" s="408"/>
      <c r="I472" s="407"/>
      <c r="J472" s="407"/>
      <c r="K472" s="405"/>
      <c r="L472" s="411"/>
      <c r="M472" s="412"/>
      <c r="N472" s="421" t="e">
        <f t="shared" si="9"/>
        <v>#DIV/0!</v>
      </c>
      <c r="O472" s="242">
        <f>FŐLAP!$G$8</f>
        <v>0</v>
      </c>
      <c r="P472" s="241">
        <f>FŐLAP!$C$10</f>
        <v>0</v>
      </c>
      <c r="Q472" s="243" t="s">
        <v>418</v>
      </c>
    </row>
    <row r="473" spans="1:17" ht="49.5" hidden="1" customHeight="1" x14ac:dyDescent="0.25">
      <c r="A473" s="87" t="s">
        <v>795</v>
      </c>
      <c r="B473" s="405"/>
      <c r="C473" s="401"/>
      <c r="D473" s="402"/>
      <c r="E473" s="402"/>
      <c r="F473" s="194"/>
      <c r="G473" s="194"/>
      <c r="H473" s="408"/>
      <c r="I473" s="407"/>
      <c r="J473" s="407"/>
      <c r="K473" s="405"/>
      <c r="L473" s="411"/>
      <c r="M473" s="412"/>
      <c r="N473" s="421" t="e">
        <f t="shared" si="9"/>
        <v>#DIV/0!</v>
      </c>
      <c r="O473" s="242">
        <f>FŐLAP!$G$8</f>
        <v>0</v>
      </c>
      <c r="P473" s="241">
        <f>FŐLAP!$C$10</f>
        <v>0</v>
      </c>
      <c r="Q473" s="243" t="s">
        <v>418</v>
      </c>
    </row>
    <row r="474" spans="1:17" ht="49.5" hidden="1" customHeight="1" x14ac:dyDescent="0.25">
      <c r="A474" s="87" t="s">
        <v>796</v>
      </c>
      <c r="B474" s="405"/>
      <c r="C474" s="401"/>
      <c r="D474" s="402"/>
      <c r="E474" s="402"/>
      <c r="F474" s="194"/>
      <c r="G474" s="194"/>
      <c r="H474" s="408"/>
      <c r="I474" s="407"/>
      <c r="J474" s="407"/>
      <c r="K474" s="405"/>
      <c r="L474" s="411"/>
      <c r="M474" s="412"/>
      <c r="N474" s="421" t="e">
        <f t="shared" si="9"/>
        <v>#DIV/0!</v>
      </c>
      <c r="O474" s="242">
        <f>FŐLAP!$G$8</f>
        <v>0</v>
      </c>
      <c r="P474" s="241">
        <f>FŐLAP!$C$10</f>
        <v>0</v>
      </c>
      <c r="Q474" s="243" t="s">
        <v>418</v>
      </c>
    </row>
    <row r="475" spans="1:17" ht="49.5" hidden="1" customHeight="1" x14ac:dyDescent="0.25">
      <c r="A475" s="88" t="s">
        <v>797</v>
      </c>
      <c r="B475" s="405"/>
      <c r="C475" s="401"/>
      <c r="D475" s="402"/>
      <c r="E475" s="402"/>
      <c r="F475" s="194"/>
      <c r="G475" s="194"/>
      <c r="H475" s="408"/>
      <c r="I475" s="407"/>
      <c r="J475" s="407"/>
      <c r="K475" s="405"/>
      <c r="L475" s="411"/>
      <c r="M475" s="412"/>
      <c r="N475" s="421" t="e">
        <f t="shared" si="9"/>
        <v>#DIV/0!</v>
      </c>
      <c r="O475" s="242">
        <f>FŐLAP!$G$8</f>
        <v>0</v>
      </c>
      <c r="P475" s="241">
        <f>FŐLAP!$C$10</f>
        <v>0</v>
      </c>
      <c r="Q475" s="243" t="s">
        <v>418</v>
      </c>
    </row>
    <row r="476" spans="1:17" ht="49.5" hidden="1" customHeight="1" x14ac:dyDescent="0.25">
      <c r="A476" s="87" t="s">
        <v>798</v>
      </c>
      <c r="B476" s="405"/>
      <c r="C476" s="401"/>
      <c r="D476" s="402"/>
      <c r="E476" s="402"/>
      <c r="F476" s="194"/>
      <c r="G476" s="194"/>
      <c r="H476" s="408"/>
      <c r="I476" s="407"/>
      <c r="J476" s="407"/>
      <c r="K476" s="405"/>
      <c r="L476" s="411"/>
      <c r="M476" s="412"/>
      <c r="N476" s="421" t="e">
        <f t="shared" si="9"/>
        <v>#DIV/0!</v>
      </c>
      <c r="O476" s="242">
        <f>FŐLAP!$G$8</f>
        <v>0</v>
      </c>
      <c r="P476" s="241">
        <f>FŐLAP!$C$10</f>
        <v>0</v>
      </c>
      <c r="Q476" s="243" t="s">
        <v>418</v>
      </c>
    </row>
    <row r="477" spans="1:17" ht="49.5" hidden="1" customHeight="1" x14ac:dyDescent="0.25">
      <c r="A477" s="88" t="s">
        <v>799</v>
      </c>
      <c r="B477" s="405"/>
      <c r="C477" s="401"/>
      <c r="D477" s="402"/>
      <c r="E477" s="402"/>
      <c r="F477" s="194"/>
      <c r="G477" s="194"/>
      <c r="H477" s="408"/>
      <c r="I477" s="407"/>
      <c r="J477" s="407"/>
      <c r="K477" s="405"/>
      <c r="L477" s="411"/>
      <c r="M477" s="412"/>
      <c r="N477" s="421" t="e">
        <f t="shared" si="9"/>
        <v>#DIV/0!</v>
      </c>
      <c r="O477" s="242">
        <f>FŐLAP!$G$8</f>
        <v>0</v>
      </c>
      <c r="P477" s="241">
        <f>FŐLAP!$C$10</f>
        <v>0</v>
      </c>
      <c r="Q477" s="243" t="s">
        <v>418</v>
      </c>
    </row>
    <row r="478" spans="1:17" ht="49.5" hidden="1" customHeight="1" x14ac:dyDescent="0.25">
      <c r="A478" s="87" t="s">
        <v>800</v>
      </c>
      <c r="B478" s="405"/>
      <c r="C478" s="401"/>
      <c r="D478" s="402"/>
      <c r="E478" s="402"/>
      <c r="F478" s="194"/>
      <c r="G478" s="194"/>
      <c r="H478" s="408"/>
      <c r="I478" s="407"/>
      <c r="J478" s="407"/>
      <c r="K478" s="405"/>
      <c r="L478" s="411"/>
      <c r="M478" s="412"/>
      <c r="N478" s="421" t="e">
        <f t="shared" si="9"/>
        <v>#DIV/0!</v>
      </c>
      <c r="O478" s="242">
        <f>FŐLAP!$G$8</f>
        <v>0</v>
      </c>
      <c r="P478" s="241">
        <f>FŐLAP!$C$10</f>
        <v>0</v>
      </c>
      <c r="Q478" s="243" t="s">
        <v>418</v>
      </c>
    </row>
    <row r="479" spans="1:17" ht="49.5" hidden="1" customHeight="1" x14ac:dyDescent="0.25">
      <c r="A479" s="87" t="s">
        <v>801</v>
      </c>
      <c r="B479" s="405"/>
      <c r="C479" s="401"/>
      <c r="D479" s="402"/>
      <c r="E479" s="402"/>
      <c r="F479" s="194"/>
      <c r="G479" s="194"/>
      <c r="H479" s="408"/>
      <c r="I479" s="407"/>
      <c r="J479" s="407"/>
      <c r="K479" s="405"/>
      <c r="L479" s="411"/>
      <c r="M479" s="412"/>
      <c r="N479" s="421" t="e">
        <f t="shared" si="9"/>
        <v>#DIV/0!</v>
      </c>
      <c r="O479" s="242">
        <f>FŐLAP!$G$8</f>
        <v>0</v>
      </c>
      <c r="P479" s="241">
        <f>FŐLAP!$C$10</f>
        <v>0</v>
      </c>
      <c r="Q479" s="243" t="s">
        <v>418</v>
      </c>
    </row>
    <row r="480" spans="1:17" ht="49.5" hidden="1" customHeight="1" x14ac:dyDescent="0.25">
      <c r="A480" s="88" t="s">
        <v>802</v>
      </c>
      <c r="B480" s="405"/>
      <c r="C480" s="401"/>
      <c r="D480" s="402"/>
      <c r="E480" s="402"/>
      <c r="F480" s="194"/>
      <c r="G480" s="194"/>
      <c r="H480" s="408"/>
      <c r="I480" s="407"/>
      <c r="J480" s="407"/>
      <c r="K480" s="405"/>
      <c r="L480" s="411"/>
      <c r="M480" s="412"/>
      <c r="N480" s="421" t="e">
        <f t="shared" si="9"/>
        <v>#DIV/0!</v>
      </c>
      <c r="O480" s="242">
        <f>FŐLAP!$G$8</f>
        <v>0</v>
      </c>
      <c r="P480" s="241">
        <f>FŐLAP!$C$10</f>
        <v>0</v>
      </c>
      <c r="Q480" s="243" t="s">
        <v>418</v>
      </c>
    </row>
    <row r="481" spans="1:17" ht="49.5" hidden="1" customHeight="1" x14ac:dyDescent="0.25">
      <c r="A481" s="87" t="s">
        <v>803</v>
      </c>
      <c r="B481" s="405"/>
      <c r="C481" s="401"/>
      <c r="D481" s="402"/>
      <c r="E481" s="402"/>
      <c r="F481" s="194"/>
      <c r="G481" s="194"/>
      <c r="H481" s="408"/>
      <c r="I481" s="407"/>
      <c r="J481" s="407"/>
      <c r="K481" s="405"/>
      <c r="L481" s="411"/>
      <c r="M481" s="412"/>
      <c r="N481" s="421" t="e">
        <f t="shared" si="9"/>
        <v>#DIV/0!</v>
      </c>
      <c r="O481" s="242">
        <f>FŐLAP!$G$8</f>
        <v>0</v>
      </c>
      <c r="P481" s="241">
        <f>FŐLAP!$C$10</f>
        <v>0</v>
      </c>
      <c r="Q481" s="243" t="s">
        <v>418</v>
      </c>
    </row>
    <row r="482" spans="1:17" ht="49.5" hidden="1" customHeight="1" x14ac:dyDescent="0.25">
      <c r="A482" s="88" t="s">
        <v>804</v>
      </c>
      <c r="B482" s="405"/>
      <c r="C482" s="401"/>
      <c r="D482" s="402"/>
      <c r="E482" s="402"/>
      <c r="F482" s="194"/>
      <c r="G482" s="194"/>
      <c r="H482" s="408"/>
      <c r="I482" s="407"/>
      <c r="J482" s="407"/>
      <c r="K482" s="405"/>
      <c r="L482" s="411"/>
      <c r="M482" s="412"/>
      <c r="N482" s="421" t="e">
        <f t="shared" si="9"/>
        <v>#DIV/0!</v>
      </c>
      <c r="O482" s="242">
        <f>FŐLAP!$G$8</f>
        <v>0</v>
      </c>
      <c r="P482" s="241">
        <f>FŐLAP!$C$10</f>
        <v>0</v>
      </c>
      <c r="Q482" s="243" t="s">
        <v>418</v>
      </c>
    </row>
    <row r="483" spans="1:17" ht="49.5" hidden="1" customHeight="1" x14ac:dyDescent="0.25">
      <c r="A483" s="87" t="s">
        <v>805</v>
      </c>
      <c r="B483" s="405"/>
      <c r="C483" s="401"/>
      <c r="D483" s="402"/>
      <c r="E483" s="402"/>
      <c r="F483" s="194"/>
      <c r="G483" s="194"/>
      <c r="H483" s="408"/>
      <c r="I483" s="407"/>
      <c r="J483" s="407"/>
      <c r="K483" s="405"/>
      <c r="L483" s="411"/>
      <c r="M483" s="412"/>
      <c r="N483" s="421" t="e">
        <f t="shared" si="9"/>
        <v>#DIV/0!</v>
      </c>
      <c r="O483" s="242">
        <f>FŐLAP!$G$8</f>
        <v>0</v>
      </c>
      <c r="P483" s="241">
        <f>FŐLAP!$C$10</f>
        <v>0</v>
      </c>
      <c r="Q483" s="243" t="s">
        <v>418</v>
      </c>
    </row>
    <row r="484" spans="1:17" ht="49.5" hidden="1" customHeight="1" x14ac:dyDescent="0.25">
      <c r="A484" s="87" t="s">
        <v>806</v>
      </c>
      <c r="B484" s="405"/>
      <c r="C484" s="401"/>
      <c r="D484" s="402"/>
      <c r="E484" s="402"/>
      <c r="F484" s="194"/>
      <c r="G484" s="194"/>
      <c r="H484" s="408"/>
      <c r="I484" s="407"/>
      <c r="J484" s="407"/>
      <c r="K484" s="405"/>
      <c r="L484" s="411"/>
      <c r="M484" s="412"/>
      <c r="N484" s="421" t="e">
        <f t="shared" si="9"/>
        <v>#DIV/0!</v>
      </c>
      <c r="O484" s="242">
        <f>FŐLAP!$G$8</f>
        <v>0</v>
      </c>
      <c r="P484" s="241">
        <f>FŐLAP!$C$10</f>
        <v>0</v>
      </c>
      <c r="Q484" s="243" t="s">
        <v>418</v>
      </c>
    </row>
    <row r="485" spans="1:17" ht="49.5" hidden="1" customHeight="1" x14ac:dyDescent="0.25">
      <c r="A485" s="88" t="s">
        <v>807</v>
      </c>
      <c r="B485" s="405"/>
      <c r="C485" s="401"/>
      <c r="D485" s="402"/>
      <c r="E485" s="402"/>
      <c r="F485" s="194"/>
      <c r="G485" s="194"/>
      <c r="H485" s="408"/>
      <c r="I485" s="407"/>
      <c r="J485" s="407"/>
      <c r="K485" s="405"/>
      <c r="L485" s="411"/>
      <c r="M485" s="412"/>
      <c r="N485" s="421" t="e">
        <f t="shared" si="9"/>
        <v>#DIV/0!</v>
      </c>
      <c r="O485" s="242">
        <f>FŐLAP!$G$8</f>
        <v>0</v>
      </c>
      <c r="P485" s="241">
        <f>FŐLAP!$C$10</f>
        <v>0</v>
      </c>
      <c r="Q485" s="243" t="s">
        <v>418</v>
      </c>
    </row>
    <row r="486" spans="1:17" ht="49.5" hidden="1" customHeight="1" x14ac:dyDescent="0.25">
      <c r="A486" s="87" t="s">
        <v>808</v>
      </c>
      <c r="B486" s="405"/>
      <c r="C486" s="401"/>
      <c r="D486" s="402"/>
      <c r="E486" s="402"/>
      <c r="F486" s="194"/>
      <c r="G486" s="194"/>
      <c r="H486" s="408"/>
      <c r="I486" s="407"/>
      <c r="J486" s="407"/>
      <c r="K486" s="405"/>
      <c r="L486" s="411"/>
      <c r="M486" s="412"/>
      <c r="N486" s="421" t="e">
        <f t="shared" si="9"/>
        <v>#DIV/0!</v>
      </c>
      <c r="O486" s="242">
        <f>FŐLAP!$G$8</f>
        <v>0</v>
      </c>
      <c r="P486" s="241">
        <f>FŐLAP!$C$10</f>
        <v>0</v>
      </c>
      <c r="Q486" s="243" t="s">
        <v>418</v>
      </c>
    </row>
    <row r="487" spans="1:17" ht="49.5" hidden="1" customHeight="1" x14ac:dyDescent="0.25">
      <c r="A487" s="88" t="s">
        <v>809</v>
      </c>
      <c r="B487" s="405"/>
      <c r="C487" s="401"/>
      <c r="D487" s="402"/>
      <c r="E487" s="402"/>
      <c r="F487" s="194"/>
      <c r="G487" s="194"/>
      <c r="H487" s="408"/>
      <c r="I487" s="407"/>
      <c r="J487" s="407"/>
      <c r="K487" s="405"/>
      <c r="L487" s="411"/>
      <c r="M487" s="412"/>
      <c r="N487" s="421" t="e">
        <f t="shared" si="9"/>
        <v>#DIV/0!</v>
      </c>
      <c r="O487" s="242">
        <f>FŐLAP!$G$8</f>
        <v>0</v>
      </c>
      <c r="P487" s="241">
        <f>FŐLAP!$C$10</f>
        <v>0</v>
      </c>
      <c r="Q487" s="243" t="s">
        <v>418</v>
      </c>
    </row>
    <row r="488" spans="1:17" ht="49.5" hidden="1" customHeight="1" x14ac:dyDescent="0.25">
      <c r="A488" s="87" t="s">
        <v>810</v>
      </c>
      <c r="B488" s="405"/>
      <c r="C488" s="401"/>
      <c r="D488" s="402"/>
      <c r="E488" s="402"/>
      <c r="F488" s="194"/>
      <c r="G488" s="194"/>
      <c r="H488" s="408"/>
      <c r="I488" s="407"/>
      <c r="J488" s="407"/>
      <c r="K488" s="405"/>
      <c r="L488" s="411"/>
      <c r="M488" s="412"/>
      <c r="N488" s="421" t="e">
        <f t="shared" si="9"/>
        <v>#DIV/0!</v>
      </c>
      <c r="O488" s="242">
        <f>FŐLAP!$G$8</f>
        <v>0</v>
      </c>
      <c r="P488" s="241">
        <f>FŐLAP!$C$10</f>
        <v>0</v>
      </c>
      <c r="Q488" s="243" t="s">
        <v>418</v>
      </c>
    </row>
    <row r="489" spans="1:17" ht="49.5" hidden="1" customHeight="1" x14ac:dyDescent="0.25">
      <c r="A489" s="87" t="s">
        <v>811</v>
      </c>
      <c r="B489" s="405"/>
      <c r="C489" s="401"/>
      <c r="D489" s="402"/>
      <c r="E489" s="402"/>
      <c r="F489" s="194"/>
      <c r="G489" s="194"/>
      <c r="H489" s="408"/>
      <c r="I489" s="407"/>
      <c r="J489" s="407"/>
      <c r="K489" s="405"/>
      <c r="L489" s="411"/>
      <c r="M489" s="412"/>
      <c r="N489" s="421" t="e">
        <f t="shared" si="9"/>
        <v>#DIV/0!</v>
      </c>
      <c r="O489" s="242">
        <f>FŐLAP!$G$8</f>
        <v>0</v>
      </c>
      <c r="P489" s="241">
        <f>FŐLAP!$C$10</f>
        <v>0</v>
      </c>
      <c r="Q489" s="243" t="s">
        <v>418</v>
      </c>
    </row>
    <row r="490" spans="1:17" ht="49.5" hidden="1" customHeight="1" x14ac:dyDescent="0.25">
      <c r="A490" s="88" t="s">
        <v>812</v>
      </c>
      <c r="B490" s="405"/>
      <c r="C490" s="401"/>
      <c r="D490" s="402"/>
      <c r="E490" s="402"/>
      <c r="F490" s="194"/>
      <c r="G490" s="194"/>
      <c r="H490" s="408"/>
      <c r="I490" s="407"/>
      <c r="J490" s="407"/>
      <c r="K490" s="405"/>
      <c r="L490" s="411"/>
      <c r="M490" s="412"/>
      <c r="N490" s="421" t="e">
        <f t="shared" si="9"/>
        <v>#DIV/0!</v>
      </c>
      <c r="O490" s="242">
        <f>FŐLAP!$G$8</f>
        <v>0</v>
      </c>
      <c r="P490" s="241">
        <f>FŐLAP!$C$10</f>
        <v>0</v>
      </c>
      <c r="Q490" s="243" t="s">
        <v>418</v>
      </c>
    </row>
    <row r="491" spans="1:17" ht="49.5" hidden="1" customHeight="1" x14ac:dyDescent="0.25">
      <c r="A491" s="87" t="s">
        <v>813</v>
      </c>
      <c r="B491" s="405"/>
      <c r="C491" s="401"/>
      <c r="D491" s="402"/>
      <c r="E491" s="402"/>
      <c r="F491" s="194"/>
      <c r="G491" s="194"/>
      <c r="H491" s="408"/>
      <c r="I491" s="407"/>
      <c r="J491" s="407"/>
      <c r="K491" s="405"/>
      <c r="L491" s="411"/>
      <c r="M491" s="412"/>
      <c r="N491" s="421" t="e">
        <f t="shared" si="9"/>
        <v>#DIV/0!</v>
      </c>
      <c r="O491" s="242">
        <f>FŐLAP!$G$8</f>
        <v>0</v>
      </c>
      <c r="P491" s="241">
        <f>FŐLAP!$C$10</f>
        <v>0</v>
      </c>
      <c r="Q491" s="243" t="s">
        <v>418</v>
      </c>
    </row>
    <row r="492" spans="1:17" ht="49.5" hidden="1" customHeight="1" x14ac:dyDescent="0.25">
      <c r="A492" s="88" t="s">
        <v>814</v>
      </c>
      <c r="B492" s="405"/>
      <c r="C492" s="401"/>
      <c r="D492" s="402"/>
      <c r="E492" s="402"/>
      <c r="F492" s="194"/>
      <c r="G492" s="194"/>
      <c r="H492" s="408"/>
      <c r="I492" s="407"/>
      <c r="J492" s="407"/>
      <c r="K492" s="405"/>
      <c r="L492" s="411"/>
      <c r="M492" s="412"/>
      <c r="N492" s="421" t="e">
        <f t="shared" si="9"/>
        <v>#DIV/0!</v>
      </c>
      <c r="O492" s="242">
        <f>FŐLAP!$G$8</f>
        <v>0</v>
      </c>
      <c r="P492" s="241">
        <f>FŐLAP!$C$10</f>
        <v>0</v>
      </c>
      <c r="Q492" s="243" t="s">
        <v>418</v>
      </c>
    </row>
    <row r="493" spans="1:17" ht="49.5" hidden="1" customHeight="1" x14ac:dyDescent="0.25">
      <c r="A493" s="87" t="s">
        <v>815</v>
      </c>
      <c r="B493" s="405"/>
      <c r="C493" s="401"/>
      <c r="D493" s="402"/>
      <c r="E493" s="402"/>
      <c r="F493" s="194"/>
      <c r="G493" s="194"/>
      <c r="H493" s="408"/>
      <c r="I493" s="407"/>
      <c r="J493" s="407"/>
      <c r="K493" s="405"/>
      <c r="L493" s="411"/>
      <c r="M493" s="412"/>
      <c r="N493" s="421" t="e">
        <f t="shared" si="9"/>
        <v>#DIV/0!</v>
      </c>
      <c r="O493" s="242">
        <f>FŐLAP!$G$8</f>
        <v>0</v>
      </c>
      <c r="P493" s="241">
        <f>FŐLAP!$C$10</f>
        <v>0</v>
      </c>
      <c r="Q493" s="243" t="s">
        <v>418</v>
      </c>
    </row>
    <row r="494" spans="1:17" ht="49.5" hidden="1" customHeight="1" x14ac:dyDescent="0.25">
      <c r="A494" s="87" t="s">
        <v>816</v>
      </c>
      <c r="B494" s="405"/>
      <c r="C494" s="401"/>
      <c r="D494" s="402"/>
      <c r="E494" s="402"/>
      <c r="F494" s="194"/>
      <c r="G494" s="194"/>
      <c r="H494" s="408"/>
      <c r="I494" s="407"/>
      <c r="J494" s="407"/>
      <c r="K494" s="405"/>
      <c r="L494" s="411"/>
      <c r="M494" s="412"/>
      <c r="N494" s="421" t="e">
        <f t="shared" si="9"/>
        <v>#DIV/0!</v>
      </c>
      <c r="O494" s="242">
        <f>FŐLAP!$G$8</f>
        <v>0</v>
      </c>
      <c r="P494" s="241">
        <f>FŐLAP!$C$10</f>
        <v>0</v>
      </c>
      <c r="Q494" s="243" t="s">
        <v>418</v>
      </c>
    </row>
    <row r="495" spans="1:17" ht="49.5" hidden="1" customHeight="1" x14ac:dyDescent="0.25">
      <c r="A495" s="88" t="s">
        <v>817</v>
      </c>
      <c r="B495" s="405"/>
      <c r="C495" s="401"/>
      <c r="D495" s="402"/>
      <c r="E495" s="402"/>
      <c r="F495" s="194"/>
      <c r="G495" s="194"/>
      <c r="H495" s="408"/>
      <c r="I495" s="407"/>
      <c r="J495" s="407"/>
      <c r="K495" s="405"/>
      <c r="L495" s="411"/>
      <c r="M495" s="412"/>
      <c r="N495" s="421" t="e">
        <f t="shared" si="9"/>
        <v>#DIV/0!</v>
      </c>
      <c r="O495" s="242">
        <f>FŐLAP!$G$8</f>
        <v>0</v>
      </c>
      <c r="P495" s="241">
        <f>FŐLAP!$C$10</f>
        <v>0</v>
      </c>
      <c r="Q495" s="243" t="s">
        <v>418</v>
      </c>
    </row>
    <row r="496" spans="1:17" ht="49.5" hidden="1" customHeight="1" x14ac:dyDescent="0.25">
      <c r="A496" s="87" t="s">
        <v>818</v>
      </c>
      <c r="B496" s="405"/>
      <c r="C496" s="401"/>
      <c r="D496" s="402"/>
      <c r="E496" s="402"/>
      <c r="F496" s="194"/>
      <c r="G496" s="194"/>
      <c r="H496" s="408"/>
      <c r="I496" s="407"/>
      <c r="J496" s="407"/>
      <c r="K496" s="405"/>
      <c r="L496" s="411"/>
      <c r="M496" s="412"/>
      <c r="N496" s="421" t="e">
        <f t="shared" si="9"/>
        <v>#DIV/0!</v>
      </c>
      <c r="O496" s="242">
        <f>FŐLAP!$G$8</f>
        <v>0</v>
      </c>
      <c r="P496" s="241">
        <f>FŐLAP!$C$10</f>
        <v>0</v>
      </c>
      <c r="Q496" s="243" t="s">
        <v>418</v>
      </c>
    </row>
    <row r="497" spans="1:17" ht="49.5" hidden="1" customHeight="1" x14ac:dyDescent="0.25">
      <c r="A497" s="88" t="s">
        <v>819</v>
      </c>
      <c r="B497" s="405"/>
      <c r="C497" s="401"/>
      <c r="D497" s="402"/>
      <c r="E497" s="402"/>
      <c r="F497" s="194"/>
      <c r="G497" s="194"/>
      <c r="H497" s="408"/>
      <c r="I497" s="407"/>
      <c r="J497" s="407"/>
      <c r="K497" s="405"/>
      <c r="L497" s="411"/>
      <c r="M497" s="412"/>
      <c r="N497" s="421" t="e">
        <f t="shared" si="9"/>
        <v>#DIV/0!</v>
      </c>
      <c r="O497" s="242">
        <f>FŐLAP!$G$8</f>
        <v>0</v>
      </c>
      <c r="P497" s="241">
        <f>FŐLAP!$C$10</f>
        <v>0</v>
      </c>
      <c r="Q497" s="243" t="s">
        <v>418</v>
      </c>
    </row>
    <row r="498" spans="1:17" ht="49.5" hidden="1" customHeight="1" x14ac:dyDescent="0.25">
      <c r="A498" s="87" t="s">
        <v>820</v>
      </c>
      <c r="B498" s="405"/>
      <c r="C498" s="401"/>
      <c r="D498" s="402"/>
      <c r="E498" s="402"/>
      <c r="F498" s="194"/>
      <c r="G498" s="194"/>
      <c r="H498" s="408"/>
      <c r="I498" s="407"/>
      <c r="J498" s="407"/>
      <c r="K498" s="405"/>
      <c r="L498" s="411"/>
      <c r="M498" s="412"/>
      <c r="N498" s="421" t="e">
        <f t="shared" si="9"/>
        <v>#DIV/0!</v>
      </c>
      <c r="O498" s="242">
        <f>FŐLAP!$G$8</f>
        <v>0</v>
      </c>
      <c r="P498" s="241">
        <f>FŐLAP!$C$10</f>
        <v>0</v>
      </c>
      <c r="Q498" s="243" t="s">
        <v>418</v>
      </c>
    </row>
    <row r="499" spans="1:17" ht="49.5" hidden="1" customHeight="1" x14ac:dyDescent="0.25">
      <c r="A499" s="87" t="s">
        <v>821</v>
      </c>
      <c r="B499" s="405"/>
      <c r="C499" s="401"/>
      <c r="D499" s="402"/>
      <c r="E499" s="402"/>
      <c r="F499" s="194"/>
      <c r="G499" s="194"/>
      <c r="H499" s="408"/>
      <c r="I499" s="407"/>
      <c r="J499" s="407"/>
      <c r="K499" s="405"/>
      <c r="L499" s="411"/>
      <c r="M499" s="412"/>
      <c r="N499" s="421" t="e">
        <f t="shared" si="9"/>
        <v>#DIV/0!</v>
      </c>
      <c r="O499" s="242">
        <f>FŐLAP!$G$8</f>
        <v>0</v>
      </c>
      <c r="P499" s="241">
        <f>FŐLAP!$C$10</f>
        <v>0</v>
      </c>
      <c r="Q499" s="243" t="s">
        <v>418</v>
      </c>
    </row>
    <row r="500" spans="1:17" ht="49.5" hidden="1" customHeight="1" x14ac:dyDescent="0.25">
      <c r="A500" s="88" t="s">
        <v>822</v>
      </c>
      <c r="B500" s="405"/>
      <c r="C500" s="401"/>
      <c r="D500" s="402"/>
      <c r="E500" s="402"/>
      <c r="F500" s="194"/>
      <c r="G500" s="194"/>
      <c r="H500" s="408"/>
      <c r="I500" s="407"/>
      <c r="J500" s="407"/>
      <c r="K500" s="405"/>
      <c r="L500" s="411"/>
      <c r="M500" s="412"/>
      <c r="N500" s="421" t="e">
        <f t="shared" si="9"/>
        <v>#DIV/0!</v>
      </c>
      <c r="O500" s="242">
        <f>FŐLAP!$G$8</f>
        <v>0</v>
      </c>
      <c r="P500" s="241">
        <f>FŐLAP!$C$10</f>
        <v>0</v>
      </c>
      <c r="Q500" s="243" t="s">
        <v>418</v>
      </c>
    </row>
    <row r="501" spans="1:17" ht="49.5" hidden="1" customHeight="1" x14ac:dyDescent="0.25">
      <c r="A501" s="87" t="s">
        <v>823</v>
      </c>
      <c r="B501" s="405"/>
      <c r="C501" s="401"/>
      <c r="D501" s="402"/>
      <c r="E501" s="402"/>
      <c r="F501" s="194"/>
      <c r="G501" s="194"/>
      <c r="H501" s="408"/>
      <c r="I501" s="407"/>
      <c r="J501" s="407"/>
      <c r="K501" s="405"/>
      <c r="L501" s="411"/>
      <c r="M501" s="412"/>
      <c r="N501" s="421" t="e">
        <f t="shared" si="9"/>
        <v>#DIV/0!</v>
      </c>
      <c r="O501" s="242">
        <f>FŐLAP!$G$8</f>
        <v>0</v>
      </c>
      <c r="P501" s="241">
        <f>FŐLAP!$C$10</f>
        <v>0</v>
      </c>
      <c r="Q501" s="243" t="s">
        <v>418</v>
      </c>
    </row>
    <row r="502" spans="1:17" ht="49.5" hidden="1" customHeight="1" x14ac:dyDescent="0.25">
      <c r="A502" s="88" t="s">
        <v>824</v>
      </c>
      <c r="B502" s="405"/>
      <c r="C502" s="401"/>
      <c r="D502" s="402"/>
      <c r="E502" s="402"/>
      <c r="F502" s="194"/>
      <c r="G502" s="194"/>
      <c r="H502" s="408"/>
      <c r="I502" s="407"/>
      <c r="J502" s="407"/>
      <c r="K502" s="405"/>
      <c r="L502" s="411"/>
      <c r="M502" s="412"/>
      <c r="N502" s="421" t="e">
        <f t="shared" si="9"/>
        <v>#DIV/0!</v>
      </c>
      <c r="O502" s="242">
        <f>FŐLAP!$G$8</f>
        <v>0</v>
      </c>
      <c r="P502" s="241">
        <f>FŐLAP!$C$10</f>
        <v>0</v>
      </c>
      <c r="Q502" s="243" t="s">
        <v>418</v>
      </c>
    </row>
    <row r="503" spans="1:17" ht="49.5" hidden="1" customHeight="1" x14ac:dyDescent="0.25">
      <c r="A503" s="87" t="s">
        <v>825</v>
      </c>
      <c r="B503" s="405"/>
      <c r="C503" s="401"/>
      <c r="D503" s="402"/>
      <c r="E503" s="402"/>
      <c r="F503" s="194"/>
      <c r="G503" s="194"/>
      <c r="H503" s="408"/>
      <c r="I503" s="407"/>
      <c r="J503" s="407"/>
      <c r="K503" s="405"/>
      <c r="L503" s="411"/>
      <c r="M503" s="412"/>
      <c r="N503" s="421" t="e">
        <f t="shared" si="9"/>
        <v>#DIV/0!</v>
      </c>
      <c r="O503" s="242">
        <f>FŐLAP!$G$8</f>
        <v>0</v>
      </c>
      <c r="P503" s="241">
        <f>FŐLAP!$C$10</f>
        <v>0</v>
      </c>
      <c r="Q503" s="243" t="s">
        <v>418</v>
      </c>
    </row>
    <row r="504" spans="1:17" ht="49.5" hidden="1" customHeight="1" x14ac:dyDescent="0.25">
      <c r="A504" s="87" t="s">
        <v>826</v>
      </c>
      <c r="B504" s="405"/>
      <c r="C504" s="401"/>
      <c r="D504" s="402"/>
      <c r="E504" s="402"/>
      <c r="F504" s="194"/>
      <c r="G504" s="194"/>
      <c r="H504" s="408"/>
      <c r="I504" s="407"/>
      <c r="J504" s="407"/>
      <c r="K504" s="405"/>
      <c r="L504" s="411"/>
      <c r="M504" s="412"/>
      <c r="N504" s="421" t="e">
        <f t="shared" si="9"/>
        <v>#DIV/0!</v>
      </c>
      <c r="O504" s="242">
        <f>FŐLAP!$G$8</f>
        <v>0</v>
      </c>
      <c r="P504" s="241">
        <f>FŐLAP!$C$10</f>
        <v>0</v>
      </c>
      <c r="Q504" s="243" t="s">
        <v>418</v>
      </c>
    </row>
    <row r="505" spans="1:17" ht="49.5" hidden="1" customHeight="1" x14ac:dyDescent="0.25">
      <c r="A505" s="88" t="s">
        <v>827</v>
      </c>
      <c r="B505" s="405"/>
      <c r="C505" s="401"/>
      <c r="D505" s="402"/>
      <c r="E505" s="402"/>
      <c r="F505" s="194"/>
      <c r="G505" s="194"/>
      <c r="H505" s="408"/>
      <c r="I505" s="407"/>
      <c r="J505" s="407"/>
      <c r="K505" s="405"/>
      <c r="L505" s="411"/>
      <c r="M505" s="412"/>
      <c r="N505" s="421" t="e">
        <f t="shared" si="9"/>
        <v>#DIV/0!</v>
      </c>
      <c r="O505" s="242">
        <f>FŐLAP!$G$8</f>
        <v>0</v>
      </c>
      <c r="P505" s="241">
        <f>FŐLAP!$C$10</f>
        <v>0</v>
      </c>
      <c r="Q505" s="243" t="s">
        <v>418</v>
      </c>
    </row>
    <row r="506" spans="1:17" ht="49.5" hidden="1" customHeight="1" x14ac:dyDescent="0.25">
      <c r="A506" s="87" t="s">
        <v>828</v>
      </c>
      <c r="B506" s="405"/>
      <c r="C506" s="401"/>
      <c r="D506" s="402"/>
      <c r="E506" s="402"/>
      <c r="F506" s="194"/>
      <c r="G506" s="194"/>
      <c r="H506" s="408"/>
      <c r="I506" s="407"/>
      <c r="J506" s="407"/>
      <c r="K506" s="405"/>
      <c r="L506" s="411"/>
      <c r="M506" s="412"/>
      <c r="N506" s="421" t="e">
        <f t="shared" si="9"/>
        <v>#DIV/0!</v>
      </c>
      <c r="O506" s="242">
        <f>FŐLAP!$G$8</f>
        <v>0</v>
      </c>
      <c r="P506" s="241">
        <f>FŐLAP!$C$10</f>
        <v>0</v>
      </c>
      <c r="Q506" s="243" t="s">
        <v>418</v>
      </c>
    </row>
    <row r="507" spans="1:17" ht="49.5" hidden="1" customHeight="1" x14ac:dyDescent="0.25">
      <c r="A507" s="88" t="s">
        <v>829</v>
      </c>
      <c r="B507" s="405"/>
      <c r="C507" s="401"/>
      <c r="D507" s="402"/>
      <c r="E507" s="402"/>
      <c r="F507" s="194"/>
      <c r="G507" s="194"/>
      <c r="H507" s="408"/>
      <c r="I507" s="407"/>
      <c r="J507" s="407"/>
      <c r="K507" s="405"/>
      <c r="L507" s="411"/>
      <c r="M507" s="412"/>
      <c r="N507" s="421" t="e">
        <f t="shared" si="9"/>
        <v>#DIV/0!</v>
      </c>
      <c r="O507" s="242">
        <f>FŐLAP!$G$8</f>
        <v>0</v>
      </c>
      <c r="P507" s="241">
        <f>FŐLAP!$C$10</f>
        <v>0</v>
      </c>
      <c r="Q507" s="243" t="s">
        <v>418</v>
      </c>
    </row>
    <row r="508" spans="1:17" ht="49.5" customHeight="1" x14ac:dyDescent="0.25">
      <c r="A508" s="88" t="s">
        <v>830</v>
      </c>
      <c r="B508" s="405"/>
      <c r="C508" s="401"/>
      <c r="D508" s="402"/>
      <c r="E508" s="402"/>
      <c r="F508" s="194"/>
      <c r="G508" s="194"/>
      <c r="H508" s="408"/>
      <c r="I508" s="407"/>
      <c r="J508" s="407"/>
      <c r="K508" s="405"/>
      <c r="L508" s="411"/>
      <c r="M508" s="412"/>
      <c r="N508" s="421" t="e">
        <f t="shared" ref="N508" si="10">IF(M508&lt;0,0,1-(M508/L508))</f>
        <v>#DIV/0!</v>
      </c>
      <c r="O508" s="242">
        <f>FŐLAP!$G$8</f>
        <v>0</v>
      </c>
      <c r="P508" s="241">
        <f>FŐLAP!$C$10</f>
        <v>0</v>
      </c>
      <c r="Q508" s="243" t="s">
        <v>418</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445</v>
      </c>
      <c r="I510" s="586"/>
      <c r="J510" s="586"/>
      <c r="K510" s="587"/>
      <c r="L510" s="413">
        <f>SUMIF(G9:G508,"141015030",L9:L508)</f>
        <v>0</v>
      </c>
      <c r="M510" s="413">
        <f>SUMIF(G9:G508,"141015030",M9:M508)</f>
        <v>0</v>
      </c>
      <c r="N510" s="440"/>
    </row>
    <row r="511" spans="1:17" ht="50.1" customHeight="1" x14ac:dyDescent="0.25">
      <c r="A511" s="99"/>
      <c r="B511" s="100"/>
      <c r="C511" s="100"/>
      <c r="D511" s="100"/>
      <c r="E511" s="100"/>
      <c r="F511" s="100"/>
      <c r="G511" s="100"/>
      <c r="H511" s="586" t="s">
        <v>446</v>
      </c>
      <c r="I511" s="586"/>
      <c r="J511" s="586"/>
      <c r="K511" s="587"/>
      <c r="L511" s="413">
        <f>SUMIF(G9:G508,"241015030",L9:L508)</f>
        <v>0</v>
      </c>
      <c r="M511" s="413">
        <f>SUMIF(G9:G508,"241015030",M9:M508)</f>
        <v>0</v>
      </c>
      <c r="N511" s="440"/>
    </row>
    <row r="512" spans="1:17" ht="50.1" customHeight="1" x14ac:dyDescent="0.25">
      <c r="A512" s="585" t="s">
        <v>563</v>
      </c>
      <c r="B512" s="586"/>
      <c r="C512" s="586"/>
      <c r="D512" s="586"/>
      <c r="E512" s="586"/>
      <c r="F512" s="586"/>
      <c r="G512" s="586"/>
      <c r="H512" s="586"/>
      <c r="I512" s="586"/>
      <c r="J512" s="586"/>
      <c r="K512" s="587"/>
      <c r="L512" s="414">
        <v>0</v>
      </c>
      <c r="M512" s="414">
        <v>0</v>
      </c>
      <c r="N512" s="440"/>
    </row>
    <row r="513" spans="1:15" ht="50.1" customHeight="1" x14ac:dyDescent="0.25">
      <c r="A513" s="585" t="s">
        <v>564</v>
      </c>
      <c r="B513" s="586"/>
      <c r="C513" s="586"/>
      <c r="D513" s="586"/>
      <c r="E513" s="586"/>
      <c r="F513" s="586"/>
      <c r="G513" s="586"/>
      <c r="H513" s="586"/>
      <c r="I513" s="586"/>
      <c r="J513" s="586"/>
      <c r="K513" s="587"/>
      <c r="L513" s="414">
        <v>0</v>
      </c>
      <c r="M513" s="414">
        <v>0</v>
      </c>
      <c r="N513" s="440"/>
    </row>
    <row r="514" spans="1:15" ht="50.1" customHeight="1" x14ac:dyDescent="0.25">
      <c r="A514" s="588" t="s">
        <v>565</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566</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x14ac:dyDescent="0.25">
      <c r="N528" s="21"/>
    </row>
    <row r="529" spans="14:14" x14ac:dyDescent="0.25">
      <c r="N529" s="21"/>
    </row>
    <row r="530" spans="14:14" x14ac:dyDescent="0.25">
      <c r="N530" s="21"/>
    </row>
    <row r="531" spans="14:14" x14ac:dyDescent="0.25">
      <c r="N531" s="21"/>
    </row>
    <row r="532" spans="14:14" x14ac:dyDescent="0.25">
      <c r="N532" s="21"/>
    </row>
    <row r="533" spans="14:14" x14ac:dyDescent="0.25">
      <c r="N533" s="21"/>
    </row>
    <row r="534" spans="14:14" x14ac:dyDescent="0.25">
      <c r="N534" s="21"/>
    </row>
    <row r="535" spans="14:14" x14ac:dyDescent="0.25">
      <c r="N535" s="21"/>
    </row>
    <row r="538" spans="14:14" x14ac:dyDescent="0.25">
      <c r="N538" s="21"/>
    </row>
    <row r="539" spans="14:14" x14ac:dyDescent="0.25">
      <c r="N539" s="21"/>
    </row>
    <row r="540" spans="14:14" x14ac:dyDescent="0.25">
      <c r="N540" s="21"/>
    </row>
    <row r="541" spans="14:14" x14ac:dyDescent="0.25">
      <c r="N541" s="21"/>
    </row>
    <row r="543" spans="14:14" x14ac:dyDescent="0.25">
      <c r="N543" s="23"/>
    </row>
    <row r="544" spans="14:14" x14ac:dyDescent="0.25">
      <c r="N544" s="23"/>
    </row>
    <row r="545" spans="14:14" x14ac:dyDescent="0.25">
      <c r="N545" s="23"/>
    </row>
    <row r="547" spans="14:14" x14ac:dyDescent="0.25">
      <c r="N547" s="21"/>
    </row>
    <row r="548" spans="14:14" x14ac:dyDescent="0.25">
      <c r="N548" s="21"/>
    </row>
    <row r="549" spans="14:14" x14ac:dyDescent="0.25">
      <c r="N549" s="21"/>
    </row>
    <row r="550" spans="14:14" x14ac:dyDescent="0.25">
      <c r="N550" s="21"/>
    </row>
    <row r="551" spans="14:14" x14ac:dyDescent="0.25">
      <c r="N551" s="21"/>
    </row>
    <row r="552" spans="14:14" x14ac:dyDescent="0.25">
      <c r="N552" s="21"/>
    </row>
    <row r="553" spans="14:14" x14ac:dyDescent="0.25">
      <c r="N553" s="21"/>
    </row>
    <row r="554" spans="14:14" x14ac:dyDescent="0.25">
      <c r="N554" s="21"/>
    </row>
    <row r="557" spans="14:14" x14ac:dyDescent="0.25">
      <c r="N557" s="21"/>
    </row>
    <row r="558" spans="14:14" x14ac:dyDescent="0.25">
      <c r="N558" s="21"/>
    </row>
    <row r="559" spans="14:14" x14ac:dyDescent="0.25">
      <c r="N559" s="21"/>
    </row>
    <row r="560" spans="14:14" x14ac:dyDescent="0.25">
      <c r="N560" s="21"/>
    </row>
    <row r="562" spans="14:14" x14ac:dyDescent="0.25">
      <c r="N562" s="23"/>
    </row>
    <row r="563" spans="14:14" x14ac:dyDescent="0.25">
      <c r="N563" s="23"/>
    </row>
    <row r="564" spans="14:14" x14ac:dyDescent="0.25">
      <c r="N564" s="23"/>
    </row>
    <row r="566" spans="14:14" x14ac:dyDescent="0.25">
      <c r="N566" s="21"/>
    </row>
    <row r="567" spans="14:14" x14ac:dyDescent="0.25">
      <c r="N567" s="21"/>
    </row>
    <row r="568" spans="14:14" x14ac:dyDescent="0.25">
      <c r="N568" s="21"/>
    </row>
    <row r="569" spans="14:14" x14ac:dyDescent="0.25">
      <c r="N569" s="21"/>
    </row>
    <row r="570" spans="14:14" x14ac:dyDescent="0.25">
      <c r="N570" s="21"/>
    </row>
    <row r="571" spans="14:14" x14ac:dyDescent="0.25">
      <c r="N571" s="21"/>
    </row>
    <row r="572" spans="14:14" x14ac:dyDescent="0.25">
      <c r="N572" s="21"/>
    </row>
    <row r="573" spans="14:14" x14ac:dyDescent="0.25">
      <c r="N573" s="21"/>
    </row>
    <row r="576" spans="14:14" x14ac:dyDescent="0.25">
      <c r="N576" s="21"/>
    </row>
    <row r="577" spans="14:14" x14ac:dyDescent="0.25">
      <c r="N577" s="21"/>
    </row>
    <row r="578" spans="14:14" x14ac:dyDescent="0.25">
      <c r="N578" s="21"/>
    </row>
    <row r="579" spans="14:14" x14ac:dyDescent="0.25">
      <c r="N579" s="21"/>
    </row>
    <row r="581" spans="14:14" x14ac:dyDescent="0.25">
      <c r="N581" s="23"/>
    </row>
    <row r="582" spans="14:14" x14ac:dyDescent="0.25">
      <c r="N582" s="23"/>
    </row>
    <row r="583" spans="14:14" x14ac:dyDescent="0.25">
      <c r="N583" s="23"/>
    </row>
    <row r="585" spans="14:14" x14ac:dyDescent="0.25">
      <c r="N585" s="21"/>
    </row>
    <row r="586" spans="14:14" x14ac:dyDescent="0.25">
      <c r="N586" s="21"/>
    </row>
    <row r="587" spans="14:14" x14ac:dyDescent="0.25">
      <c r="N587" s="21"/>
    </row>
    <row r="588" spans="14:14" x14ac:dyDescent="0.25">
      <c r="N588" s="21"/>
    </row>
    <row r="589" spans="14:14" x14ac:dyDescent="0.25">
      <c r="N589" s="21"/>
    </row>
    <row r="590" spans="14:14" x14ac:dyDescent="0.25">
      <c r="N590" s="21"/>
    </row>
    <row r="591" spans="14:14" x14ac:dyDescent="0.25">
      <c r="N591" s="21"/>
    </row>
    <row r="592" spans="14:14" x14ac:dyDescent="0.25">
      <c r="N592" s="21"/>
    </row>
    <row r="595" spans="14:14" x14ac:dyDescent="0.25">
      <c r="N595" s="21"/>
    </row>
    <row r="596" spans="14:14" x14ac:dyDescent="0.25">
      <c r="N596" s="21"/>
    </row>
    <row r="597" spans="14:14" x14ac:dyDescent="0.25">
      <c r="N597" s="21"/>
    </row>
    <row r="598" spans="14:14" x14ac:dyDescent="0.25">
      <c r="N598" s="21"/>
    </row>
    <row r="600" spans="14:14" x14ac:dyDescent="0.25">
      <c r="N600" s="23"/>
    </row>
    <row r="601" spans="14:14" x14ac:dyDescent="0.25">
      <c r="N601" s="23"/>
    </row>
    <row r="602" spans="14:14" x14ac:dyDescent="0.25">
      <c r="N602" s="23"/>
    </row>
    <row r="604" spans="14:14" x14ac:dyDescent="0.25">
      <c r="N604" s="21"/>
    </row>
    <row r="605" spans="14:14" x14ac:dyDescent="0.25">
      <c r="N605" s="21"/>
    </row>
    <row r="606" spans="14:14" x14ac:dyDescent="0.25">
      <c r="N606" s="21"/>
    </row>
    <row r="607" spans="14:14" x14ac:dyDescent="0.25">
      <c r="N607" s="21"/>
    </row>
    <row r="608" spans="14:14" x14ac:dyDescent="0.25">
      <c r="N608" s="21"/>
    </row>
    <row r="609" spans="14:14" x14ac:dyDescent="0.25">
      <c r="N609" s="21"/>
    </row>
    <row r="610" spans="14:14" x14ac:dyDescent="0.25">
      <c r="N610" s="21"/>
    </row>
    <row r="611" spans="14:14" x14ac:dyDescent="0.25">
      <c r="N611" s="21"/>
    </row>
    <row r="614" spans="14:14" x14ac:dyDescent="0.25">
      <c r="N614" s="21"/>
    </row>
    <row r="615" spans="14:14" x14ac:dyDescent="0.25">
      <c r="N615" s="21"/>
    </row>
    <row r="616" spans="14:14" x14ac:dyDescent="0.25">
      <c r="N616" s="21"/>
    </row>
    <row r="617" spans="14:14" x14ac:dyDescent="0.25">
      <c r="N617" s="21"/>
    </row>
    <row r="619" spans="14:14" x14ac:dyDescent="0.25">
      <c r="N619" s="23"/>
    </row>
    <row r="620" spans="14:14" x14ac:dyDescent="0.25">
      <c r="N620" s="23"/>
    </row>
    <row r="621" spans="14:14" x14ac:dyDescent="0.25">
      <c r="N621" s="23"/>
    </row>
    <row r="623" spans="14:14" x14ac:dyDescent="0.25">
      <c r="N623" s="21"/>
    </row>
    <row r="624" spans="14:14" x14ac:dyDescent="0.25">
      <c r="N624" s="21"/>
    </row>
    <row r="625" spans="14:14" x14ac:dyDescent="0.25">
      <c r="N625" s="21"/>
    </row>
    <row r="626" spans="14:14" x14ac:dyDescent="0.25">
      <c r="N626" s="21"/>
    </row>
    <row r="627" spans="14:14" x14ac:dyDescent="0.25">
      <c r="N627" s="21"/>
    </row>
    <row r="628" spans="14:14" x14ac:dyDescent="0.25">
      <c r="N628" s="21"/>
    </row>
    <row r="629" spans="14:14" x14ac:dyDescent="0.25">
      <c r="N629" s="21"/>
    </row>
    <row r="630" spans="14:14" x14ac:dyDescent="0.25">
      <c r="N630" s="21"/>
    </row>
    <row r="633" spans="14:14" x14ac:dyDescent="0.25">
      <c r="N633" s="21"/>
    </row>
    <row r="634" spans="14:14" x14ac:dyDescent="0.25">
      <c r="N634" s="21"/>
    </row>
    <row r="635" spans="14:14" x14ac:dyDescent="0.25">
      <c r="N635" s="21"/>
    </row>
    <row r="636" spans="14:14" x14ac:dyDescent="0.25">
      <c r="N636" s="21"/>
    </row>
    <row r="638" spans="14:14" x14ac:dyDescent="0.25">
      <c r="N638" s="23"/>
    </row>
    <row r="639" spans="14:14" x14ac:dyDescent="0.25">
      <c r="N639" s="23"/>
    </row>
    <row r="640" spans="14:14" x14ac:dyDescent="0.25">
      <c r="N640" s="23"/>
    </row>
    <row r="642" spans="14:14" x14ac:dyDescent="0.25">
      <c r="N642" s="21"/>
    </row>
    <row r="643" spans="14:14" x14ac:dyDescent="0.25">
      <c r="N643" s="21"/>
    </row>
    <row r="644" spans="14:14" x14ac:dyDescent="0.25">
      <c r="N644" s="21"/>
    </row>
    <row r="645" spans="14:14" x14ac:dyDescent="0.25">
      <c r="N645" s="21"/>
    </row>
    <row r="646" spans="14:14" x14ac:dyDescent="0.25">
      <c r="N646" s="21"/>
    </row>
    <row r="647" spans="14:14" x14ac:dyDescent="0.25">
      <c r="N647" s="21"/>
    </row>
    <row r="648" spans="14:14" x14ac:dyDescent="0.25">
      <c r="N648" s="21"/>
    </row>
    <row r="649" spans="14:14" x14ac:dyDescent="0.25">
      <c r="N649" s="21"/>
    </row>
    <row r="652" spans="14:14" x14ac:dyDescent="0.25">
      <c r="N652" s="21"/>
    </row>
    <row r="653" spans="14:14" x14ac:dyDescent="0.25">
      <c r="N653" s="21"/>
    </row>
    <row r="654" spans="14:14" x14ac:dyDescent="0.25">
      <c r="N654" s="21"/>
    </row>
    <row r="655" spans="14:14" x14ac:dyDescent="0.25">
      <c r="N655" s="21"/>
    </row>
    <row r="657" spans="14:14" x14ac:dyDescent="0.25">
      <c r="N657" s="23"/>
    </row>
    <row r="658" spans="14:14" x14ac:dyDescent="0.25">
      <c r="N658" s="23"/>
    </row>
    <row r="659" spans="14:14" x14ac:dyDescent="0.25">
      <c r="N659" s="23"/>
    </row>
    <row r="661" spans="14:14" x14ac:dyDescent="0.25">
      <c r="N661" s="21"/>
    </row>
    <row r="662" spans="14:14" x14ac:dyDescent="0.25">
      <c r="N662" s="21"/>
    </row>
    <row r="663" spans="14:14" x14ac:dyDescent="0.25">
      <c r="N663" s="21"/>
    </row>
    <row r="664" spans="14:14" x14ac:dyDescent="0.25">
      <c r="N664" s="21"/>
    </row>
    <row r="665" spans="14:14" x14ac:dyDescent="0.25">
      <c r="N665" s="21"/>
    </row>
    <row r="666" spans="14:14" x14ac:dyDescent="0.25">
      <c r="N666" s="21"/>
    </row>
    <row r="667" spans="14:14" x14ac:dyDescent="0.25">
      <c r="N667" s="21"/>
    </row>
    <row r="668" spans="14:14" x14ac:dyDescent="0.25">
      <c r="N668" s="21"/>
    </row>
    <row r="671" spans="14:14" x14ac:dyDescent="0.25">
      <c r="N671" s="21"/>
    </row>
    <row r="672" spans="14:14" x14ac:dyDescent="0.25">
      <c r="N672" s="21"/>
    </row>
    <row r="673" spans="14:14" x14ac:dyDescent="0.25">
      <c r="N673" s="21"/>
    </row>
    <row r="674" spans="14:14" x14ac:dyDescent="0.25">
      <c r="N674" s="21"/>
    </row>
    <row r="676" spans="14:14" x14ac:dyDescent="0.25">
      <c r="N676" s="23"/>
    </row>
    <row r="677" spans="14:14" x14ac:dyDescent="0.25">
      <c r="N677" s="23"/>
    </row>
    <row r="678" spans="14:14" x14ac:dyDescent="0.25">
      <c r="N678" s="23"/>
    </row>
    <row r="680" spans="14:14" x14ac:dyDescent="0.25">
      <c r="N680" s="21"/>
    </row>
    <row r="681" spans="14:14" x14ac:dyDescent="0.25">
      <c r="N681" s="21"/>
    </row>
    <row r="682" spans="14:14" x14ac:dyDescent="0.25">
      <c r="N682" s="21"/>
    </row>
    <row r="683" spans="14:14" x14ac:dyDescent="0.25">
      <c r="N683" s="21"/>
    </row>
    <row r="684" spans="14:14" x14ac:dyDescent="0.25">
      <c r="N684" s="21"/>
    </row>
    <row r="685" spans="14:14" x14ac:dyDescent="0.25">
      <c r="N685" s="21"/>
    </row>
    <row r="686" spans="14:14" x14ac:dyDescent="0.25">
      <c r="N686" s="21"/>
    </row>
    <row r="687" spans="14:14" x14ac:dyDescent="0.25">
      <c r="N687" s="21"/>
    </row>
    <row r="690" spans="14:14" x14ac:dyDescent="0.25">
      <c r="N690" s="21"/>
    </row>
    <row r="691" spans="14:14" x14ac:dyDescent="0.25">
      <c r="N691" s="21"/>
    </row>
    <row r="692" spans="14:14" x14ac:dyDescent="0.25">
      <c r="N692" s="21"/>
    </row>
    <row r="693" spans="14:14" x14ac:dyDescent="0.25">
      <c r="N693" s="21"/>
    </row>
    <row r="695" spans="14:14" x14ac:dyDescent="0.25">
      <c r="N695" s="23"/>
    </row>
    <row r="696" spans="14:14" x14ac:dyDescent="0.25">
      <c r="N696" s="23"/>
    </row>
    <row r="697" spans="14:14" x14ac:dyDescent="0.25">
      <c r="N697" s="23"/>
    </row>
    <row r="699" spans="14:14" x14ac:dyDescent="0.25">
      <c r="N699" s="21"/>
    </row>
    <row r="700" spans="14:14" x14ac:dyDescent="0.25">
      <c r="N700" s="21"/>
    </row>
    <row r="701" spans="14:14" x14ac:dyDescent="0.25">
      <c r="N701" s="21"/>
    </row>
    <row r="702" spans="14:14" x14ac:dyDescent="0.25">
      <c r="N702" s="21"/>
    </row>
    <row r="703" spans="14:14" x14ac:dyDescent="0.25">
      <c r="N703" s="21"/>
    </row>
    <row r="704" spans="14:14" x14ac:dyDescent="0.25">
      <c r="N704" s="21"/>
    </row>
    <row r="705" spans="14:14" x14ac:dyDescent="0.25">
      <c r="N705" s="21"/>
    </row>
    <row r="706" spans="14:14" x14ac:dyDescent="0.25">
      <c r="N706" s="21"/>
    </row>
    <row r="709" spans="14:14" x14ac:dyDescent="0.25">
      <c r="N709" s="21"/>
    </row>
    <row r="710" spans="14:14" x14ac:dyDescent="0.25">
      <c r="N710" s="21"/>
    </row>
    <row r="711" spans="14:14" x14ac:dyDescent="0.25">
      <c r="N711" s="21"/>
    </row>
    <row r="712" spans="14:14" x14ac:dyDescent="0.25">
      <c r="N712" s="21"/>
    </row>
    <row r="714" spans="14:14" x14ac:dyDescent="0.25">
      <c r="N714" s="23"/>
    </row>
    <row r="715" spans="14:14" x14ac:dyDescent="0.25">
      <c r="N715" s="23"/>
    </row>
    <row r="716" spans="14:14" x14ac:dyDescent="0.25">
      <c r="N716" s="23"/>
    </row>
    <row r="718" spans="14:14" x14ac:dyDescent="0.25">
      <c r="N718" s="21"/>
    </row>
    <row r="719" spans="14:14" x14ac:dyDescent="0.25">
      <c r="N719" s="21"/>
    </row>
    <row r="720" spans="14:14" x14ac:dyDescent="0.25">
      <c r="N720" s="21"/>
    </row>
    <row r="721" spans="14:14" x14ac:dyDescent="0.25">
      <c r="N721" s="21"/>
    </row>
    <row r="722" spans="14:14" x14ac:dyDescent="0.25">
      <c r="N722" s="21"/>
    </row>
    <row r="723" spans="14:14" x14ac:dyDescent="0.25">
      <c r="N723" s="21"/>
    </row>
    <row r="724" spans="14:14" x14ac:dyDescent="0.25">
      <c r="N724" s="21"/>
    </row>
    <row r="725" spans="14:14" x14ac:dyDescent="0.25">
      <c r="N725" s="21"/>
    </row>
    <row r="728" spans="14:14" x14ac:dyDescent="0.25">
      <c r="N728" s="21"/>
    </row>
    <row r="729" spans="14:14" x14ac:dyDescent="0.25">
      <c r="N729" s="21"/>
    </row>
    <row r="730" spans="14:14" x14ac:dyDescent="0.25">
      <c r="N730" s="21"/>
    </row>
    <row r="731" spans="14:14" x14ac:dyDescent="0.25">
      <c r="N731" s="21"/>
    </row>
    <row r="733" spans="14:14" x14ac:dyDescent="0.25">
      <c r="N733" s="23"/>
    </row>
    <row r="734" spans="14:14" x14ac:dyDescent="0.25">
      <c r="N734" s="23"/>
    </row>
    <row r="735" spans="14:14" x14ac:dyDescent="0.25">
      <c r="N735" s="23"/>
    </row>
    <row r="737" spans="14:14" x14ac:dyDescent="0.25">
      <c r="N737" s="21"/>
    </row>
    <row r="738" spans="14:14" x14ac:dyDescent="0.25">
      <c r="N738" s="21"/>
    </row>
    <row r="739" spans="14:14" x14ac:dyDescent="0.25">
      <c r="N739" s="21"/>
    </row>
    <row r="740" spans="14:14" x14ac:dyDescent="0.25">
      <c r="N740" s="21"/>
    </row>
    <row r="741" spans="14:14" x14ac:dyDescent="0.25">
      <c r="N741" s="21"/>
    </row>
    <row r="742" spans="14:14" x14ac:dyDescent="0.25">
      <c r="N742" s="21"/>
    </row>
    <row r="743" spans="14:14" x14ac:dyDescent="0.25">
      <c r="N743" s="21"/>
    </row>
    <row r="744" spans="14:14" x14ac:dyDescent="0.25">
      <c r="N744" s="21"/>
    </row>
    <row r="747" spans="14:14" x14ac:dyDescent="0.25">
      <c r="N747" s="21"/>
    </row>
    <row r="748" spans="14:14" x14ac:dyDescent="0.25">
      <c r="N748" s="21"/>
    </row>
    <row r="749" spans="14:14" x14ac:dyDescent="0.25">
      <c r="N749" s="21"/>
    </row>
    <row r="750" spans="14:14" x14ac:dyDescent="0.25">
      <c r="N750" s="21"/>
    </row>
    <row r="752" spans="14:14" x14ac:dyDescent="0.25">
      <c r="N752" s="23"/>
    </row>
    <row r="753" spans="14:14" x14ac:dyDescent="0.25">
      <c r="N753" s="23"/>
    </row>
    <row r="754" spans="14:14" x14ac:dyDescent="0.25">
      <c r="N754" s="23"/>
    </row>
    <row r="756" spans="14:14" x14ac:dyDescent="0.25">
      <c r="N756" s="21"/>
    </row>
    <row r="757" spans="14:14" x14ac:dyDescent="0.25">
      <c r="N757" s="21"/>
    </row>
    <row r="758" spans="14:14" x14ac:dyDescent="0.25">
      <c r="N758" s="21"/>
    </row>
    <row r="759" spans="14:14" x14ac:dyDescent="0.25">
      <c r="N759" s="21"/>
    </row>
    <row r="760" spans="14:14" x14ac:dyDescent="0.25">
      <c r="N760" s="21"/>
    </row>
    <row r="761" spans="14:14" x14ac:dyDescent="0.25">
      <c r="N761" s="21"/>
    </row>
    <row r="762" spans="14:14" x14ac:dyDescent="0.25">
      <c r="N762" s="21"/>
    </row>
    <row r="763" spans="14:14" x14ac:dyDescent="0.25">
      <c r="N763" s="21"/>
    </row>
    <row r="766" spans="14:14" x14ac:dyDescent="0.25">
      <c r="N766" s="21"/>
    </row>
    <row r="767" spans="14:14" x14ac:dyDescent="0.25">
      <c r="N767" s="21"/>
    </row>
    <row r="768" spans="14:14" x14ac:dyDescent="0.25">
      <c r="N768" s="21"/>
    </row>
    <row r="769" spans="14:14" x14ac:dyDescent="0.25">
      <c r="N769" s="21"/>
    </row>
    <row r="771" spans="14:14" x14ac:dyDescent="0.25">
      <c r="N771" s="23"/>
    </row>
    <row r="772" spans="14:14" x14ac:dyDescent="0.25">
      <c r="N772" s="23"/>
    </row>
    <row r="773" spans="14:14" x14ac:dyDescent="0.25">
      <c r="N773" s="23"/>
    </row>
    <row r="775" spans="14:14" x14ac:dyDescent="0.25">
      <c r="N775" s="21"/>
    </row>
    <row r="776" spans="14:14" x14ac:dyDescent="0.25">
      <c r="N776" s="21"/>
    </row>
    <row r="777" spans="14:14" x14ac:dyDescent="0.25">
      <c r="N777" s="21"/>
    </row>
    <row r="778" spans="14:14" x14ac:dyDescent="0.25">
      <c r="N778" s="21"/>
    </row>
    <row r="779" spans="14:14" x14ac:dyDescent="0.25">
      <c r="N779" s="21"/>
    </row>
    <row r="780" spans="14:14" x14ac:dyDescent="0.25">
      <c r="N780" s="21"/>
    </row>
    <row r="781" spans="14:14" x14ac:dyDescent="0.25">
      <c r="N781" s="21"/>
    </row>
    <row r="782" spans="14:14" x14ac:dyDescent="0.25">
      <c r="N782" s="21"/>
    </row>
    <row r="785" spans="14:14" x14ac:dyDescent="0.25">
      <c r="N785" s="21"/>
    </row>
    <row r="786" spans="14:14" x14ac:dyDescent="0.25">
      <c r="N786" s="21"/>
    </row>
    <row r="787" spans="14:14" x14ac:dyDescent="0.25">
      <c r="N787" s="21"/>
    </row>
    <row r="788" spans="14:14" x14ac:dyDescent="0.25">
      <c r="N788" s="21"/>
    </row>
    <row r="790" spans="14:14" x14ac:dyDescent="0.25">
      <c r="N790" s="23"/>
    </row>
    <row r="791" spans="14:14" x14ac:dyDescent="0.25">
      <c r="N791" s="23"/>
    </row>
    <row r="792" spans="14:14" x14ac:dyDescent="0.25">
      <c r="N792" s="23"/>
    </row>
    <row r="794" spans="14:14" x14ac:dyDescent="0.25">
      <c r="N794" s="21"/>
    </row>
    <row r="795" spans="14:14" x14ac:dyDescent="0.25">
      <c r="N795" s="21"/>
    </row>
    <row r="796" spans="14:14" x14ac:dyDescent="0.25">
      <c r="N796" s="21"/>
    </row>
    <row r="797" spans="14:14" x14ac:dyDescent="0.25">
      <c r="N797" s="21"/>
    </row>
    <row r="798" spans="14:14" x14ac:dyDescent="0.25">
      <c r="N798" s="21"/>
    </row>
    <row r="799" spans="14:14" x14ac:dyDescent="0.25">
      <c r="N799" s="21"/>
    </row>
    <row r="800" spans="14:14" x14ac:dyDescent="0.25">
      <c r="N800" s="21"/>
    </row>
    <row r="801" spans="14:14" x14ac:dyDescent="0.25">
      <c r="N801" s="21"/>
    </row>
    <row r="804" spans="14:14" x14ac:dyDescent="0.25">
      <c r="N804" s="21"/>
    </row>
    <row r="805" spans="14:14" x14ac:dyDescent="0.25">
      <c r="N805" s="21"/>
    </row>
    <row r="806" spans="14:14" x14ac:dyDescent="0.25">
      <c r="N806" s="21"/>
    </row>
    <row r="807" spans="14:14" x14ac:dyDescent="0.25">
      <c r="N807" s="21"/>
    </row>
    <row r="809" spans="14:14" x14ac:dyDescent="0.25">
      <c r="N809" s="23"/>
    </row>
    <row r="810" spans="14:14" x14ac:dyDescent="0.25">
      <c r="N810" s="23"/>
    </row>
    <row r="811" spans="14:14" x14ac:dyDescent="0.25">
      <c r="N811" s="23"/>
    </row>
    <row r="813" spans="14:14" x14ac:dyDescent="0.25">
      <c r="N813" s="21"/>
    </row>
    <row r="814" spans="14:14" x14ac:dyDescent="0.25">
      <c r="N814" s="21"/>
    </row>
    <row r="815" spans="14:14" x14ac:dyDescent="0.25">
      <c r="N815" s="21"/>
    </row>
    <row r="816" spans="14:14" x14ac:dyDescent="0.25">
      <c r="N816" s="21"/>
    </row>
    <row r="817" spans="14:14" x14ac:dyDescent="0.25">
      <c r="N817" s="21"/>
    </row>
    <row r="818" spans="14:14" x14ac:dyDescent="0.25">
      <c r="N818" s="21"/>
    </row>
    <row r="819" spans="14:14" x14ac:dyDescent="0.25">
      <c r="N819" s="21"/>
    </row>
    <row r="820" spans="14:14" x14ac:dyDescent="0.25">
      <c r="N820" s="21"/>
    </row>
    <row r="823" spans="14:14" x14ac:dyDescent="0.25">
      <c r="N823" s="21"/>
    </row>
    <row r="824" spans="14:14" x14ac:dyDescent="0.25">
      <c r="N824" s="21"/>
    </row>
    <row r="825" spans="14:14" x14ac:dyDescent="0.25">
      <c r="N825" s="21"/>
    </row>
    <row r="826" spans="14:14" x14ac:dyDescent="0.25">
      <c r="N826" s="21"/>
    </row>
    <row r="828" spans="14:14" x14ac:dyDescent="0.25">
      <c r="N828" s="23"/>
    </row>
    <row r="829" spans="14:14" x14ac:dyDescent="0.25">
      <c r="N829" s="23"/>
    </row>
    <row r="830" spans="14:14" x14ac:dyDescent="0.25">
      <c r="N830" s="23"/>
    </row>
    <row r="832" spans="14:14" x14ac:dyDescent="0.25">
      <c r="N832" s="21"/>
    </row>
    <row r="833" spans="14:14" x14ac:dyDescent="0.25">
      <c r="N833" s="21"/>
    </row>
    <row r="834" spans="14:14" x14ac:dyDescent="0.25">
      <c r="N834" s="21"/>
    </row>
    <row r="835" spans="14:14" x14ac:dyDescent="0.25">
      <c r="N835" s="21"/>
    </row>
    <row r="836" spans="14:14" x14ac:dyDescent="0.25">
      <c r="N836" s="21"/>
    </row>
    <row r="837" spans="14:14" x14ac:dyDescent="0.25">
      <c r="N837" s="21"/>
    </row>
    <row r="838" spans="14:14" x14ac:dyDescent="0.25">
      <c r="N838" s="21"/>
    </row>
    <row r="839" spans="14:14" x14ac:dyDescent="0.25">
      <c r="N839" s="21"/>
    </row>
    <row r="842" spans="14:14" x14ac:dyDescent="0.25">
      <c r="N842" s="21"/>
    </row>
    <row r="843" spans="14:14" x14ac:dyDescent="0.25">
      <c r="N843" s="21"/>
    </row>
    <row r="844" spans="14:14" x14ac:dyDescent="0.25">
      <c r="N844" s="21"/>
    </row>
    <row r="845" spans="14:14" x14ac:dyDescent="0.25">
      <c r="N845" s="21"/>
    </row>
    <row r="847" spans="14:14" x14ac:dyDescent="0.25">
      <c r="N847" s="23"/>
    </row>
    <row r="848" spans="14:14" x14ac:dyDescent="0.25">
      <c r="N848" s="23"/>
    </row>
    <row r="849" spans="14:14" x14ac:dyDescent="0.25">
      <c r="N849" s="23"/>
    </row>
    <row r="851" spans="14:14" x14ac:dyDescent="0.25">
      <c r="N851" s="21"/>
    </row>
    <row r="852" spans="14:14" x14ac:dyDescent="0.25">
      <c r="N852" s="21"/>
    </row>
    <row r="853" spans="14:14" x14ac:dyDescent="0.25">
      <c r="N853" s="21"/>
    </row>
    <row r="854" spans="14:14" x14ac:dyDescent="0.25">
      <c r="N854" s="21"/>
    </row>
    <row r="855" spans="14:14" x14ac:dyDescent="0.25">
      <c r="N855" s="21"/>
    </row>
    <row r="856" spans="14:14" x14ac:dyDescent="0.25">
      <c r="N856" s="21"/>
    </row>
    <row r="857" spans="14:14" x14ac:dyDescent="0.25">
      <c r="N857" s="21"/>
    </row>
    <row r="858" spans="14:14" x14ac:dyDescent="0.25">
      <c r="N858" s="21"/>
    </row>
    <row r="861" spans="14:14" x14ac:dyDescent="0.25">
      <c r="N861" s="21"/>
    </row>
    <row r="862" spans="14:14" x14ac:dyDescent="0.25">
      <c r="N862" s="21"/>
    </row>
    <row r="863" spans="14:14" x14ac:dyDescent="0.25">
      <c r="N863" s="21"/>
    </row>
    <row r="864" spans="14:14" x14ac:dyDescent="0.25">
      <c r="N864" s="21"/>
    </row>
    <row r="866" spans="14:14" x14ac:dyDescent="0.25">
      <c r="N866" s="23"/>
    </row>
    <row r="867" spans="14:14" x14ac:dyDescent="0.25">
      <c r="N867" s="23"/>
    </row>
    <row r="868" spans="14:14" x14ac:dyDescent="0.25">
      <c r="N868" s="23"/>
    </row>
    <row r="870" spans="14:14" x14ac:dyDescent="0.25">
      <c r="N870" s="21"/>
    </row>
    <row r="871" spans="14:14" x14ac:dyDescent="0.25">
      <c r="N871" s="21"/>
    </row>
    <row r="872" spans="14:14" x14ac:dyDescent="0.25">
      <c r="N872" s="21"/>
    </row>
    <row r="873" spans="14:14" x14ac:dyDescent="0.25">
      <c r="N873" s="21"/>
    </row>
    <row r="874" spans="14:14" x14ac:dyDescent="0.25">
      <c r="N874" s="21"/>
    </row>
    <row r="875" spans="14:14" x14ac:dyDescent="0.25">
      <c r="N875" s="21"/>
    </row>
    <row r="876" spans="14:14" x14ac:dyDescent="0.25">
      <c r="N876" s="21"/>
    </row>
    <row r="877" spans="14:14" x14ac:dyDescent="0.25">
      <c r="N877" s="21"/>
    </row>
    <row r="880" spans="14:14" x14ac:dyDescent="0.25">
      <c r="N880" s="21"/>
    </row>
    <row r="881" spans="14:14" x14ac:dyDescent="0.25">
      <c r="N881" s="21"/>
    </row>
    <row r="882" spans="14:14" x14ac:dyDescent="0.25">
      <c r="N882" s="21"/>
    </row>
    <row r="883" spans="14:14" x14ac:dyDescent="0.25">
      <c r="N883" s="21"/>
    </row>
    <row r="885" spans="14:14" x14ac:dyDescent="0.25">
      <c r="N885" s="23"/>
    </row>
    <row r="886" spans="14:14" x14ac:dyDescent="0.25">
      <c r="N886" s="23"/>
    </row>
    <row r="887" spans="14:14" x14ac:dyDescent="0.25">
      <c r="N887" s="23"/>
    </row>
    <row r="889" spans="14:14" x14ac:dyDescent="0.25">
      <c r="N889" s="21"/>
    </row>
    <row r="890" spans="14:14" x14ac:dyDescent="0.25">
      <c r="N890" s="21"/>
    </row>
    <row r="891" spans="14:14" x14ac:dyDescent="0.25">
      <c r="N891" s="21"/>
    </row>
    <row r="892" spans="14:14" x14ac:dyDescent="0.25">
      <c r="N892" s="21"/>
    </row>
    <row r="893" spans="14:14" x14ac:dyDescent="0.25">
      <c r="N893" s="21"/>
    </row>
    <row r="894" spans="14:14" x14ac:dyDescent="0.25">
      <c r="N894" s="21"/>
    </row>
    <row r="895" spans="14:14" x14ac:dyDescent="0.25">
      <c r="N895" s="21"/>
    </row>
    <row r="896" spans="14:14" x14ac:dyDescent="0.25">
      <c r="N896" s="21"/>
    </row>
    <row r="899" spans="14:14" x14ac:dyDescent="0.25">
      <c r="N899" s="21"/>
    </row>
    <row r="900" spans="14:14" x14ac:dyDescent="0.25">
      <c r="N900" s="21"/>
    </row>
    <row r="901" spans="14:14" x14ac:dyDescent="0.25">
      <c r="N901" s="21"/>
    </row>
    <row r="902" spans="14:14" x14ac:dyDescent="0.25">
      <c r="N902" s="21"/>
    </row>
    <row r="904" spans="14:14" x14ac:dyDescent="0.25">
      <c r="N904" s="23"/>
    </row>
    <row r="905" spans="14:14" x14ac:dyDescent="0.25">
      <c r="N905" s="23"/>
    </row>
    <row r="906" spans="14:14" x14ac:dyDescent="0.25">
      <c r="N906" s="23"/>
    </row>
    <row r="908" spans="14:14" x14ac:dyDescent="0.25">
      <c r="N908" s="21"/>
    </row>
    <row r="909" spans="14:14" x14ac:dyDescent="0.25">
      <c r="N909" s="21"/>
    </row>
    <row r="910" spans="14:14" x14ac:dyDescent="0.25">
      <c r="N910" s="21"/>
    </row>
    <row r="911" spans="14:14" x14ac:dyDescent="0.25">
      <c r="N911" s="21"/>
    </row>
    <row r="912" spans="14:14" x14ac:dyDescent="0.25">
      <c r="N912" s="21"/>
    </row>
    <row r="913" spans="14:14" x14ac:dyDescent="0.25">
      <c r="N913" s="21"/>
    </row>
    <row r="914" spans="14:14" x14ac:dyDescent="0.25">
      <c r="N914" s="21"/>
    </row>
    <row r="915" spans="14:14" x14ac:dyDescent="0.25">
      <c r="N915" s="21"/>
    </row>
    <row r="918" spans="14:14" x14ac:dyDescent="0.25">
      <c r="N918" s="21"/>
    </row>
    <row r="919" spans="14:14" x14ac:dyDescent="0.25">
      <c r="N919" s="21"/>
    </row>
    <row r="920" spans="14:14" x14ac:dyDescent="0.25">
      <c r="N920" s="21"/>
    </row>
    <row r="921" spans="14:14" x14ac:dyDescent="0.25">
      <c r="N921" s="21"/>
    </row>
    <row r="923" spans="14:14" x14ac:dyDescent="0.25">
      <c r="N923" s="23"/>
    </row>
    <row r="924" spans="14:14" x14ac:dyDescent="0.25">
      <c r="N924" s="23"/>
    </row>
    <row r="925" spans="14:14" x14ac:dyDescent="0.25">
      <c r="N925" s="23"/>
    </row>
    <row r="927" spans="14:14" x14ac:dyDescent="0.25">
      <c r="N927" s="21"/>
    </row>
    <row r="928" spans="14:14" x14ac:dyDescent="0.25">
      <c r="N928" s="21"/>
    </row>
    <row r="929" spans="14:14" x14ac:dyDescent="0.25">
      <c r="N929" s="21"/>
    </row>
    <row r="930" spans="14:14" x14ac:dyDescent="0.25">
      <c r="N930" s="21"/>
    </row>
    <row r="931" spans="14:14" x14ac:dyDescent="0.25">
      <c r="N931" s="21"/>
    </row>
    <row r="932" spans="14:14" x14ac:dyDescent="0.25">
      <c r="N932" s="21"/>
    </row>
    <row r="933" spans="14:14" x14ac:dyDescent="0.25">
      <c r="N933" s="21"/>
    </row>
    <row r="934" spans="14:14" x14ac:dyDescent="0.25">
      <c r="N934" s="21"/>
    </row>
    <row r="937" spans="14:14" x14ac:dyDescent="0.25">
      <c r="N937" s="21"/>
    </row>
    <row r="938" spans="14:14" x14ac:dyDescent="0.25">
      <c r="N938" s="21"/>
    </row>
    <row r="939" spans="14:14" x14ac:dyDescent="0.25">
      <c r="N939" s="21"/>
    </row>
    <row r="940" spans="14:14" x14ac:dyDescent="0.25">
      <c r="N940" s="21"/>
    </row>
    <row r="942" spans="14:14" x14ac:dyDescent="0.25">
      <c r="N942" s="23"/>
    </row>
    <row r="943" spans="14:14" x14ac:dyDescent="0.25">
      <c r="N943" s="23"/>
    </row>
    <row r="944" spans="14:14" x14ac:dyDescent="0.25">
      <c r="N944" s="23"/>
    </row>
    <row r="946" spans="14:14" x14ac:dyDescent="0.25">
      <c r="N946" s="21"/>
    </row>
    <row r="947" spans="14:14" x14ac:dyDescent="0.25">
      <c r="N947" s="21"/>
    </row>
    <row r="948" spans="14:14" x14ac:dyDescent="0.25">
      <c r="N948" s="21"/>
    </row>
    <row r="949" spans="14:14" x14ac:dyDescent="0.25">
      <c r="N949" s="21"/>
    </row>
    <row r="950" spans="14:14" x14ac:dyDescent="0.25">
      <c r="N950" s="21"/>
    </row>
    <row r="951" spans="14:14" x14ac:dyDescent="0.25">
      <c r="N951" s="21"/>
    </row>
    <row r="952" spans="14:14" x14ac:dyDescent="0.25">
      <c r="N952" s="21"/>
    </row>
    <row r="953" spans="14:14" x14ac:dyDescent="0.25">
      <c r="N953" s="21"/>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3:J3"/>
    <mergeCell ref="E4:J4"/>
    <mergeCell ref="B3:C3"/>
  </mergeCells>
  <conditionalFormatting sqref="N9:N10 N20:N508">
    <cfRule type="cellIs" dxfId="59" priority="391" operator="lessThan">
      <formula>0</formula>
    </cfRule>
    <cfRule type="cellIs" dxfId="58" priority="392" operator="lessThan">
      <formula>0</formula>
    </cfRule>
    <cfRule type="containsErrors" dxfId="57" priority="393">
      <formula>ISERROR(N9)</formula>
    </cfRule>
  </conditionalFormatting>
  <conditionalFormatting sqref="N11:N19">
    <cfRule type="cellIs" dxfId="56" priority="7" operator="lessThan">
      <formula>0</formula>
    </cfRule>
    <cfRule type="cellIs" dxfId="55" priority="8" operator="lessThan">
      <formula>0</formula>
    </cfRule>
    <cfRule type="containsErrors" dxfId="54" priority="9">
      <formula>ISERROR(N11)</formula>
    </cfRule>
  </conditionalFormatting>
  <dataValidations count="1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allowBlank="1" showInputMessage="1" showErrorMessage="1" errorTitle="Tájékoztatás" error="A beírt dátum 2012.01.01 és 2014.01.01 közé kell, hogy essen._x000a__x000a_Kattintson a Mégse gombra és adja meg a helyes értéket." sqref="K4:N4 E4"/>
    <dataValidation type="list" allowBlank="1" showErrorMessage="1" errorTitle="Tájékoztatás" error="Csak hiánypótlás esetén töltendő ki!" sqref="B3">
      <formula1>"Kifizetési kérelem, Hiánypótlás"</formula1>
    </dataValidation>
    <dataValidation type="list" allowBlank="1" showInputMessage="1" showErrorMessage="1" sqref="G9:G508">
      <formula1>"141015030,241015030"</formula1>
    </dataValidation>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whole" operator="lessThanOrEqual" showErrorMessage="1" errorTitle="Tájékoztatás" error="Nem lehet nagyobb, mint 100%!" sqref="N9:N508">
      <formula1>100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528"/>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0.5703125" style="19" customWidth="1"/>
    <col min="3" max="3" width="73.5703125" style="19" customWidth="1"/>
    <col min="4" max="4" width="45.7109375" style="19" customWidth="1"/>
    <col min="5" max="5" width="48" style="19" customWidth="1"/>
    <col min="6" max="6" width="35.5703125" style="19" customWidth="1"/>
    <col min="7" max="7" width="28.5703125" style="19" customWidth="1"/>
    <col min="8" max="8" width="36.5703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2.5703125" style="19" hidden="1" customWidth="1"/>
    <col min="16" max="17" width="8.85546875" style="19" hidden="1" customWidth="1"/>
    <col min="18" max="18" width="0" style="19" hidden="1" customWidth="1"/>
    <col min="19"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74</v>
      </c>
      <c r="F4" s="596"/>
      <c r="G4" s="596"/>
      <c r="H4" s="596"/>
      <c r="I4" s="596"/>
      <c r="J4" s="596"/>
      <c r="K4" s="370"/>
      <c r="L4" s="370"/>
      <c r="M4" s="370"/>
      <c r="N4" s="370"/>
      <c r="O4" s="67"/>
    </row>
    <row r="5" spans="1:24" ht="35.25" thickBot="1" x14ac:dyDescent="0.3">
      <c r="A5" s="580" t="s">
        <v>66</v>
      </c>
      <c r="B5" s="580"/>
      <c r="C5" s="581">
        <f>FŐLAP!C10</f>
        <v>0</v>
      </c>
      <c r="D5" s="581"/>
      <c r="E5" s="581"/>
      <c r="F5" s="581"/>
      <c r="G5" s="581"/>
      <c r="H5" s="581"/>
      <c r="I5" s="581"/>
      <c r="J5" s="581"/>
      <c r="K5" s="581"/>
      <c r="L5" s="581"/>
      <c r="M5" s="71"/>
      <c r="N5" s="68"/>
    </row>
    <row r="6" spans="1:24" ht="35.25" thickBot="1" x14ac:dyDescent="0.3">
      <c r="A6" s="580" t="s">
        <v>32</v>
      </c>
      <c r="B6" s="580"/>
      <c r="C6" s="72">
        <f>FŐLAP!C12</f>
        <v>0</v>
      </c>
      <c r="D6" s="73"/>
      <c r="E6" s="73"/>
      <c r="F6" s="73"/>
      <c r="G6" s="73"/>
      <c r="H6" s="73"/>
      <c r="I6" s="73"/>
      <c r="J6" s="73"/>
      <c r="K6" s="73"/>
      <c r="L6" s="74"/>
      <c r="M6" s="75" t="s">
        <v>19</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269" t="s">
        <v>18</v>
      </c>
      <c r="N8" s="77" t="s">
        <v>46</v>
      </c>
      <c r="O8" s="241" t="s">
        <v>495</v>
      </c>
      <c r="P8" s="241" t="s">
        <v>493</v>
      </c>
      <c r="Q8" s="241" t="s">
        <v>496</v>
      </c>
    </row>
    <row r="9" spans="1:24" ht="49.5" customHeight="1" x14ac:dyDescent="0.25">
      <c r="A9" s="89" t="s">
        <v>103</v>
      </c>
      <c r="B9" s="404"/>
      <c r="C9" s="399"/>
      <c r="D9" s="400"/>
      <c r="E9" s="400"/>
      <c r="F9" s="193"/>
      <c r="G9" s="194"/>
      <c r="H9" s="406"/>
      <c r="I9" s="406"/>
      <c r="J9" s="407"/>
      <c r="K9" s="404"/>
      <c r="L9" s="409"/>
      <c r="M9" s="410"/>
      <c r="N9" s="421" t="e">
        <f>IF(M9&lt;0,0,1-(M9/L9))</f>
        <v>#DIV/0!</v>
      </c>
      <c r="O9" s="242">
        <f>FŐLAP!$G$8</f>
        <v>0</v>
      </c>
      <c r="P9" s="241">
        <f>FŐLAP!$C$10</f>
        <v>0</v>
      </c>
      <c r="Q9" s="243" t="s">
        <v>500</v>
      </c>
    </row>
    <row r="10" spans="1:24" ht="50.1" customHeight="1" x14ac:dyDescent="0.25">
      <c r="A10" s="87" t="s">
        <v>104</v>
      </c>
      <c r="B10" s="405"/>
      <c r="C10" s="401"/>
      <c r="D10" s="402"/>
      <c r="E10" s="402"/>
      <c r="F10" s="194"/>
      <c r="G10" s="194"/>
      <c r="H10" s="408"/>
      <c r="I10" s="407"/>
      <c r="J10" s="407"/>
      <c r="K10" s="405"/>
      <c r="L10" s="411"/>
      <c r="M10" s="412"/>
      <c r="N10" s="421" t="e">
        <f t="shared" ref="N10:N17" si="0">IF(M10&lt;0,0,1-(M10/L10))</f>
        <v>#DIV/0!</v>
      </c>
      <c r="O10" s="242">
        <f>FŐLAP!$G$8</f>
        <v>0</v>
      </c>
      <c r="P10" s="241">
        <f>FŐLAP!$C$10</f>
        <v>0</v>
      </c>
      <c r="Q10" s="243" t="s">
        <v>500</v>
      </c>
    </row>
    <row r="11" spans="1:24" ht="50.1" customHeight="1" x14ac:dyDescent="0.25">
      <c r="A11" s="88" t="s">
        <v>105</v>
      </c>
      <c r="B11" s="405"/>
      <c r="C11" s="401"/>
      <c r="D11" s="402"/>
      <c r="E11" s="402"/>
      <c r="F11" s="194"/>
      <c r="G11" s="194"/>
      <c r="H11" s="408"/>
      <c r="I11" s="407"/>
      <c r="J11" s="407"/>
      <c r="K11" s="405"/>
      <c r="L11" s="411"/>
      <c r="M11" s="412"/>
      <c r="N11" s="421" t="e">
        <f t="shared" si="0"/>
        <v>#DIV/0!</v>
      </c>
      <c r="O11" s="242">
        <f>FŐLAP!$G$8</f>
        <v>0</v>
      </c>
      <c r="P11" s="241">
        <f>FŐLAP!$C$10</f>
        <v>0</v>
      </c>
      <c r="Q11" s="243" t="s">
        <v>500</v>
      </c>
    </row>
    <row r="12" spans="1:24" ht="50.1" customHeight="1" x14ac:dyDescent="0.25">
      <c r="A12" s="87" t="s">
        <v>106</v>
      </c>
      <c r="B12" s="405"/>
      <c r="C12" s="401"/>
      <c r="D12" s="402"/>
      <c r="E12" s="402"/>
      <c r="F12" s="194"/>
      <c r="G12" s="194"/>
      <c r="H12" s="408"/>
      <c r="I12" s="407"/>
      <c r="J12" s="407"/>
      <c r="K12" s="405"/>
      <c r="L12" s="411"/>
      <c r="M12" s="412"/>
      <c r="N12" s="421" t="e">
        <f t="shared" si="0"/>
        <v>#DIV/0!</v>
      </c>
      <c r="O12" s="242">
        <f>FŐLAP!$G$8</f>
        <v>0</v>
      </c>
      <c r="P12" s="241">
        <f>FŐLAP!$C$10</f>
        <v>0</v>
      </c>
      <c r="Q12" s="243" t="s">
        <v>500</v>
      </c>
    </row>
    <row r="13" spans="1:24" ht="50.1" customHeight="1" x14ac:dyDescent="0.25">
      <c r="A13" s="87" t="s">
        <v>107</v>
      </c>
      <c r="B13" s="405"/>
      <c r="C13" s="401"/>
      <c r="D13" s="402"/>
      <c r="E13" s="402"/>
      <c r="F13" s="194"/>
      <c r="G13" s="194"/>
      <c r="H13" s="408"/>
      <c r="I13" s="407"/>
      <c r="J13" s="407"/>
      <c r="K13" s="405"/>
      <c r="L13" s="411"/>
      <c r="M13" s="412"/>
      <c r="N13" s="421" t="e">
        <f t="shared" si="0"/>
        <v>#DIV/0!</v>
      </c>
      <c r="O13" s="242">
        <f>FŐLAP!$G$8</f>
        <v>0</v>
      </c>
      <c r="P13" s="241">
        <f>FŐLAP!$C$10</f>
        <v>0</v>
      </c>
      <c r="Q13" s="243" t="s">
        <v>500</v>
      </c>
    </row>
    <row r="14" spans="1:24" ht="50.1" customHeight="1" x14ac:dyDescent="0.25">
      <c r="A14" s="88" t="s">
        <v>108</v>
      </c>
      <c r="B14" s="405"/>
      <c r="C14" s="401"/>
      <c r="D14" s="402"/>
      <c r="E14" s="402"/>
      <c r="F14" s="194"/>
      <c r="G14" s="194"/>
      <c r="H14" s="408"/>
      <c r="I14" s="407"/>
      <c r="J14" s="407"/>
      <c r="K14" s="405"/>
      <c r="L14" s="411"/>
      <c r="M14" s="412"/>
      <c r="N14" s="421" t="e">
        <f t="shared" si="0"/>
        <v>#DIV/0!</v>
      </c>
      <c r="O14" s="242">
        <f>FŐLAP!$G$8</f>
        <v>0</v>
      </c>
      <c r="P14" s="241">
        <f>FŐLAP!$C$10</f>
        <v>0</v>
      </c>
      <c r="Q14" s="243" t="s">
        <v>500</v>
      </c>
    </row>
    <row r="15" spans="1:24" ht="50.1" customHeight="1" x14ac:dyDescent="0.25">
      <c r="A15" s="87" t="s">
        <v>109</v>
      </c>
      <c r="B15" s="405"/>
      <c r="C15" s="401"/>
      <c r="D15" s="402"/>
      <c r="E15" s="402"/>
      <c r="F15" s="194"/>
      <c r="G15" s="194"/>
      <c r="H15" s="408"/>
      <c r="I15" s="407"/>
      <c r="J15" s="407"/>
      <c r="K15" s="405"/>
      <c r="L15" s="411"/>
      <c r="M15" s="412"/>
      <c r="N15" s="421" t="e">
        <f t="shared" si="0"/>
        <v>#DIV/0!</v>
      </c>
      <c r="O15" s="242">
        <f>FŐLAP!$G$8</f>
        <v>0</v>
      </c>
      <c r="P15" s="241">
        <f>FŐLAP!$C$10</f>
        <v>0</v>
      </c>
      <c r="Q15" s="243" t="s">
        <v>500</v>
      </c>
    </row>
    <row r="16" spans="1:24" ht="50.1" customHeight="1" x14ac:dyDescent="0.25">
      <c r="A16" s="87" t="s">
        <v>110</v>
      </c>
      <c r="B16" s="405"/>
      <c r="C16" s="401"/>
      <c r="D16" s="402"/>
      <c r="E16" s="402"/>
      <c r="F16" s="194"/>
      <c r="G16" s="194"/>
      <c r="H16" s="408"/>
      <c r="I16" s="407"/>
      <c r="J16" s="407"/>
      <c r="K16" s="405"/>
      <c r="L16" s="411"/>
      <c r="M16" s="412"/>
      <c r="N16" s="421" t="e">
        <f t="shared" si="0"/>
        <v>#DIV/0!</v>
      </c>
      <c r="O16" s="242">
        <f>FŐLAP!$G$8</f>
        <v>0</v>
      </c>
      <c r="P16" s="241">
        <f>FŐLAP!$C$10</f>
        <v>0</v>
      </c>
      <c r="Q16" s="243" t="s">
        <v>500</v>
      </c>
    </row>
    <row r="17" spans="1:17" ht="50.1" customHeight="1" x14ac:dyDescent="0.25">
      <c r="A17" s="88" t="s">
        <v>111</v>
      </c>
      <c r="B17" s="405"/>
      <c r="C17" s="401"/>
      <c r="D17" s="402"/>
      <c r="E17" s="402"/>
      <c r="F17" s="194"/>
      <c r="G17" s="194"/>
      <c r="H17" s="408"/>
      <c r="I17" s="407"/>
      <c r="J17" s="407"/>
      <c r="K17" s="405"/>
      <c r="L17" s="411"/>
      <c r="M17" s="412"/>
      <c r="N17" s="421" t="e">
        <f t="shared" si="0"/>
        <v>#DIV/0!</v>
      </c>
      <c r="O17" s="242">
        <f>FŐLAP!$G$8</f>
        <v>0</v>
      </c>
      <c r="P17" s="241">
        <f>FŐLAP!$C$10</f>
        <v>0</v>
      </c>
      <c r="Q17" s="243" t="s">
        <v>500</v>
      </c>
    </row>
    <row r="18" spans="1:17" ht="50.1" customHeight="1" x14ac:dyDescent="0.25">
      <c r="A18" s="87" t="s">
        <v>98</v>
      </c>
      <c r="B18" s="405"/>
      <c r="C18" s="401"/>
      <c r="D18" s="402"/>
      <c r="E18" s="402"/>
      <c r="F18" s="194"/>
      <c r="G18" s="194"/>
      <c r="H18" s="408"/>
      <c r="I18" s="407"/>
      <c r="J18" s="407"/>
      <c r="K18" s="405"/>
      <c r="L18" s="411"/>
      <c r="M18" s="412"/>
      <c r="N18" s="421" t="e">
        <f t="shared" ref="N18:N81" si="1">IF(M18&lt;0,0,1-(M18/L18))</f>
        <v>#DIV/0!</v>
      </c>
      <c r="O18" s="242">
        <f>FŐLAP!$G$8</f>
        <v>0</v>
      </c>
      <c r="P18" s="241">
        <f>FŐLAP!$C$10</f>
        <v>0</v>
      </c>
      <c r="Q18" s="243" t="s">
        <v>500</v>
      </c>
    </row>
    <row r="19" spans="1:17" ht="50.1" customHeight="1" x14ac:dyDescent="0.25">
      <c r="A19" s="87" t="s">
        <v>112</v>
      </c>
      <c r="B19" s="405"/>
      <c r="C19" s="401"/>
      <c r="D19" s="402"/>
      <c r="E19" s="402"/>
      <c r="F19" s="194"/>
      <c r="G19" s="194"/>
      <c r="H19" s="408"/>
      <c r="I19" s="407"/>
      <c r="J19" s="407"/>
      <c r="K19" s="405"/>
      <c r="L19" s="411"/>
      <c r="M19" s="412"/>
      <c r="N19" s="421" t="e">
        <f t="shared" si="1"/>
        <v>#DIV/0!</v>
      </c>
      <c r="O19" s="242">
        <f>FŐLAP!$G$8</f>
        <v>0</v>
      </c>
      <c r="P19" s="241">
        <f>FŐLAP!$C$10</f>
        <v>0</v>
      </c>
      <c r="Q19" s="243" t="s">
        <v>500</v>
      </c>
    </row>
    <row r="20" spans="1:17" ht="49.5" customHeight="1" x14ac:dyDescent="0.25">
      <c r="A20" s="88" t="s">
        <v>113</v>
      </c>
      <c r="B20" s="405"/>
      <c r="C20" s="401"/>
      <c r="D20" s="402"/>
      <c r="E20" s="402"/>
      <c r="F20" s="194"/>
      <c r="G20" s="194"/>
      <c r="H20" s="408"/>
      <c r="I20" s="407"/>
      <c r="J20" s="407"/>
      <c r="K20" s="405"/>
      <c r="L20" s="411"/>
      <c r="M20" s="412"/>
      <c r="N20" s="421" t="e">
        <f t="shared" si="1"/>
        <v>#DIV/0!</v>
      </c>
      <c r="O20" s="242">
        <f>FŐLAP!$G$8</f>
        <v>0</v>
      </c>
      <c r="P20" s="241">
        <f>FŐLAP!$C$10</f>
        <v>0</v>
      </c>
      <c r="Q20" s="243" t="s">
        <v>500</v>
      </c>
    </row>
    <row r="21" spans="1:17" ht="49.5" customHeight="1" x14ac:dyDescent="0.25">
      <c r="A21" s="87" t="s">
        <v>114</v>
      </c>
      <c r="B21" s="405"/>
      <c r="C21" s="401"/>
      <c r="D21" s="402"/>
      <c r="E21" s="402"/>
      <c r="F21" s="194"/>
      <c r="G21" s="194"/>
      <c r="H21" s="408"/>
      <c r="I21" s="407"/>
      <c r="J21" s="407"/>
      <c r="K21" s="405"/>
      <c r="L21" s="411"/>
      <c r="M21" s="412"/>
      <c r="N21" s="421" t="e">
        <f t="shared" si="1"/>
        <v>#DIV/0!</v>
      </c>
      <c r="O21" s="242">
        <f>FŐLAP!$G$8</f>
        <v>0</v>
      </c>
      <c r="P21" s="241">
        <f>FŐLAP!$C$10</f>
        <v>0</v>
      </c>
      <c r="Q21" s="243" t="s">
        <v>500</v>
      </c>
    </row>
    <row r="22" spans="1:17" ht="49.5" hidden="1" customHeight="1" x14ac:dyDescent="0.25">
      <c r="A22" s="88" t="s">
        <v>115</v>
      </c>
      <c r="B22" s="405"/>
      <c r="C22" s="401"/>
      <c r="D22" s="402"/>
      <c r="E22" s="402"/>
      <c r="F22" s="194"/>
      <c r="G22" s="194"/>
      <c r="H22" s="408"/>
      <c r="I22" s="407"/>
      <c r="J22" s="407"/>
      <c r="K22" s="405"/>
      <c r="L22" s="411"/>
      <c r="M22" s="412"/>
      <c r="N22" s="421" t="e">
        <f t="shared" si="1"/>
        <v>#DIV/0!</v>
      </c>
      <c r="O22" s="242">
        <f>FŐLAP!$G$8</f>
        <v>0</v>
      </c>
      <c r="P22" s="241">
        <f>FŐLAP!$C$10</f>
        <v>0</v>
      </c>
      <c r="Q22" s="243" t="s">
        <v>500</v>
      </c>
    </row>
    <row r="23" spans="1:17" ht="49.5" hidden="1" customHeight="1" x14ac:dyDescent="0.25">
      <c r="A23" s="87" t="s">
        <v>116</v>
      </c>
      <c r="B23" s="405"/>
      <c r="C23" s="401"/>
      <c r="D23" s="402"/>
      <c r="E23" s="402"/>
      <c r="F23" s="194"/>
      <c r="G23" s="194"/>
      <c r="H23" s="408"/>
      <c r="I23" s="407"/>
      <c r="J23" s="407"/>
      <c r="K23" s="405"/>
      <c r="L23" s="411"/>
      <c r="M23" s="412"/>
      <c r="N23" s="421" t="e">
        <f t="shared" si="1"/>
        <v>#DIV/0!</v>
      </c>
      <c r="O23" s="242">
        <f>FŐLAP!$G$8</f>
        <v>0</v>
      </c>
      <c r="P23" s="241">
        <f>FŐLAP!$C$10</f>
        <v>0</v>
      </c>
      <c r="Q23" s="243" t="s">
        <v>500</v>
      </c>
    </row>
    <row r="24" spans="1:17" ht="49.5" hidden="1" customHeight="1" x14ac:dyDescent="0.25">
      <c r="A24" s="87" t="s">
        <v>117</v>
      </c>
      <c r="B24" s="405"/>
      <c r="C24" s="401"/>
      <c r="D24" s="402"/>
      <c r="E24" s="402"/>
      <c r="F24" s="194"/>
      <c r="G24" s="194"/>
      <c r="H24" s="408"/>
      <c r="I24" s="407"/>
      <c r="J24" s="407"/>
      <c r="K24" s="405"/>
      <c r="L24" s="411"/>
      <c r="M24" s="412"/>
      <c r="N24" s="421" t="e">
        <f t="shared" si="1"/>
        <v>#DIV/0!</v>
      </c>
      <c r="O24" s="242">
        <f>FŐLAP!$G$8</f>
        <v>0</v>
      </c>
      <c r="P24" s="241">
        <f>FŐLAP!$C$10</f>
        <v>0</v>
      </c>
      <c r="Q24" s="243" t="s">
        <v>500</v>
      </c>
    </row>
    <row r="25" spans="1:17" ht="49.5" hidden="1" customHeight="1" x14ac:dyDescent="0.25">
      <c r="A25" s="88" t="s">
        <v>118</v>
      </c>
      <c r="B25" s="405"/>
      <c r="C25" s="401"/>
      <c r="D25" s="402"/>
      <c r="E25" s="402"/>
      <c r="F25" s="194"/>
      <c r="G25" s="194"/>
      <c r="H25" s="408"/>
      <c r="I25" s="407"/>
      <c r="J25" s="407"/>
      <c r="K25" s="405"/>
      <c r="L25" s="411"/>
      <c r="M25" s="412"/>
      <c r="N25" s="421" t="e">
        <f t="shared" si="1"/>
        <v>#DIV/0!</v>
      </c>
      <c r="O25" s="242">
        <f>FŐLAP!$G$8</f>
        <v>0</v>
      </c>
      <c r="P25" s="241">
        <f>FŐLAP!$C$10</f>
        <v>0</v>
      </c>
      <c r="Q25" s="243" t="s">
        <v>500</v>
      </c>
    </row>
    <row r="26" spans="1:17" ht="49.5" hidden="1" customHeight="1" x14ac:dyDescent="0.25">
      <c r="A26" s="87" t="s">
        <v>119</v>
      </c>
      <c r="B26" s="405"/>
      <c r="C26" s="401"/>
      <c r="D26" s="402"/>
      <c r="E26" s="402"/>
      <c r="F26" s="194"/>
      <c r="G26" s="194"/>
      <c r="H26" s="408"/>
      <c r="I26" s="407"/>
      <c r="J26" s="407"/>
      <c r="K26" s="405"/>
      <c r="L26" s="411"/>
      <c r="M26" s="412"/>
      <c r="N26" s="421" t="e">
        <f t="shared" si="1"/>
        <v>#DIV/0!</v>
      </c>
      <c r="O26" s="242">
        <f>FŐLAP!$G$8</f>
        <v>0</v>
      </c>
      <c r="P26" s="241">
        <f>FŐLAP!$C$10</f>
        <v>0</v>
      </c>
      <c r="Q26" s="243" t="s">
        <v>500</v>
      </c>
    </row>
    <row r="27" spans="1:17" ht="49.5" hidden="1" customHeight="1" x14ac:dyDescent="0.25">
      <c r="A27" s="88" t="s">
        <v>120</v>
      </c>
      <c r="B27" s="405"/>
      <c r="C27" s="401"/>
      <c r="D27" s="402"/>
      <c r="E27" s="402"/>
      <c r="F27" s="194"/>
      <c r="G27" s="194"/>
      <c r="H27" s="408"/>
      <c r="I27" s="407"/>
      <c r="J27" s="407"/>
      <c r="K27" s="405"/>
      <c r="L27" s="411"/>
      <c r="M27" s="412"/>
      <c r="N27" s="421" t="e">
        <f t="shared" si="1"/>
        <v>#DIV/0!</v>
      </c>
      <c r="O27" s="242">
        <f>FŐLAP!$G$8</f>
        <v>0</v>
      </c>
      <c r="P27" s="241">
        <f>FŐLAP!$C$10</f>
        <v>0</v>
      </c>
      <c r="Q27" s="243" t="s">
        <v>500</v>
      </c>
    </row>
    <row r="28" spans="1:17" ht="49.5" hidden="1" customHeight="1" x14ac:dyDescent="0.25">
      <c r="A28" s="87" t="s">
        <v>99</v>
      </c>
      <c r="B28" s="405"/>
      <c r="C28" s="401"/>
      <c r="D28" s="402"/>
      <c r="E28" s="402"/>
      <c r="F28" s="194"/>
      <c r="G28" s="194"/>
      <c r="H28" s="408"/>
      <c r="I28" s="407"/>
      <c r="J28" s="407"/>
      <c r="K28" s="405"/>
      <c r="L28" s="411"/>
      <c r="M28" s="412"/>
      <c r="N28" s="421" t="e">
        <f t="shared" si="1"/>
        <v>#DIV/0!</v>
      </c>
      <c r="O28" s="242">
        <f>FŐLAP!$G$8</f>
        <v>0</v>
      </c>
      <c r="P28" s="241">
        <f>FŐLAP!$C$10</f>
        <v>0</v>
      </c>
      <c r="Q28" s="243" t="s">
        <v>500</v>
      </c>
    </row>
    <row r="29" spans="1:17" ht="49.5" hidden="1" customHeight="1" x14ac:dyDescent="0.25">
      <c r="A29" s="87" t="s">
        <v>121</v>
      </c>
      <c r="B29" s="405"/>
      <c r="C29" s="401"/>
      <c r="D29" s="402"/>
      <c r="E29" s="402"/>
      <c r="F29" s="194"/>
      <c r="G29" s="194"/>
      <c r="H29" s="408"/>
      <c r="I29" s="407"/>
      <c r="J29" s="407"/>
      <c r="K29" s="405"/>
      <c r="L29" s="411"/>
      <c r="M29" s="412"/>
      <c r="N29" s="421" t="e">
        <f t="shared" si="1"/>
        <v>#DIV/0!</v>
      </c>
      <c r="O29" s="242">
        <f>FŐLAP!$G$8</f>
        <v>0</v>
      </c>
      <c r="P29" s="241">
        <f>FŐLAP!$C$10</f>
        <v>0</v>
      </c>
      <c r="Q29" s="243" t="s">
        <v>500</v>
      </c>
    </row>
    <row r="30" spans="1:17" ht="49.5" hidden="1" customHeight="1" x14ac:dyDescent="0.25">
      <c r="A30" s="88" t="s">
        <v>122</v>
      </c>
      <c r="B30" s="405"/>
      <c r="C30" s="401"/>
      <c r="D30" s="402"/>
      <c r="E30" s="402"/>
      <c r="F30" s="194"/>
      <c r="G30" s="194"/>
      <c r="H30" s="408"/>
      <c r="I30" s="407"/>
      <c r="J30" s="407"/>
      <c r="K30" s="405"/>
      <c r="L30" s="411"/>
      <c r="M30" s="412"/>
      <c r="N30" s="421" t="e">
        <f t="shared" si="1"/>
        <v>#DIV/0!</v>
      </c>
      <c r="O30" s="242">
        <f>FŐLAP!$G$8</f>
        <v>0</v>
      </c>
      <c r="P30" s="241">
        <f>FŐLAP!$C$10</f>
        <v>0</v>
      </c>
      <c r="Q30" s="243" t="s">
        <v>500</v>
      </c>
    </row>
    <row r="31" spans="1:17" ht="49.5" hidden="1" customHeight="1" x14ac:dyDescent="0.25">
      <c r="A31" s="87" t="s">
        <v>123</v>
      </c>
      <c r="B31" s="405"/>
      <c r="C31" s="401"/>
      <c r="D31" s="402"/>
      <c r="E31" s="402"/>
      <c r="F31" s="194"/>
      <c r="G31" s="194"/>
      <c r="H31" s="408"/>
      <c r="I31" s="407"/>
      <c r="J31" s="407"/>
      <c r="K31" s="405"/>
      <c r="L31" s="411"/>
      <c r="M31" s="412"/>
      <c r="N31" s="421" t="e">
        <f t="shared" si="1"/>
        <v>#DIV/0!</v>
      </c>
      <c r="O31" s="242">
        <f>FŐLAP!$G$8</f>
        <v>0</v>
      </c>
      <c r="P31" s="241">
        <f>FŐLAP!$C$10</f>
        <v>0</v>
      </c>
      <c r="Q31" s="243" t="s">
        <v>500</v>
      </c>
    </row>
    <row r="32" spans="1:17" ht="49.5" hidden="1" customHeight="1" x14ac:dyDescent="0.25">
      <c r="A32" s="88" t="s">
        <v>124</v>
      </c>
      <c r="B32" s="405"/>
      <c r="C32" s="401"/>
      <c r="D32" s="402"/>
      <c r="E32" s="402"/>
      <c r="F32" s="194"/>
      <c r="G32" s="194"/>
      <c r="H32" s="408"/>
      <c r="I32" s="407"/>
      <c r="J32" s="407"/>
      <c r="K32" s="405"/>
      <c r="L32" s="411"/>
      <c r="M32" s="412"/>
      <c r="N32" s="421" t="e">
        <f t="shared" si="1"/>
        <v>#DIV/0!</v>
      </c>
      <c r="O32" s="242">
        <f>FŐLAP!$G$8</f>
        <v>0</v>
      </c>
      <c r="P32" s="241">
        <f>FŐLAP!$C$10</f>
        <v>0</v>
      </c>
      <c r="Q32" s="243" t="s">
        <v>500</v>
      </c>
    </row>
    <row r="33" spans="1:17" ht="49.5" hidden="1" customHeight="1" x14ac:dyDescent="0.25">
      <c r="A33" s="87" t="s">
        <v>125</v>
      </c>
      <c r="B33" s="405"/>
      <c r="C33" s="401"/>
      <c r="D33" s="402"/>
      <c r="E33" s="402"/>
      <c r="F33" s="194"/>
      <c r="G33" s="194"/>
      <c r="H33" s="408"/>
      <c r="I33" s="407"/>
      <c r="J33" s="407"/>
      <c r="K33" s="405"/>
      <c r="L33" s="411"/>
      <c r="M33" s="412"/>
      <c r="N33" s="421" t="e">
        <f t="shared" si="1"/>
        <v>#DIV/0!</v>
      </c>
      <c r="O33" s="242">
        <f>FŐLAP!$G$8</f>
        <v>0</v>
      </c>
      <c r="P33" s="241">
        <f>FŐLAP!$C$10</f>
        <v>0</v>
      </c>
      <c r="Q33" s="243" t="s">
        <v>500</v>
      </c>
    </row>
    <row r="34" spans="1:17" ht="49.5" hidden="1" customHeight="1" x14ac:dyDescent="0.25">
      <c r="A34" s="87" t="s">
        <v>126</v>
      </c>
      <c r="B34" s="405"/>
      <c r="C34" s="401"/>
      <c r="D34" s="402"/>
      <c r="E34" s="402"/>
      <c r="F34" s="194"/>
      <c r="G34" s="194"/>
      <c r="H34" s="408"/>
      <c r="I34" s="407"/>
      <c r="J34" s="407"/>
      <c r="K34" s="405"/>
      <c r="L34" s="411"/>
      <c r="M34" s="412"/>
      <c r="N34" s="421" t="e">
        <f t="shared" si="1"/>
        <v>#DIV/0!</v>
      </c>
      <c r="O34" s="242">
        <f>FŐLAP!$G$8</f>
        <v>0</v>
      </c>
      <c r="P34" s="241">
        <f>FŐLAP!$C$10</f>
        <v>0</v>
      </c>
      <c r="Q34" s="243" t="s">
        <v>500</v>
      </c>
    </row>
    <row r="35" spans="1:17" ht="49.5" hidden="1" customHeight="1" x14ac:dyDescent="0.25">
      <c r="A35" s="88" t="s">
        <v>127</v>
      </c>
      <c r="B35" s="405"/>
      <c r="C35" s="401"/>
      <c r="D35" s="402"/>
      <c r="E35" s="402"/>
      <c r="F35" s="194"/>
      <c r="G35" s="194"/>
      <c r="H35" s="408"/>
      <c r="I35" s="407"/>
      <c r="J35" s="407"/>
      <c r="K35" s="405"/>
      <c r="L35" s="411"/>
      <c r="M35" s="412"/>
      <c r="N35" s="421" t="e">
        <f t="shared" si="1"/>
        <v>#DIV/0!</v>
      </c>
      <c r="O35" s="242">
        <f>FŐLAP!$G$8</f>
        <v>0</v>
      </c>
      <c r="P35" s="241">
        <f>FŐLAP!$C$10</f>
        <v>0</v>
      </c>
      <c r="Q35" s="243" t="s">
        <v>500</v>
      </c>
    </row>
    <row r="36" spans="1:17" ht="49.5" hidden="1" customHeight="1" x14ac:dyDescent="0.25">
      <c r="A36" s="87" t="s">
        <v>128</v>
      </c>
      <c r="B36" s="405"/>
      <c r="C36" s="401"/>
      <c r="D36" s="402"/>
      <c r="E36" s="402"/>
      <c r="F36" s="194"/>
      <c r="G36" s="194"/>
      <c r="H36" s="408"/>
      <c r="I36" s="407"/>
      <c r="J36" s="407"/>
      <c r="K36" s="405"/>
      <c r="L36" s="411"/>
      <c r="M36" s="412"/>
      <c r="N36" s="421" t="e">
        <f t="shared" si="1"/>
        <v>#DIV/0!</v>
      </c>
      <c r="O36" s="242">
        <f>FŐLAP!$G$8</f>
        <v>0</v>
      </c>
      <c r="P36" s="241">
        <f>FŐLAP!$C$10</f>
        <v>0</v>
      </c>
      <c r="Q36" s="243" t="s">
        <v>500</v>
      </c>
    </row>
    <row r="37" spans="1:17" ht="49.5" hidden="1" customHeight="1" x14ac:dyDescent="0.25">
      <c r="A37" s="88" t="s">
        <v>129</v>
      </c>
      <c r="B37" s="405"/>
      <c r="C37" s="401"/>
      <c r="D37" s="402"/>
      <c r="E37" s="402"/>
      <c r="F37" s="194"/>
      <c r="G37" s="194"/>
      <c r="H37" s="408"/>
      <c r="I37" s="407"/>
      <c r="J37" s="407"/>
      <c r="K37" s="405"/>
      <c r="L37" s="411"/>
      <c r="M37" s="412"/>
      <c r="N37" s="421" t="e">
        <f t="shared" si="1"/>
        <v>#DIV/0!</v>
      </c>
      <c r="O37" s="242">
        <f>FŐLAP!$G$8</f>
        <v>0</v>
      </c>
      <c r="P37" s="241">
        <f>FŐLAP!$C$10</f>
        <v>0</v>
      </c>
      <c r="Q37" s="243" t="s">
        <v>500</v>
      </c>
    </row>
    <row r="38" spans="1:17" ht="49.5" hidden="1" customHeight="1" x14ac:dyDescent="0.25">
      <c r="A38" s="87" t="s">
        <v>130</v>
      </c>
      <c r="B38" s="405"/>
      <c r="C38" s="401"/>
      <c r="D38" s="402"/>
      <c r="E38" s="402"/>
      <c r="F38" s="194"/>
      <c r="G38" s="194"/>
      <c r="H38" s="408"/>
      <c r="I38" s="407"/>
      <c r="J38" s="407"/>
      <c r="K38" s="405"/>
      <c r="L38" s="411"/>
      <c r="M38" s="412"/>
      <c r="N38" s="421" t="e">
        <f t="shared" si="1"/>
        <v>#DIV/0!</v>
      </c>
      <c r="O38" s="242">
        <f>FŐLAP!$G$8</f>
        <v>0</v>
      </c>
      <c r="P38" s="241">
        <f>FŐLAP!$C$10</f>
        <v>0</v>
      </c>
      <c r="Q38" s="243" t="s">
        <v>500</v>
      </c>
    </row>
    <row r="39" spans="1:17" ht="49.5" hidden="1" customHeight="1" x14ac:dyDescent="0.25">
      <c r="A39" s="87" t="s">
        <v>131</v>
      </c>
      <c r="B39" s="405"/>
      <c r="C39" s="401"/>
      <c r="D39" s="402"/>
      <c r="E39" s="402"/>
      <c r="F39" s="194"/>
      <c r="G39" s="194"/>
      <c r="H39" s="408"/>
      <c r="I39" s="407"/>
      <c r="J39" s="407"/>
      <c r="K39" s="405"/>
      <c r="L39" s="411"/>
      <c r="M39" s="412"/>
      <c r="N39" s="421" t="e">
        <f t="shared" si="1"/>
        <v>#DIV/0!</v>
      </c>
      <c r="O39" s="242">
        <f>FŐLAP!$G$8</f>
        <v>0</v>
      </c>
      <c r="P39" s="241">
        <f>FŐLAP!$C$10</f>
        <v>0</v>
      </c>
      <c r="Q39" s="243" t="s">
        <v>500</v>
      </c>
    </row>
    <row r="40" spans="1:17" ht="49.5" hidden="1" customHeight="1" x14ac:dyDescent="0.25">
      <c r="A40" s="88" t="s">
        <v>132</v>
      </c>
      <c r="B40" s="405"/>
      <c r="C40" s="401"/>
      <c r="D40" s="402"/>
      <c r="E40" s="402"/>
      <c r="F40" s="194"/>
      <c r="G40" s="194"/>
      <c r="H40" s="408"/>
      <c r="I40" s="407"/>
      <c r="J40" s="407"/>
      <c r="K40" s="405"/>
      <c r="L40" s="411"/>
      <c r="M40" s="412"/>
      <c r="N40" s="421" t="e">
        <f t="shared" si="1"/>
        <v>#DIV/0!</v>
      </c>
      <c r="O40" s="242">
        <f>FŐLAP!$G$8</f>
        <v>0</v>
      </c>
      <c r="P40" s="241">
        <f>FŐLAP!$C$10</f>
        <v>0</v>
      </c>
      <c r="Q40" s="243" t="s">
        <v>500</v>
      </c>
    </row>
    <row r="41" spans="1:17" ht="49.5" hidden="1" customHeight="1" x14ac:dyDescent="0.25">
      <c r="A41" s="87" t="s">
        <v>133</v>
      </c>
      <c r="B41" s="405"/>
      <c r="C41" s="401"/>
      <c r="D41" s="402"/>
      <c r="E41" s="402"/>
      <c r="F41" s="194"/>
      <c r="G41" s="194"/>
      <c r="H41" s="408"/>
      <c r="I41" s="407"/>
      <c r="J41" s="407"/>
      <c r="K41" s="405"/>
      <c r="L41" s="411"/>
      <c r="M41" s="412"/>
      <c r="N41" s="421" t="e">
        <f t="shared" si="1"/>
        <v>#DIV/0!</v>
      </c>
      <c r="O41" s="242">
        <f>FŐLAP!$G$8</f>
        <v>0</v>
      </c>
      <c r="P41" s="241">
        <f>FŐLAP!$C$10</f>
        <v>0</v>
      </c>
      <c r="Q41" s="243" t="s">
        <v>500</v>
      </c>
    </row>
    <row r="42" spans="1:17" ht="49.5" hidden="1" customHeight="1" x14ac:dyDescent="0.25">
      <c r="A42" s="88" t="s">
        <v>134</v>
      </c>
      <c r="B42" s="405"/>
      <c r="C42" s="401"/>
      <c r="D42" s="402"/>
      <c r="E42" s="402"/>
      <c r="F42" s="194"/>
      <c r="G42" s="194"/>
      <c r="H42" s="408"/>
      <c r="I42" s="407"/>
      <c r="J42" s="407"/>
      <c r="K42" s="405"/>
      <c r="L42" s="411"/>
      <c r="M42" s="412"/>
      <c r="N42" s="421" t="e">
        <f t="shared" si="1"/>
        <v>#DIV/0!</v>
      </c>
      <c r="O42" s="242">
        <f>FŐLAP!$G$8</f>
        <v>0</v>
      </c>
      <c r="P42" s="241">
        <f>FŐLAP!$C$10</f>
        <v>0</v>
      </c>
      <c r="Q42" s="243" t="s">
        <v>500</v>
      </c>
    </row>
    <row r="43" spans="1:17" ht="49.5" hidden="1" customHeight="1" x14ac:dyDescent="0.25">
      <c r="A43" s="87" t="s">
        <v>135</v>
      </c>
      <c r="B43" s="405"/>
      <c r="C43" s="401"/>
      <c r="D43" s="402"/>
      <c r="E43" s="402"/>
      <c r="F43" s="194"/>
      <c r="G43" s="194"/>
      <c r="H43" s="408"/>
      <c r="I43" s="407"/>
      <c r="J43" s="407"/>
      <c r="K43" s="405"/>
      <c r="L43" s="411"/>
      <c r="M43" s="412"/>
      <c r="N43" s="421" t="e">
        <f t="shared" si="1"/>
        <v>#DIV/0!</v>
      </c>
      <c r="O43" s="242">
        <f>FŐLAP!$G$8</f>
        <v>0</v>
      </c>
      <c r="P43" s="241">
        <f>FŐLAP!$C$10</f>
        <v>0</v>
      </c>
      <c r="Q43" s="243" t="s">
        <v>500</v>
      </c>
    </row>
    <row r="44" spans="1:17" ht="49.5" hidden="1" customHeight="1" x14ac:dyDescent="0.25">
      <c r="A44" s="87" t="s">
        <v>136</v>
      </c>
      <c r="B44" s="405"/>
      <c r="C44" s="401"/>
      <c r="D44" s="402"/>
      <c r="E44" s="402"/>
      <c r="F44" s="194"/>
      <c r="G44" s="194"/>
      <c r="H44" s="408"/>
      <c r="I44" s="407"/>
      <c r="J44" s="407"/>
      <c r="K44" s="405"/>
      <c r="L44" s="411"/>
      <c r="M44" s="412"/>
      <c r="N44" s="421" t="e">
        <f t="shared" si="1"/>
        <v>#DIV/0!</v>
      </c>
      <c r="O44" s="242">
        <f>FŐLAP!$G$8</f>
        <v>0</v>
      </c>
      <c r="P44" s="241">
        <f>FŐLAP!$C$10</f>
        <v>0</v>
      </c>
      <c r="Q44" s="243" t="s">
        <v>500</v>
      </c>
    </row>
    <row r="45" spans="1:17" ht="49.5" hidden="1" customHeight="1" x14ac:dyDescent="0.25">
      <c r="A45" s="88" t="s">
        <v>137</v>
      </c>
      <c r="B45" s="405"/>
      <c r="C45" s="401"/>
      <c r="D45" s="402"/>
      <c r="E45" s="402"/>
      <c r="F45" s="194"/>
      <c r="G45" s="194"/>
      <c r="H45" s="408"/>
      <c r="I45" s="407"/>
      <c r="J45" s="407"/>
      <c r="K45" s="405"/>
      <c r="L45" s="411"/>
      <c r="M45" s="412"/>
      <c r="N45" s="421" t="e">
        <f t="shared" si="1"/>
        <v>#DIV/0!</v>
      </c>
      <c r="O45" s="242">
        <f>FŐLAP!$G$8</f>
        <v>0</v>
      </c>
      <c r="P45" s="241">
        <f>FŐLAP!$C$10</f>
        <v>0</v>
      </c>
      <c r="Q45" s="243" t="s">
        <v>500</v>
      </c>
    </row>
    <row r="46" spans="1:17" ht="49.5" hidden="1" customHeight="1" x14ac:dyDescent="0.25">
      <c r="A46" s="87" t="s">
        <v>138</v>
      </c>
      <c r="B46" s="405"/>
      <c r="C46" s="401"/>
      <c r="D46" s="402"/>
      <c r="E46" s="402"/>
      <c r="F46" s="194"/>
      <c r="G46" s="194"/>
      <c r="H46" s="408"/>
      <c r="I46" s="407"/>
      <c r="J46" s="407"/>
      <c r="K46" s="405"/>
      <c r="L46" s="411"/>
      <c r="M46" s="412"/>
      <c r="N46" s="421" t="e">
        <f t="shared" si="1"/>
        <v>#DIV/0!</v>
      </c>
      <c r="O46" s="242">
        <f>FŐLAP!$G$8</f>
        <v>0</v>
      </c>
      <c r="P46" s="241">
        <f>FŐLAP!$C$10</f>
        <v>0</v>
      </c>
      <c r="Q46" s="243" t="s">
        <v>500</v>
      </c>
    </row>
    <row r="47" spans="1:17" ht="49.5" hidden="1" customHeight="1" x14ac:dyDescent="0.25">
      <c r="A47" s="88" t="s">
        <v>139</v>
      </c>
      <c r="B47" s="405"/>
      <c r="C47" s="401"/>
      <c r="D47" s="402"/>
      <c r="E47" s="402"/>
      <c r="F47" s="194"/>
      <c r="G47" s="194"/>
      <c r="H47" s="408"/>
      <c r="I47" s="407"/>
      <c r="J47" s="407"/>
      <c r="K47" s="405"/>
      <c r="L47" s="411"/>
      <c r="M47" s="412"/>
      <c r="N47" s="421" t="e">
        <f t="shared" si="1"/>
        <v>#DIV/0!</v>
      </c>
      <c r="O47" s="242">
        <f>FŐLAP!$G$8</f>
        <v>0</v>
      </c>
      <c r="P47" s="241">
        <f>FŐLAP!$C$10</f>
        <v>0</v>
      </c>
      <c r="Q47" s="243" t="s">
        <v>500</v>
      </c>
    </row>
    <row r="48" spans="1:17" ht="49.5" hidden="1" customHeight="1" x14ac:dyDescent="0.25">
      <c r="A48" s="87" t="s">
        <v>140</v>
      </c>
      <c r="B48" s="405"/>
      <c r="C48" s="401"/>
      <c r="D48" s="402"/>
      <c r="E48" s="402"/>
      <c r="F48" s="194"/>
      <c r="G48" s="194"/>
      <c r="H48" s="408"/>
      <c r="I48" s="407"/>
      <c r="J48" s="407"/>
      <c r="K48" s="405"/>
      <c r="L48" s="411"/>
      <c r="M48" s="412"/>
      <c r="N48" s="421" t="e">
        <f t="shared" si="1"/>
        <v>#DIV/0!</v>
      </c>
      <c r="O48" s="242">
        <f>FŐLAP!$G$8</f>
        <v>0</v>
      </c>
      <c r="P48" s="241">
        <f>FŐLAP!$C$10</f>
        <v>0</v>
      </c>
      <c r="Q48" s="243" t="s">
        <v>500</v>
      </c>
    </row>
    <row r="49" spans="1:17" ht="49.5" hidden="1" customHeight="1" x14ac:dyDescent="0.25">
      <c r="A49" s="87" t="s">
        <v>141</v>
      </c>
      <c r="B49" s="405"/>
      <c r="C49" s="401"/>
      <c r="D49" s="402"/>
      <c r="E49" s="402"/>
      <c r="F49" s="194"/>
      <c r="G49" s="194"/>
      <c r="H49" s="408"/>
      <c r="I49" s="407"/>
      <c r="J49" s="407"/>
      <c r="K49" s="405"/>
      <c r="L49" s="411"/>
      <c r="M49" s="412"/>
      <c r="N49" s="421" t="e">
        <f t="shared" si="1"/>
        <v>#DIV/0!</v>
      </c>
      <c r="O49" s="242">
        <f>FŐLAP!$G$8</f>
        <v>0</v>
      </c>
      <c r="P49" s="241">
        <f>FŐLAP!$C$10</f>
        <v>0</v>
      </c>
      <c r="Q49" s="243" t="s">
        <v>500</v>
      </c>
    </row>
    <row r="50" spans="1:17" ht="49.5" hidden="1" customHeight="1" x14ac:dyDescent="0.25">
      <c r="A50" s="88" t="s">
        <v>142</v>
      </c>
      <c r="B50" s="405"/>
      <c r="C50" s="401"/>
      <c r="D50" s="402"/>
      <c r="E50" s="402"/>
      <c r="F50" s="194"/>
      <c r="G50" s="194"/>
      <c r="H50" s="408"/>
      <c r="I50" s="407"/>
      <c r="J50" s="407"/>
      <c r="K50" s="405"/>
      <c r="L50" s="411"/>
      <c r="M50" s="412"/>
      <c r="N50" s="421" t="e">
        <f t="shared" si="1"/>
        <v>#DIV/0!</v>
      </c>
      <c r="O50" s="242">
        <f>FŐLAP!$G$8</f>
        <v>0</v>
      </c>
      <c r="P50" s="241">
        <f>FŐLAP!$C$10</f>
        <v>0</v>
      </c>
      <c r="Q50" s="243" t="s">
        <v>500</v>
      </c>
    </row>
    <row r="51" spans="1:17" ht="49.5" hidden="1" customHeight="1" x14ac:dyDescent="0.25">
      <c r="A51" s="87" t="s">
        <v>143</v>
      </c>
      <c r="B51" s="405"/>
      <c r="C51" s="401"/>
      <c r="D51" s="402"/>
      <c r="E51" s="402"/>
      <c r="F51" s="194"/>
      <c r="G51" s="194"/>
      <c r="H51" s="408"/>
      <c r="I51" s="407"/>
      <c r="J51" s="407"/>
      <c r="K51" s="405"/>
      <c r="L51" s="411"/>
      <c r="M51" s="412"/>
      <c r="N51" s="421" t="e">
        <f t="shared" si="1"/>
        <v>#DIV/0!</v>
      </c>
      <c r="O51" s="242">
        <f>FŐLAP!$G$8</f>
        <v>0</v>
      </c>
      <c r="P51" s="241">
        <f>FŐLAP!$C$10</f>
        <v>0</v>
      </c>
      <c r="Q51" s="243" t="s">
        <v>500</v>
      </c>
    </row>
    <row r="52" spans="1:17" ht="49.5" hidden="1" customHeight="1" x14ac:dyDescent="0.25">
      <c r="A52" s="88" t="s">
        <v>144</v>
      </c>
      <c r="B52" s="405"/>
      <c r="C52" s="401"/>
      <c r="D52" s="402"/>
      <c r="E52" s="402"/>
      <c r="F52" s="194"/>
      <c r="G52" s="194"/>
      <c r="H52" s="408"/>
      <c r="I52" s="407"/>
      <c r="J52" s="407"/>
      <c r="K52" s="405"/>
      <c r="L52" s="411"/>
      <c r="M52" s="412"/>
      <c r="N52" s="421" t="e">
        <f t="shared" si="1"/>
        <v>#DIV/0!</v>
      </c>
      <c r="O52" s="242">
        <f>FŐLAP!$G$8</f>
        <v>0</v>
      </c>
      <c r="P52" s="241">
        <f>FŐLAP!$C$10</f>
        <v>0</v>
      </c>
      <c r="Q52" s="243" t="s">
        <v>500</v>
      </c>
    </row>
    <row r="53" spans="1:17" ht="49.5" hidden="1" customHeight="1" x14ac:dyDescent="0.25">
      <c r="A53" s="87" t="s">
        <v>145</v>
      </c>
      <c r="B53" s="405"/>
      <c r="C53" s="401"/>
      <c r="D53" s="402"/>
      <c r="E53" s="402"/>
      <c r="F53" s="194"/>
      <c r="G53" s="194"/>
      <c r="H53" s="408"/>
      <c r="I53" s="407"/>
      <c r="J53" s="407"/>
      <c r="K53" s="405"/>
      <c r="L53" s="411"/>
      <c r="M53" s="412"/>
      <c r="N53" s="421" t="e">
        <f t="shared" si="1"/>
        <v>#DIV/0!</v>
      </c>
      <c r="O53" s="242">
        <f>FŐLAP!$G$8</f>
        <v>0</v>
      </c>
      <c r="P53" s="241">
        <f>FŐLAP!$C$10</f>
        <v>0</v>
      </c>
      <c r="Q53" s="243" t="s">
        <v>500</v>
      </c>
    </row>
    <row r="54" spans="1:17" ht="49.5" hidden="1" customHeight="1" x14ac:dyDescent="0.25">
      <c r="A54" s="87" t="s">
        <v>146</v>
      </c>
      <c r="B54" s="405"/>
      <c r="C54" s="401"/>
      <c r="D54" s="402"/>
      <c r="E54" s="402"/>
      <c r="F54" s="194"/>
      <c r="G54" s="194"/>
      <c r="H54" s="408"/>
      <c r="I54" s="407"/>
      <c r="J54" s="407"/>
      <c r="K54" s="405"/>
      <c r="L54" s="411"/>
      <c r="M54" s="412"/>
      <c r="N54" s="421" t="e">
        <f t="shared" si="1"/>
        <v>#DIV/0!</v>
      </c>
      <c r="O54" s="242">
        <f>FŐLAP!$G$8</f>
        <v>0</v>
      </c>
      <c r="P54" s="241">
        <f>FŐLAP!$C$10</f>
        <v>0</v>
      </c>
      <c r="Q54" s="243" t="s">
        <v>500</v>
      </c>
    </row>
    <row r="55" spans="1:17" ht="49.5" hidden="1" customHeight="1" x14ac:dyDescent="0.25">
      <c r="A55" s="88" t="s">
        <v>147</v>
      </c>
      <c r="B55" s="405"/>
      <c r="C55" s="401"/>
      <c r="D55" s="402"/>
      <c r="E55" s="402"/>
      <c r="F55" s="194"/>
      <c r="G55" s="194"/>
      <c r="H55" s="408"/>
      <c r="I55" s="407"/>
      <c r="J55" s="407"/>
      <c r="K55" s="405"/>
      <c r="L55" s="411"/>
      <c r="M55" s="412"/>
      <c r="N55" s="421" t="e">
        <f t="shared" si="1"/>
        <v>#DIV/0!</v>
      </c>
      <c r="O55" s="242">
        <f>FŐLAP!$G$8</f>
        <v>0</v>
      </c>
      <c r="P55" s="241">
        <f>FŐLAP!$C$10</f>
        <v>0</v>
      </c>
      <c r="Q55" s="243" t="s">
        <v>500</v>
      </c>
    </row>
    <row r="56" spans="1:17" ht="49.5" hidden="1" customHeight="1" x14ac:dyDescent="0.25">
      <c r="A56" s="87" t="s">
        <v>148</v>
      </c>
      <c r="B56" s="405"/>
      <c r="C56" s="401"/>
      <c r="D56" s="402"/>
      <c r="E56" s="402"/>
      <c r="F56" s="194"/>
      <c r="G56" s="194"/>
      <c r="H56" s="408"/>
      <c r="I56" s="407"/>
      <c r="J56" s="407"/>
      <c r="K56" s="405"/>
      <c r="L56" s="411"/>
      <c r="M56" s="412"/>
      <c r="N56" s="421" t="e">
        <f t="shared" si="1"/>
        <v>#DIV/0!</v>
      </c>
      <c r="O56" s="242">
        <f>FŐLAP!$G$8</f>
        <v>0</v>
      </c>
      <c r="P56" s="241">
        <f>FŐLAP!$C$10</f>
        <v>0</v>
      </c>
      <c r="Q56" s="243" t="s">
        <v>500</v>
      </c>
    </row>
    <row r="57" spans="1:17" ht="49.5" hidden="1" customHeight="1" x14ac:dyDescent="0.25">
      <c r="A57" s="88" t="s">
        <v>149</v>
      </c>
      <c r="B57" s="405"/>
      <c r="C57" s="401"/>
      <c r="D57" s="402"/>
      <c r="E57" s="402"/>
      <c r="F57" s="194"/>
      <c r="G57" s="194"/>
      <c r="H57" s="408"/>
      <c r="I57" s="407"/>
      <c r="J57" s="407"/>
      <c r="K57" s="405"/>
      <c r="L57" s="411"/>
      <c r="M57" s="412"/>
      <c r="N57" s="421" t="e">
        <f t="shared" si="1"/>
        <v>#DIV/0!</v>
      </c>
      <c r="O57" s="242">
        <f>FŐLAP!$G$8</f>
        <v>0</v>
      </c>
      <c r="P57" s="241">
        <f>FŐLAP!$C$10</f>
        <v>0</v>
      </c>
      <c r="Q57" s="243" t="s">
        <v>500</v>
      </c>
    </row>
    <row r="58" spans="1:17" ht="49.5" hidden="1" customHeight="1" x14ac:dyDescent="0.25">
      <c r="A58" s="87" t="s">
        <v>150</v>
      </c>
      <c r="B58" s="405"/>
      <c r="C58" s="401"/>
      <c r="D58" s="402"/>
      <c r="E58" s="402"/>
      <c r="F58" s="194"/>
      <c r="G58" s="194"/>
      <c r="H58" s="408"/>
      <c r="I58" s="407"/>
      <c r="J58" s="407"/>
      <c r="K58" s="405"/>
      <c r="L58" s="411"/>
      <c r="M58" s="412"/>
      <c r="N58" s="421" t="e">
        <f t="shared" si="1"/>
        <v>#DIV/0!</v>
      </c>
      <c r="O58" s="242">
        <f>FŐLAP!$G$8</f>
        <v>0</v>
      </c>
      <c r="P58" s="241">
        <f>FŐLAP!$C$10</f>
        <v>0</v>
      </c>
      <c r="Q58" s="243" t="s">
        <v>500</v>
      </c>
    </row>
    <row r="59" spans="1:17" ht="49.5" hidden="1" customHeight="1" x14ac:dyDescent="0.25">
      <c r="A59" s="87" t="s">
        <v>151</v>
      </c>
      <c r="B59" s="405"/>
      <c r="C59" s="401"/>
      <c r="D59" s="402"/>
      <c r="E59" s="402"/>
      <c r="F59" s="194"/>
      <c r="G59" s="194"/>
      <c r="H59" s="408"/>
      <c r="I59" s="407"/>
      <c r="J59" s="407"/>
      <c r="K59" s="405"/>
      <c r="L59" s="411"/>
      <c r="M59" s="412"/>
      <c r="N59" s="421" t="e">
        <f t="shared" si="1"/>
        <v>#DIV/0!</v>
      </c>
      <c r="O59" s="242">
        <f>FŐLAP!$G$8</f>
        <v>0</v>
      </c>
      <c r="P59" s="241">
        <f>FŐLAP!$C$10</f>
        <v>0</v>
      </c>
      <c r="Q59" s="243" t="s">
        <v>500</v>
      </c>
    </row>
    <row r="60" spans="1:17" ht="49.5" hidden="1" customHeight="1" x14ac:dyDescent="0.25">
      <c r="A60" s="88" t="s">
        <v>152</v>
      </c>
      <c r="B60" s="405"/>
      <c r="C60" s="401"/>
      <c r="D60" s="402"/>
      <c r="E60" s="402"/>
      <c r="F60" s="194"/>
      <c r="G60" s="194"/>
      <c r="H60" s="408"/>
      <c r="I60" s="407"/>
      <c r="J60" s="407"/>
      <c r="K60" s="405"/>
      <c r="L60" s="411"/>
      <c r="M60" s="412"/>
      <c r="N60" s="421" t="e">
        <f t="shared" si="1"/>
        <v>#DIV/0!</v>
      </c>
      <c r="O60" s="242">
        <f>FŐLAP!$G$8</f>
        <v>0</v>
      </c>
      <c r="P60" s="241">
        <f>FŐLAP!$C$10</f>
        <v>0</v>
      </c>
      <c r="Q60" s="243" t="s">
        <v>500</v>
      </c>
    </row>
    <row r="61" spans="1:17" ht="49.5" hidden="1" customHeight="1" x14ac:dyDescent="0.25">
      <c r="A61" s="87" t="s">
        <v>153</v>
      </c>
      <c r="B61" s="405"/>
      <c r="C61" s="401"/>
      <c r="D61" s="402"/>
      <c r="E61" s="402"/>
      <c r="F61" s="194"/>
      <c r="G61" s="194"/>
      <c r="H61" s="408"/>
      <c r="I61" s="407"/>
      <c r="J61" s="407"/>
      <c r="K61" s="405"/>
      <c r="L61" s="411"/>
      <c r="M61" s="412"/>
      <c r="N61" s="421" t="e">
        <f t="shared" si="1"/>
        <v>#DIV/0!</v>
      </c>
      <c r="O61" s="242">
        <f>FŐLAP!$G$8</f>
        <v>0</v>
      </c>
      <c r="P61" s="241">
        <f>FŐLAP!$C$10</f>
        <v>0</v>
      </c>
      <c r="Q61" s="243" t="s">
        <v>500</v>
      </c>
    </row>
    <row r="62" spans="1:17" ht="49.5" hidden="1" customHeight="1" x14ac:dyDescent="0.25">
      <c r="A62" s="88" t="s">
        <v>154</v>
      </c>
      <c r="B62" s="405"/>
      <c r="C62" s="401"/>
      <c r="D62" s="402"/>
      <c r="E62" s="402"/>
      <c r="F62" s="194"/>
      <c r="G62" s="194"/>
      <c r="H62" s="408"/>
      <c r="I62" s="407"/>
      <c r="J62" s="407"/>
      <c r="K62" s="405"/>
      <c r="L62" s="411"/>
      <c r="M62" s="412"/>
      <c r="N62" s="421" t="e">
        <f t="shared" si="1"/>
        <v>#DIV/0!</v>
      </c>
      <c r="O62" s="242">
        <f>FŐLAP!$G$8</f>
        <v>0</v>
      </c>
      <c r="P62" s="241">
        <f>FŐLAP!$C$10</f>
        <v>0</v>
      </c>
      <c r="Q62" s="243" t="s">
        <v>500</v>
      </c>
    </row>
    <row r="63" spans="1:17" ht="49.5" hidden="1" customHeight="1" x14ac:dyDescent="0.25">
      <c r="A63" s="87" t="s">
        <v>155</v>
      </c>
      <c r="B63" s="405"/>
      <c r="C63" s="401"/>
      <c r="D63" s="402"/>
      <c r="E63" s="402"/>
      <c r="F63" s="194"/>
      <c r="G63" s="194"/>
      <c r="H63" s="408"/>
      <c r="I63" s="407"/>
      <c r="J63" s="407"/>
      <c r="K63" s="405"/>
      <c r="L63" s="411"/>
      <c r="M63" s="412"/>
      <c r="N63" s="421" t="e">
        <f t="shared" si="1"/>
        <v>#DIV/0!</v>
      </c>
      <c r="O63" s="242">
        <f>FŐLAP!$G$8</f>
        <v>0</v>
      </c>
      <c r="P63" s="241">
        <f>FŐLAP!$C$10</f>
        <v>0</v>
      </c>
      <c r="Q63" s="243" t="s">
        <v>500</v>
      </c>
    </row>
    <row r="64" spans="1:17" ht="49.5" hidden="1" customHeight="1" x14ac:dyDescent="0.25">
      <c r="A64" s="87" t="s">
        <v>156</v>
      </c>
      <c r="B64" s="405"/>
      <c r="C64" s="401"/>
      <c r="D64" s="402"/>
      <c r="E64" s="402"/>
      <c r="F64" s="194"/>
      <c r="G64" s="194"/>
      <c r="H64" s="408"/>
      <c r="I64" s="407"/>
      <c r="J64" s="407"/>
      <c r="K64" s="405"/>
      <c r="L64" s="411"/>
      <c r="M64" s="412"/>
      <c r="N64" s="421" t="e">
        <f t="shared" si="1"/>
        <v>#DIV/0!</v>
      </c>
      <c r="O64" s="242">
        <f>FŐLAP!$G$8</f>
        <v>0</v>
      </c>
      <c r="P64" s="241">
        <f>FŐLAP!$C$10</f>
        <v>0</v>
      </c>
      <c r="Q64" s="243" t="s">
        <v>500</v>
      </c>
    </row>
    <row r="65" spans="1:17" ht="49.5" hidden="1" customHeight="1" x14ac:dyDescent="0.25">
      <c r="A65" s="88" t="s">
        <v>157</v>
      </c>
      <c r="B65" s="405"/>
      <c r="C65" s="401"/>
      <c r="D65" s="402"/>
      <c r="E65" s="402"/>
      <c r="F65" s="194"/>
      <c r="G65" s="194"/>
      <c r="H65" s="408"/>
      <c r="I65" s="407"/>
      <c r="J65" s="407"/>
      <c r="K65" s="405"/>
      <c r="L65" s="411"/>
      <c r="M65" s="412"/>
      <c r="N65" s="421" t="e">
        <f t="shared" si="1"/>
        <v>#DIV/0!</v>
      </c>
      <c r="O65" s="242">
        <f>FŐLAP!$G$8</f>
        <v>0</v>
      </c>
      <c r="P65" s="241">
        <f>FŐLAP!$C$10</f>
        <v>0</v>
      </c>
      <c r="Q65" s="243" t="s">
        <v>500</v>
      </c>
    </row>
    <row r="66" spans="1:17" ht="49.5" hidden="1" customHeight="1" x14ac:dyDescent="0.25">
      <c r="A66" s="87" t="s">
        <v>158</v>
      </c>
      <c r="B66" s="405"/>
      <c r="C66" s="401"/>
      <c r="D66" s="402"/>
      <c r="E66" s="402"/>
      <c r="F66" s="194"/>
      <c r="G66" s="194"/>
      <c r="H66" s="408"/>
      <c r="I66" s="407"/>
      <c r="J66" s="407"/>
      <c r="K66" s="405"/>
      <c r="L66" s="411"/>
      <c r="M66" s="412"/>
      <c r="N66" s="421" t="e">
        <f t="shared" si="1"/>
        <v>#DIV/0!</v>
      </c>
      <c r="O66" s="242">
        <f>FŐLAP!$G$8</f>
        <v>0</v>
      </c>
      <c r="P66" s="241">
        <f>FŐLAP!$C$10</f>
        <v>0</v>
      </c>
      <c r="Q66" s="243" t="s">
        <v>500</v>
      </c>
    </row>
    <row r="67" spans="1:17" ht="49.5" hidden="1" customHeight="1" x14ac:dyDescent="0.25">
      <c r="A67" s="88" t="s">
        <v>159</v>
      </c>
      <c r="B67" s="405"/>
      <c r="C67" s="401"/>
      <c r="D67" s="402"/>
      <c r="E67" s="402"/>
      <c r="F67" s="194"/>
      <c r="G67" s="194"/>
      <c r="H67" s="408"/>
      <c r="I67" s="407"/>
      <c r="J67" s="407"/>
      <c r="K67" s="405"/>
      <c r="L67" s="411"/>
      <c r="M67" s="412"/>
      <c r="N67" s="421" t="e">
        <f t="shared" si="1"/>
        <v>#DIV/0!</v>
      </c>
      <c r="O67" s="242">
        <f>FŐLAP!$G$8</f>
        <v>0</v>
      </c>
      <c r="P67" s="241">
        <f>FŐLAP!$C$10</f>
        <v>0</v>
      </c>
      <c r="Q67" s="243" t="s">
        <v>500</v>
      </c>
    </row>
    <row r="68" spans="1:17" ht="49.5" hidden="1" customHeight="1" x14ac:dyDescent="0.25">
      <c r="A68" s="87" t="s">
        <v>160</v>
      </c>
      <c r="B68" s="405"/>
      <c r="C68" s="401"/>
      <c r="D68" s="402"/>
      <c r="E68" s="402"/>
      <c r="F68" s="194"/>
      <c r="G68" s="194"/>
      <c r="H68" s="408"/>
      <c r="I68" s="407"/>
      <c r="J68" s="407"/>
      <c r="K68" s="405"/>
      <c r="L68" s="411"/>
      <c r="M68" s="412"/>
      <c r="N68" s="421" t="e">
        <f t="shared" si="1"/>
        <v>#DIV/0!</v>
      </c>
      <c r="O68" s="242">
        <f>FŐLAP!$G$8</f>
        <v>0</v>
      </c>
      <c r="P68" s="241">
        <f>FŐLAP!$C$10</f>
        <v>0</v>
      </c>
      <c r="Q68" s="243" t="s">
        <v>500</v>
      </c>
    </row>
    <row r="69" spans="1:17" ht="49.5" hidden="1" customHeight="1" x14ac:dyDescent="0.25">
      <c r="A69" s="87" t="s">
        <v>161</v>
      </c>
      <c r="B69" s="405"/>
      <c r="C69" s="401"/>
      <c r="D69" s="402"/>
      <c r="E69" s="402"/>
      <c r="F69" s="194"/>
      <c r="G69" s="194"/>
      <c r="H69" s="408"/>
      <c r="I69" s="407"/>
      <c r="J69" s="407"/>
      <c r="K69" s="405"/>
      <c r="L69" s="411"/>
      <c r="M69" s="412"/>
      <c r="N69" s="421" t="e">
        <f t="shared" si="1"/>
        <v>#DIV/0!</v>
      </c>
      <c r="O69" s="242">
        <f>FŐLAP!$G$8</f>
        <v>0</v>
      </c>
      <c r="P69" s="241">
        <f>FŐLAP!$C$10</f>
        <v>0</v>
      </c>
      <c r="Q69" s="243" t="s">
        <v>500</v>
      </c>
    </row>
    <row r="70" spans="1:17" ht="49.5" hidden="1" customHeight="1" x14ac:dyDescent="0.25">
      <c r="A70" s="88" t="s">
        <v>162</v>
      </c>
      <c r="B70" s="405"/>
      <c r="C70" s="401"/>
      <c r="D70" s="402"/>
      <c r="E70" s="402"/>
      <c r="F70" s="194"/>
      <c r="G70" s="194"/>
      <c r="H70" s="408"/>
      <c r="I70" s="407"/>
      <c r="J70" s="407"/>
      <c r="K70" s="405"/>
      <c r="L70" s="411"/>
      <c r="M70" s="412"/>
      <c r="N70" s="421" t="e">
        <f t="shared" si="1"/>
        <v>#DIV/0!</v>
      </c>
      <c r="O70" s="242">
        <f>FŐLAP!$G$8</f>
        <v>0</v>
      </c>
      <c r="P70" s="241">
        <f>FŐLAP!$C$10</f>
        <v>0</v>
      </c>
      <c r="Q70" s="243" t="s">
        <v>500</v>
      </c>
    </row>
    <row r="71" spans="1:17" ht="49.5" hidden="1" customHeight="1" x14ac:dyDescent="0.25">
      <c r="A71" s="87" t="s">
        <v>163</v>
      </c>
      <c r="B71" s="405"/>
      <c r="C71" s="401"/>
      <c r="D71" s="402"/>
      <c r="E71" s="402"/>
      <c r="F71" s="194"/>
      <c r="G71" s="194"/>
      <c r="H71" s="408"/>
      <c r="I71" s="407"/>
      <c r="J71" s="407"/>
      <c r="K71" s="405"/>
      <c r="L71" s="411"/>
      <c r="M71" s="412"/>
      <c r="N71" s="421" t="e">
        <f t="shared" si="1"/>
        <v>#DIV/0!</v>
      </c>
      <c r="O71" s="242">
        <f>FŐLAP!$G$8</f>
        <v>0</v>
      </c>
      <c r="P71" s="241">
        <f>FŐLAP!$C$10</f>
        <v>0</v>
      </c>
      <c r="Q71" s="243" t="s">
        <v>500</v>
      </c>
    </row>
    <row r="72" spans="1:17" ht="49.5" hidden="1" customHeight="1" x14ac:dyDescent="0.25">
      <c r="A72" s="88" t="s">
        <v>164</v>
      </c>
      <c r="B72" s="405"/>
      <c r="C72" s="401"/>
      <c r="D72" s="402"/>
      <c r="E72" s="402"/>
      <c r="F72" s="194"/>
      <c r="G72" s="194"/>
      <c r="H72" s="408"/>
      <c r="I72" s="407"/>
      <c r="J72" s="407"/>
      <c r="K72" s="405"/>
      <c r="L72" s="411"/>
      <c r="M72" s="412"/>
      <c r="N72" s="421" t="e">
        <f t="shared" si="1"/>
        <v>#DIV/0!</v>
      </c>
      <c r="O72" s="242">
        <f>FŐLAP!$G$8</f>
        <v>0</v>
      </c>
      <c r="P72" s="241">
        <f>FŐLAP!$C$10</f>
        <v>0</v>
      </c>
      <c r="Q72" s="243" t="s">
        <v>500</v>
      </c>
    </row>
    <row r="73" spans="1:17" ht="49.5" hidden="1" customHeight="1" x14ac:dyDescent="0.25">
      <c r="A73" s="87" t="s">
        <v>165</v>
      </c>
      <c r="B73" s="405"/>
      <c r="C73" s="401"/>
      <c r="D73" s="402"/>
      <c r="E73" s="402"/>
      <c r="F73" s="194"/>
      <c r="G73" s="194"/>
      <c r="H73" s="408"/>
      <c r="I73" s="407"/>
      <c r="J73" s="407"/>
      <c r="K73" s="405"/>
      <c r="L73" s="411"/>
      <c r="M73" s="412"/>
      <c r="N73" s="421" t="e">
        <f t="shared" si="1"/>
        <v>#DIV/0!</v>
      </c>
      <c r="O73" s="242">
        <f>FŐLAP!$G$8</f>
        <v>0</v>
      </c>
      <c r="P73" s="241">
        <f>FŐLAP!$C$10</f>
        <v>0</v>
      </c>
      <c r="Q73" s="243" t="s">
        <v>500</v>
      </c>
    </row>
    <row r="74" spans="1:17" ht="49.5" hidden="1" customHeight="1" x14ac:dyDescent="0.25">
      <c r="A74" s="87" t="s">
        <v>166</v>
      </c>
      <c r="B74" s="405"/>
      <c r="C74" s="401"/>
      <c r="D74" s="402"/>
      <c r="E74" s="402"/>
      <c r="F74" s="194"/>
      <c r="G74" s="194"/>
      <c r="H74" s="408"/>
      <c r="I74" s="407"/>
      <c r="J74" s="407"/>
      <c r="K74" s="405"/>
      <c r="L74" s="411"/>
      <c r="M74" s="412"/>
      <c r="N74" s="421" t="e">
        <f t="shared" si="1"/>
        <v>#DIV/0!</v>
      </c>
      <c r="O74" s="242">
        <f>FŐLAP!$G$8</f>
        <v>0</v>
      </c>
      <c r="P74" s="241">
        <f>FŐLAP!$C$10</f>
        <v>0</v>
      </c>
      <c r="Q74" s="243" t="s">
        <v>500</v>
      </c>
    </row>
    <row r="75" spans="1:17" ht="49.5" hidden="1" customHeight="1" x14ac:dyDescent="0.25">
      <c r="A75" s="88" t="s">
        <v>167</v>
      </c>
      <c r="B75" s="405"/>
      <c r="C75" s="401"/>
      <c r="D75" s="402"/>
      <c r="E75" s="402"/>
      <c r="F75" s="194"/>
      <c r="G75" s="194"/>
      <c r="H75" s="408"/>
      <c r="I75" s="407"/>
      <c r="J75" s="407"/>
      <c r="K75" s="405"/>
      <c r="L75" s="411"/>
      <c r="M75" s="412"/>
      <c r="N75" s="421" t="e">
        <f t="shared" si="1"/>
        <v>#DIV/0!</v>
      </c>
      <c r="O75" s="242">
        <f>FŐLAP!$G$8</f>
        <v>0</v>
      </c>
      <c r="P75" s="241">
        <f>FŐLAP!$C$10</f>
        <v>0</v>
      </c>
      <c r="Q75" s="243" t="s">
        <v>500</v>
      </c>
    </row>
    <row r="76" spans="1:17" ht="49.5" hidden="1" customHeight="1" x14ac:dyDescent="0.25">
      <c r="A76" s="87" t="s">
        <v>168</v>
      </c>
      <c r="B76" s="405"/>
      <c r="C76" s="401"/>
      <c r="D76" s="402"/>
      <c r="E76" s="402"/>
      <c r="F76" s="194"/>
      <c r="G76" s="194"/>
      <c r="H76" s="408"/>
      <c r="I76" s="407"/>
      <c r="J76" s="407"/>
      <c r="K76" s="405"/>
      <c r="L76" s="411"/>
      <c r="M76" s="412"/>
      <c r="N76" s="421" t="e">
        <f t="shared" si="1"/>
        <v>#DIV/0!</v>
      </c>
      <c r="O76" s="242">
        <f>FŐLAP!$G$8</f>
        <v>0</v>
      </c>
      <c r="P76" s="241">
        <f>FŐLAP!$C$10</f>
        <v>0</v>
      </c>
      <c r="Q76" s="243" t="s">
        <v>500</v>
      </c>
    </row>
    <row r="77" spans="1:17" ht="49.5" hidden="1" customHeight="1" x14ac:dyDescent="0.25">
      <c r="A77" s="88" t="s">
        <v>169</v>
      </c>
      <c r="B77" s="405"/>
      <c r="C77" s="401"/>
      <c r="D77" s="402"/>
      <c r="E77" s="402"/>
      <c r="F77" s="194"/>
      <c r="G77" s="194"/>
      <c r="H77" s="408"/>
      <c r="I77" s="407"/>
      <c r="J77" s="407"/>
      <c r="K77" s="405"/>
      <c r="L77" s="411"/>
      <c r="M77" s="412"/>
      <c r="N77" s="421" t="e">
        <f t="shared" si="1"/>
        <v>#DIV/0!</v>
      </c>
      <c r="O77" s="242">
        <f>FŐLAP!$G$8</f>
        <v>0</v>
      </c>
      <c r="P77" s="241">
        <f>FŐLAP!$C$10</f>
        <v>0</v>
      </c>
      <c r="Q77" s="243" t="s">
        <v>500</v>
      </c>
    </row>
    <row r="78" spans="1:17" ht="49.5" hidden="1" customHeight="1" x14ac:dyDescent="0.25">
      <c r="A78" s="87" t="s">
        <v>170</v>
      </c>
      <c r="B78" s="405"/>
      <c r="C78" s="401"/>
      <c r="D78" s="402"/>
      <c r="E78" s="402"/>
      <c r="F78" s="194"/>
      <c r="G78" s="194"/>
      <c r="H78" s="408"/>
      <c r="I78" s="407"/>
      <c r="J78" s="407"/>
      <c r="K78" s="405"/>
      <c r="L78" s="411"/>
      <c r="M78" s="412"/>
      <c r="N78" s="421" t="e">
        <f t="shared" si="1"/>
        <v>#DIV/0!</v>
      </c>
      <c r="O78" s="242">
        <f>FŐLAP!$G$8</f>
        <v>0</v>
      </c>
      <c r="P78" s="241">
        <f>FŐLAP!$C$10</f>
        <v>0</v>
      </c>
      <c r="Q78" s="243" t="s">
        <v>500</v>
      </c>
    </row>
    <row r="79" spans="1:17" ht="49.5" hidden="1" customHeight="1" x14ac:dyDescent="0.25">
      <c r="A79" s="87" t="s">
        <v>171</v>
      </c>
      <c r="B79" s="405"/>
      <c r="C79" s="401"/>
      <c r="D79" s="402"/>
      <c r="E79" s="402"/>
      <c r="F79" s="194"/>
      <c r="G79" s="194"/>
      <c r="H79" s="408"/>
      <c r="I79" s="407"/>
      <c r="J79" s="407"/>
      <c r="K79" s="405"/>
      <c r="L79" s="411"/>
      <c r="M79" s="412"/>
      <c r="N79" s="421" t="e">
        <f t="shared" si="1"/>
        <v>#DIV/0!</v>
      </c>
      <c r="O79" s="242">
        <f>FŐLAP!$G$8</f>
        <v>0</v>
      </c>
      <c r="P79" s="241">
        <f>FŐLAP!$C$10</f>
        <v>0</v>
      </c>
      <c r="Q79" s="243" t="s">
        <v>500</v>
      </c>
    </row>
    <row r="80" spans="1:17" ht="49.5" hidden="1" customHeight="1" x14ac:dyDescent="0.25">
      <c r="A80" s="88" t="s">
        <v>172</v>
      </c>
      <c r="B80" s="405"/>
      <c r="C80" s="401"/>
      <c r="D80" s="402"/>
      <c r="E80" s="402"/>
      <c r="F80" s="194"/>
      <c r="G80" s="194"/>
      <c r="H80" s="408"/>
      <c r="I80" s="407"/>
      <c r="J80" s="407"/>
      <c r="K80" s="405"/>
      <c r="L80" s="411"/>
      <c r="M80" s="412"/>
      <c r="N80" s="421" t="e">
        <f t="shared" si="1"/>
        <v>#DIV/0!</v>
      </c>
      <c r="O80" s="242">
        <f>FŐLAP!$G$8</f>
        <v>0</v>
      </c>
      <c r="P80" s="241">
        <f>FŐLAP!$C$10</f>
        <v>0</v>
      </c>
      <c r="Q80" s="243" t="s">
        <v>500</v>
      </c>
    </row>
    <row r="81" spans="1:17" ht="49.5" hidden="1" customHeight="1" x14ac:dyDescent="0.25">
      <c r="A81" s="87" t="s">
        <v>173</v>
      </c>
      <c r="B81" s="405"/>
      <c r="C81" s="401"/>
      <c r="D81" s="402"/>
      <c r="E81" s="402"/>
      <c r="F81" s="194"/>
      <c r="G81" s="194"/>
      <c r="H81" s="408"/>
      <c r="I81" s="407"/>
      <c r="J81" s="407"/>
      <c r="K81" s="405"/>
      <c r="L81" s="411"/>
      <c r="M81" s="412"/>
      <c r="N81" s="421" t="e">
        <f t="shared" si="1"/>
        <v>#DIV/0!</v>
      </c>
      <c r="O81" s="242">
        <f>FŐLAP!$G$8</f>
        <v>0</v>
      </c>
      <c r="P81" s="241">
        <f>FŐLAP!$C$10</f>
        <v>0</v>
      </c>
      <c r="Q81" s="243" t="s">
        <v>500</v>
      </c>
    </row>
    <row r="82" spans="1:17" ht="49.5" hidden="1" customHeight="1" x14ac:dyDescent="0.25">
      <c r="A82" s="88" t="s">
        <v>174</v>
      </c>
      <c r="B82" s="405"/>
      <c r="C82" s="401"/>
      <c r="D82" s="402"/>
      <c r="E82" s="402"/>
      <c r="F82" s="194"/>
      <c r="G82" s="194"/>
      <c r="H82" s="408"/>
      <c r="I82" s="407"/>
      <c r="J82" s="407"/>
      <c r="K82" s="405"/>
      <c r="L82" s="411"/>
      <c r="M82" s="412"/>
      <c r="N82" s="421" t="e">
        <f t="shared" ref="N82:N145" si="2">IF(M82&lt;0,0,1-(M82/L82))</f>
        <v>#DIV/0!</v>
      </c>
      <c r="O82" s="242">
        <f>FŐLAP!$G$8</f>
        <v>0</v>
      </c>
      <c r="P82" s="241">
        <f>FŐLAP!$C$10</f>
        <v>0</v>
      </c>
      <c r="Q82" s="243" t="s">
        <v>500</v>
      </c>
    </row>
    <row r="83" spans="1:17" ht="49.5" hidden="1" customHeight="1" x14ac:dyDescent="0.25">
      <c r="A83" s="87" t="s">
        <v>175</v>
      </c>
      <c r="B83" s="405"/>
      <c r="C83" s="401"/>
      <c r="D83" s="402"/>
      <c r="E83" s="402"/>
      <c r="F83" s="194"/>
      <c r="G83" s="194"/>
      <c r="H83" s="408"/>
      <c r="I83" s="407"/>
      <c r="J83" s="407"/>
      <c r="K83" s="405"/>
      <c r="L83" s="411"/>
      <c r="M83" s="412"/>
      <c r="N83" s="421" t="e">
        <f t="shared" si="2"/>
        <v>#DIV/0!</v>
      </c>
      <c r="O83" s="242">
        <f>FŐLAP!$G$8</f>
        <v>0</v>
      </c>
      <c r="P83" s="241">
        <f>FŐLAP!$C$10</f>
        <v>0</v>
      </c>
      <c r="Q83" s="243" t="s">
        <v>500</v>
      </c>
    </row>
    <row r="84" spans="1:17" ht="49.5" hidden="1" customHeight="1" x14ac:dyDescent="0.25">
      <c r="A84" s="87" t="s">
        <v>176</v>
      </c>
      <c r="B84" s="405"/>
      <c r="C84" s="401"/>
      <c r="D84" s="402"/>
      <c r="E84" s="402"/>
      <c r="F84" s="194"/>
      <c r="G84" s="194"/>
      <c r="H84" s="408"/>
      <c r="I84" s="407"/>
      <c r="J84" s="407"/>
      <c r="K84" s="405"/>
      <c r="L84" s="411"/>
      <c r="M84" s="412"/>
      <c r="N84" s="421" t="e">
        <f t="shared" si="2"/>
        <v>#DIV/0!</v>
      </c>
      <c r="O84" s="242">
        <f>FŐLAP!$G$8</f>
        <v>0</v>
      </c>
      <c r="P84" s="241">
        <f>FŐLAP!$C$10</f>
        <v>0</v>
      </c>
      <c r="Q84" s="243" t="s">
        <v>500</v>
      </c>
    </row>
    <row r="85" spans="1:17" ht="49.5" hidden="1" customHeight="1" x14ac:dyDescent="0.25">
      <c r="A85" s="88" t="s">
        <v>177</v>
      </c>
      <c r="B85" s="405"/>
      <c r="C85" s="401"/>
      <c r="D85" s="402"/>
      <c r="E85" s="402"/>
      <c r="F85" s="194"/>
      <c r="G85" s="194"/>
      <c r="H85" s="408"/>
      <c r="I85" s="407"/>
      <c r="J85" s="407"/>
      <c r="K85" s="405"/>
      <c r="L85" s="411"/>
      <c r="M85" s="412"/>
      <c r="N85" s="421" t="e">
        <f t="shared" si="2"/>
        <v>#DIV/0!</v>
      </c>
      <c r="O85" s="242">
        <f>FŐLAP!$G$8</f>
        <v>0</v>
      </c>
      <c r="P85" s="241">
        <f>FŐLAP!$C$10</f>
        <v>0</v>
      </c>
      <c r="Q85" s="243" t="s">
        <v>500</v>
      </c>
    </row>
    <row r="86" spans="1:17" ht="49.5" hidden="1" customHeight="1" x14ac:dyDescent="0.25">
      <c r="A86" s="87" t="s">
        <v>178</v>
      </c>
      <c r="B86" s="405"/>
      <c r="C86" s="401"/>
      <c r="D86" s="402"/>
      <c r="E86" s="402"/>
      <c r="F86" s="194"/>
      <c r="G86" s="194"/>
      <c r="H86" s="408"/>
      <c r="I86" s="407"/>
      <c r="J86" s="407"/>
      <c r="K86" s="405"/>
      <c r="L86" s="411"/>
      <c r="M86" s="412"/>
      <c r="N86" s="421" t="e">
        <f t="shared" si="2"/>
        <v>#DIV/0!</v>
      </c>
      <c r="O86" s="242">
        <f>FŐLAP!$G$8</f>
        <v>0</v>
      </c>
      <c r="P86" s="241">
        <f>FŐLAP!$C$10</f>
        <v>0</v>
      </c>
      <c r="Q86" s="243" t="s">
        <v>500</v>
      </c>
    </row>
    <row r="87" spans="1:17" ht="49.5" hidden="1" customHeight="1" x14ac:dyDescent="0.25">
      <c r="A87" s="88" t="s">
        <v>179</v>
      </c>
      <c r="B87" s="405"/>
      <c r="C87" s="401"/>
      <c r="D87" s="402"/>
      <c r="E87" s="402"/>
      <c r="F87" s="194"/>
      <c r="G87" s="194"/>
      <c r="H87" s="408"/>
      <c r="I87" s="407"/>
      <c r="J87" s="407"/>
      <c r="K87" s="405"/>
      <c r="L87" s="411"/>
      <c r="M87" s="412"/>
      <c r="N87" s="421" t="e">
        <f t="shared" si="2"/>
        <v>#DIV/0!</v>
      </c>
      <c r="O87" s="242">
        <f>FŐLAP!$G$8</f>
        <v>0</v>
      </c>
      <c r="P87" s="241">
        <f>FŐLAP!$C$10</f>
        <v>0</v>
      </c>
      <c r="Q87" s="243" t="s">
        <v>500</v>
      </c>
    </row>
    <row r="88" spans="1:17" ht="49.5" hidden="1" customHeight="1" x14ac:dyDescent="0.25">
      <c r="A88" s="87" t="s">
        <v>180</v>
      </c>
      <c r="B88" s="405"/>
      <c r="C88" s="401"/>
      <c r="D88" s="402"/>
      <c r="E88" s="402"/>
      <c r="F88" s="194"/>
      <c r="G88" s="194"/>
      <c r="H88" s="408"/>
      <c r="I88" s="407"/>
      <c r="J88" s="407"/>
      <c r="K88" s="405"/>
      <c r="L88" s="411"/>
      <c r="M88" s="412"/>
      <c r="N88" s="421" t="e">
        <f t="shared" si="2"/>
        <v>#DIV/0!</v>
      </c>
      <c r="O88" s="242">
        <f>FŐLAP!$G$8</f>
        <v>0</v>
      </c>
      <c r="P88" s="241">
        <f>FŐLAP!$C$10</f>
        <v>0</v>
      </c>
      <c r="Q88" s="243" t="s">
        <v>500</v>
      </c>
    </row>
    <row r="89" spans="1:17" ht="49.5" hidden="1" customHeight="1" x14ac:dyDescent="0.25">
      <c r="A89" s="87" t="s">
        <v>181</v>
      </c>
      <c r="B89" s="405"/>
      <c r="C89" s="401"/>
      <c r="D89" s="402"/>
      <c r="E89" s="402"/>
      <c r="F89" s="194"/>
      <c r="G89" s="194"/>
      <c r="H89" s="408"/>
      <c r="I89" s="407"/>
      <c r="J89" s="407"/>
      <c r="K89" s="405"/>
      <c r="L89" s="411"/>
      <c r="M89" s="412"/>
      <c r="N89" s="421" t="e">
        <f t="shared" si="2"/>
        <v>#DIV/0!</v>
      </c>
      <c r="O89" s="242">
        <f>FŐLAP!$G$8</f>
        <v>0</v>
      </c>
      <c r="P89" s="241">
        <f>FŐLAP!$C$10</f>
        <v>0</v>
      </c>
      <c r="Q89" s="243" t="s">
        <v>500</v>
      </c>
    </row>
    <row r="90" spans="1:17" ht="49.5" hidden="1" customHeight="1" x14ac:dyDescent="0.25">
      <c r="A90" s="88" t="s">
        <v>182</v>
      </c>
      <c r="B90" s="405"/>
      <c r="C90" s="401"/>
      <c r="D90" s="402"/>
      <c r="E90" s="402"/>
      <c r="F90" s="194"/>
      <c r="G90" s="194"/>
      <c r="H90" s="408"/>
      <c r="I90" s="407"/>
      <c r="J90" s="407"/>
      <c r="K90" s="405"/>
      <c r="L90" s="411"/>
      <c r="M90" s="412"/>
      <c r="N90" s="421" t="e">
        <f t="shared" si="2"/>
        <v>#DIV/0!</v>
      </c>
      <c r="O90" s="242">
        <f>FŐLAP!$G$8</f>
        <v>0</v>
      </c>
      <c r="P90" s="241">
        <f>FŐLAP!$C$10</f>
        <v>0</v>
      </c>
      <c r="Q90" s="243" t="s">
        <v>500</v>
      </c>
    </row>
    <row r="91" spans="1:17" ht="49.5" hidden="1" customHeight="1" x14ac:dyDescent="0.25">
      <c r="A91" s="87" t="s">
        <v>183</v>
      </c>
      <c r="B91" s="405"/>
      <c r="C91" s="401"/>
      <c r="D91" s="402"/>
      <c r="E91" s="402"/>
      <c r="F91" s="194"/>
      <c r="G91" s="194"/>
      <c r="H91" s="408"/>
      <c r="I91" s="407"/>
      <c r="J91" s="407"/>
      <c r="K91" s="405"/>
      <c r="L91" s="411"/>
      <c r="M91" s="412"/>
      <c r="N91" s="421" t="e">
        <f t="shared" si="2"/>
        <v>#DIV/0!</v>
      </c>
      <c r="O91" s="242">
        <f>FŐLAP!$G$8</f>
        <v>0</v>
      </c>
      <c r="P91" s="241">
        <f>FŐLAP!$C$10</f>
        <v>0</v>
      </c>
      <c r="Q91" s="243" t="s">
        <v>500</v>
      </c>
    </row>
    <row r="92" spans="1:17" ht="49.5" hidden="1" customHeight="1" x14ac:dyDescent="0.25">
      <c r="A92" s="88" t="s">
        <v>184</v>
      </c>
      <c r="B92" s="405"/>
      <c r="C92" s="401"/>
      <c r="D92" s="402"/>
      <c r="E92" s="402"/>
      <c r="F92" s="194"/>
      <c r="G92" s="194"/>
      <c r="H92" s="408"/>
      <c r="I92" s="407"/>
      <c r="J92" s="407"/>
      <c r="K92" s="405"/>
      <c r="L92" s="411"/>
      <c r="M92" s="412"/>
      <c r="N92" s="421" t="e">
        <f t="shared" si="2"/>
        <v>#DIV/0!</v>
      </c>
      <c r="O92" s="242">
        <f>FŐLAP!$G$8</f>
        <v>0</v>
      </c>
      <c r="P92" s="241">
        <f>FŐLAP!$C$10</f>
        <v>0</v>
      </c>
      <c r="Q92" s="243" t="s">
        <v>500</v>
      </c>
    </row>
    <row r="93" spans="1:17" ht="49.5" hidden="1" customHeight="1" x14ac:dyDescent="0.25">
      <c r="A93" s="87" t="s">
        <v>185</v>
      </c>
      <c r="B93" s="405"/>
      <c r="C93" s="401"/>
      <c r="D93" s="402"/>
      <c r="E93" s="402"/>
      <c r="F93" s="194"/>
      <c r="G93" s="194"/>
      <c r="H93" s="408"/>
      <c r="I93" s="407"/>
      <c r="J93" s="407"/>
      <c r="K93" s="405"/>
      <c r="L93" s="411"/>
      <c r="M93" s="412"/>
      <c r="N93" s="421" t="e">
        <f t="shared" si="2"/>
        <v>#DIV/0!</v>
      </c>
      <c r="O93" s="242">
        <f>FŐLAP!$G$8</f>
        <v>0</v>
      </c>
      <c r="P93" s="241">
        <f>FŐLAP!$C$10</f>
        <v>0</v>
      </c>
      <c r="Q93" s="243" t="s">
        <v>500</v>
      </c>
    </row>
    <row r="94" spans="1:17" ht="49.5" hidden="1" customHeight="1" x14ac:dyDescent="0.25">
      <c r="A94" s="87" t="s">
        <v>186</v>
      </c>
      <c r="B94" s="405"/>
      <c r="C94" s="401"/>
      <c r="D94" s="402"/>
      <c r="E94" s="402"/>
      <c r="F94" s="194"/>
      <c r="G94" s="194"/>
      <c r="H94" s="408"/>
      <c r="I94" s="407"/>
      <c r="J94" s="407"/>
      <c r="K94" s="405"/>
      <c r="L94" s="411"/>
      <c r="M94" s="412"/>
      <c r="N94" s="421" t="e">
        <f t="shared" si="2"/>
        <v>#DIV/0!</v>
      </c>
      <c r="O94" s="242">
        <f>FŐLAP!$G$8</f>
        <v>0</v>
      </c>
      <c r="P94" s="241">
        <f>FŐLAP!$C$10</f>
        <v>0</v>
      </c>
      <c r="Q94" s="243" t="s">
        <v>500</v>
      </c>
    </row>
    <row r="95" spans="1:17" ht="49.5" hidden="1" customHeight="1" x14ac:dyDescent="0.25">
      <c r="A95" s="88" t="s">
        <v>187</v>
      </c>
      <c r="B95" s="405"/>
      <c r="C95" s="401"/>
      <c r="D95" s="402"/>
      <c r="E95" s="402"/>
      <c r="F95" s="194"/>
      <c r="G95" s="194"/>
      <c r="H95" s="408"/>
      <c r="I95" s="407"/>
      <c r="J95" s="407"/>
      <c r="K95" s="405"/>
      <c r="L95" s="411"/>
      <c r="M95" s="412"/>
      <c r="N95" s="421" t="e">
        <f t="shared" si="2"/>
        <v>#DIV/0!</v>
      </c>
      <c r="O95" s="242">
        <f>FŐLAP!$G$8</f>
        <v>0</v>
      </c>
      <c r="P95" s="241">
        <f>FŐLAP!$C$10</f>
        <v>0</v>
      </c>
      <c r="Q95" s="243" t="s">
        <v>500</v>
      </c>
    </row>
    <row r="96" spans="1:17" ht="49.5" hidden="1" customHeight="1" x14ac:dyDescent="0.25">
      <c r="A96" s="87" t="s">
        <v>188</v>
      </c>
      <c r="B96" s="405"/>
      <c r="C96" s="401"/>
      <c r="D96" s="402"/>
      <c r="E96" s="402"/>
      <c r="F96" s="194"/>
      <c r="G96" s="194"/>
      <c r="H96" s="408"/>
      <c r="I96" s="407"/>
      <c r="J96" s="407"/>
      <c r="K96" s="405"/>
      <c r="L96" s="411"/>
      <c r="M96" s="412"/>
      <c r="N96" s="421" t="e">
        <f t="shared" si="2"/>
        <v>#DIV/0!</v>
      </c>
      <c r="O96" s="242">
        <f>FŐLAP!$G$8</f>
        <v>0</v>
      </c>
      <c r="P96" s="241">
        <f>FŐLAP!$C$10</f>
        <v>0</v>
      </c>
      <c r="Q96" s="243" t="s">
        <v>500</v>
      </c>
    </row>
    <row r="97" spans="1:17" ht="49.5" hidden="1" customHeight="1" x14ac:dyDescent="0.25">
      <c r="A97" s="88" t="s">
        <v>189</v>
      </c>
      <c r="B97" s="405"/>
      <c r="C97" s="401"/>
      <c r="D97" s="402"/>
      <c r="E97" s="402"/>
      <c r="F97" s="194"/>
      <c r="G97" s="194"/>
      <c r="H97" s="408"/>
      <c r="I97" s="407"/>
      <c r="J97" s="407"/>
      <c r="K97" s="405"/>
      <c r="L97" s="411"/>
      <c r="M97" s="412"/>
      <c r="N97" s="421" t="e">
        <f t="shared" si="2"/>
        <v>#DIV/0!</v>
      </c>
      <c r="O97" s="242">
        <f>FŐLAP!$G$8</f>
        <v>0</v>
      </c>
      <c r="P97" s="241">
        <f>FŐLAP!$C$10</f>
        <v>0</v>
      </c>
      <c r="Q97" s="243" t="s">
        <v>500</v>
      </c>
    </row>
    <row r="98" spans="1:17" ht="49.5" hidden="1" customHeight="1" x14ac:dyDescent="0.25">
      <c r="A98" s="87" t="s">
        <v>190</v>
      </c>
      <c r="B98" s="405"/>
      <c r="C98" s="401"/>
      <c r="D98" s="402"/>
      <c r="E98" s="402"/>
      <c r="F98" s="194"/>
      <c r="G98" s="194"/>
      <c r="H98" s="408"/>
      <c r="I98" s="407"/>
      <c r="J98" s="407"/>
      <c r="K98" s="405"/>
      <c r="L98" s="411"/>
      <c r="M98" s="412"/>
      <c r="N98" s="421" t="e">
        <f t="shared" si="2"/>
        <v>#DIV/0!</v>
      </c>
      <c r="O98" s="242">
        <f>FŐLAP!$G$8</f>
        <v>0</v>
      </c>
      <c r="P98" s="241">
        <f>FŐLAP!$C$10</f>
        <v>0</v>
      </c>
      <c r="Q98" s="243" t="s">
        <v>500</v>
      </c>
    </row>
    <row r="99" spans="1:17" ht="49.5" hidden="1" customHeight="1" x14ac:dyDescent="0.25">
      <c r="A99" s="87" t="s">
        <v>191</v>
      </c>
      <c r="B99" s="405"/>
      <c r="C99" s="401"/>
      <c r="D99" s="402"/>
      <c r="E99" s="402"/>
      <c r="F99" s="194"/>
      <c r="G99" s="194"/>
      <c r="H99" s="408"/>
      <c r="I99" s="407"/>
      <c r="J99" s="407"/>
      <c r="K99" s="405"/>
      <c r="L99" s="411"/>
      <c r="M99" s="412"/>
      <c r="N99" s="421" t="e">
        <f t="shared" si="2"/>
        <v>#DIV/0!</v>
      </c>
      <c r="O99" s="242">
        <f>FŐLAP!$G$8</f>
        <v>0</v>
      </c>
      <c r="P99" s="241">
        <f>FŐLAP!$C$10</f>
        <v>0</v>
      </c>
      <c r="Q99" s="243" t="s">
        <v>500</v>
      </c>
    </row>
    <row r="100" spans="1:17" ht="49.5" hidden="1" customHeight="1" x14ac:dyDescent="0.25">
      <c r="A100" s="88" t="s">
        <v>192</v>
      </c>
      <c r="B100" s="405"/>
      <c r="C100" s="401"/>
      <c r="D100" s="402"/>
      <c r="E100" s="402"/>
      <c r="F100" s="194"/>
      <c r="G100" s="194"/>
      <c r="H100" s="408"/>
      <c r="I100" s="407"/>
      <c r="J100" s="407"/>
      <c r="K100" s="405"/>
      <c r="L100" s="411"/>
      <c r="M100" s="412"/>
      <c r="N100" s="421" t="e">
        <f t="shared" si="2"/>
        <v>#DIV/0!</v>
      </c>
      <c r="O100" s="242">
        <f>FŐLAP!$G$8</f>
        <v>0</v>
      </c>
      <c r="P100" s="241">
        <f>FŐLAP!$C$10</f>
        <v>0</v>
      </c>
      <c r="Q100" s="243" t="s">
        <v>500</v>
      </c>
    </row>
    <row r="101" spans="1:17" ht="49.5" hidden="1" customHeight="1" x14ac:dyDescent="0.25">
      <c r="A101" s="87" t="s">
        <v>193</v>
      </c>
      <c r="B101" s="405"/>
      <c r="C101" s="401"/>
      <c r="D101" s="402"/>
      <c r="E101" s="402"/>
      <c r="F101" s="194"/>
      <c r="G101" s="194"/>
      <c r="H101" s="408"/>
      <c r="I101" s="407"/>
      <c r="J101" s="407"/>
      <c r="K101" s="405"/>
      <c r="L101" s="411"/>
      <c r="M101" s="412"/>
      <c r="N101" s="421" t="e">
        <f t="shared" si="2"/>
        <v>#DIV/0!</v>
      </c>
      <c r="O101" s="242">
        <f>FŐLAP!$G$8</f>
        <v>0</v>
      </c>
      <c r="P101" s="241">
        <f>FŐLAP!$C$10</f>
        <v>0</v>
      </c>
      <c r="Q101" s="243" t="s">
        <v>500</v>
      </c>
    </row>
    <row r="102" spans="1:17" ht="49.5" hidden="1" customHeight="1" x14ac:dyDescent="0.25">
      <c r="A102" s="88" t="s">
        <v>194</v>
      </c>
      <c r="B102" s="405"/>
      <c r="C102" s="401"/>
      <c r="D102" s="402"/>
      <c r="E102" s="402"/>
      <c r="F102" s="194"/>
      <c r="G102" s="194"/>
      <c r="H102" s="408"/>
      <c r="I102" s="407"/>
      <c r="J102" s="407"/>
      <c r="K102" s="405"/>
      <c r="L102" s="411"/>
      <c r="M102" s="412"/>
      <c r="N102" s="421" t="e">
        <f t="shared" si="2"/>
        <v>#DIV/0!</v>
      </c>
      <c r="O102" s="242">
        <f>FŐLAP!$G$8</f>
        <v>0</v>
      </c>
      <c r="P102" s="241">
        <f>FŐLAP!$C$10</f>
        <v>0</v>
      </c>
      <c r="Q102" s="243" t="s">
        <v>500</v>
      </c>
    </row>
    <row r="103" spans="1:17" ht="49.5" hidden="1" customHeight="1" x14ac:dyDescent="0.25">
      <c r="A103" s="87" t="s">
        <v>195</v>
      </c>
      <c r="B103" s="405"/>
      <c r="C103" s="401"/>
      <c r="D103" s="402"/>
      <c r="E103" s="402"/>
      <c r="F103" s="194"/>
      <c r="G103" s="194"/>
      <c r="H103" s="408"/>
      <c r="I103" s="407"/>
      <c r="J103" s="407"/>
      <c r="K103" s="405"/>
      <c r="L103" s="411"/>
      <c r="M103" s="412"/>
      <c r="N103" s="421" t="e">
        <f t="shared" si="2"/>
        <v>#DIV/0!</v>
      </c>
      <c r="O103" s="242">
        <f>FŐLAP!$G$8</f>
        <v>0</v>
      </c>
      <c r="P103" s="241">
        <f>FŐLAP!$C$10</f>
        <v>0</v>
      </c>
      <c r="Q103" s="243" t="s">
        <v>500</v>
      </c>
    </row>
    <row r="104" spans="1:17" ht="49.5" hidden="1" customHeight="1" x14ac:dyDescent="0.25">
      <c r="A104" s="87" t="s">
        <v>196</v>
      </c>
      <c r="B104" s="405"/>
      <c r="C104" s="401"/>
      <c r="D104" s="402"/>
      <c r="E104" s="402"/>
      <c r="F104" s="194"/>
      <c r="G104" s="194"/>
      <c r="H104" s="408"/>
      <c r="I104" s="407"/>
      <c r="J104" s="407"/>
      <c r="K104" s="405"/>
      <c r="L104" s="411"/>
      <c r="M104" s="412"/>
      <c r="N104" s="421" t="e">
        <f t="shared" si="2"/>
        <v>#DIV/0!</v>
      </c>
      <c r="O104" s="242">
        <f>FŐLAP!$G$8</f>
        <v>0</v>
      </c>
      <c r="P104" s="241">
        <f>FŐLAP!$C$10</f>
        <v>0</v>
      </c>
      <c r="Q104" s="243" t="s">
        <v>500</v>
      </c>
    </row>
    <row r="105" spans="1:17" ht="49.5" hidden="1" customHeight="1" x14ac:dyDescent="0.25">
      <c r="A105" s="88" t="s">
        <v>197</v>
      </c>
      <c r="B105" s="405"/>
      <c r="C105" s="401"/>
      <c r="D105" s="402"/>
      <c r="E105" s="402"/>
      <c r="F105" s="194"/>
      <c r="G105" s="194"/>
      <c r="H105" s="408"/>
      <c r="I105" s="407"/>
      <c r="J105" s="407"/>
      <c r="K105" s="405"/>
      <c r="L105" s="411"/>
      <c r="M105" s="412"/>
      <c r="N105" s="421" t="e">
        <f t="shared" si="2"/>
        <v>#DIV/0!</v>
      </c>
      <c r="O105" s="242">
        <f>FŐLAP!$G$8</f>
        <v>0</v>
      </c>
      <c r="P105" s="241">
        <f>FŐLAP!$C$10</f>
        <v>0</v>
      </c>
      <c r="Q105" s="243" t="s">
        <v>500</v>
      </c>
    </row>
    <row r="106" spans="1:17" ht="49.5" hidden="1" customHeight="1" x14ac:dyDescent="0.25">
      <c r="A106" s="87" t="s">
        <v>198</v>
      </c>
      <c r="B106" s="405"/>
      <c r="C106" s="401"/>
      <c r="D106" s="402"/>
      <c r="E106" s="402"/>
      <c r="F106" s="194"/>
      <c r="G106" s="194"/>
      <c r="H106" s="408"/>
      <c r="I106" s="407"/>
      <c r="J106" s="407"/>
      <c r="K106" s="405"/>
      <c r="L106" s="411"/>
      <c r="M106" s="412"/>
      <c r="N106" s="421" t="e">
        <f t="shared" si="2"/>
        <v>#DIV/0!</v>
      </c>
      <c r="O106" s="242">
        <f>FŐLAP!$G$8</f>
        <v>0</v>
      </c>
      <c r="P106" s="241">
        <f>FŐLAP!$C$10</f>
        <v>0</v>
      </c>
      <c r="Q106" s="243" t="s">
        <v>500</v>
      </c>
    </row>
    <row r="107" spans="1:17" ht="49.5" hidden="1" customHeight="1" x14ac:dyDescent="0.25">
      <c r="A107" s="88" t="s">
        <v>199</v>
      </c>
      <c r="B107" s="405"/>
      <c r="C107" s="401"/>
      <c r="D107" s="402"/>
      <c r="E107" s="402"/>
      <c r="F107" s="194"/>
      <c r="G107" s="194"/>
      <c r="H107" s="408"/>
      <c r="I107" s="407"/>
      <c r="J107" s="407"/>
      <c r="K107" s="405"/>
      <c r="L107" s="411"/>
      <c r="M107" s="412"/>
      <c r="N107" s="421" t="e">
        <f t="shared" si="2"/>
        <v>#DIV/0!</v>
      </c>
      <c r="O107" s="242">
        <f>FŐLAP!$G$8</f>
        <v>0</v>
      </c>
      <c r="P107" s="241">
        <f>FŐLAP!$C$10</f>
        <v>0</v>
      </c>
      <c r="Q107" s="243" t="s">
        <v>500</v>
      </c>
    </row>
    <row r="108" spans="1:17" ht="49.5" hidden="1" customHeight="1" x14ac:dyDescent="0.25">
      <c r="A108" s="87" t="s">
        <v>200</v>
      </c>
      <c r="B108" s="405"/>
      <c r="C108" s="401"/>
      <c r="D108" s="402"/>
      <c r="E108" s="402"/>
      <c r="F108" s="194"/>
      <c r="G108" s="194"/>
      <c r="H108" s="408"/>
      <c r="I108" s="407"/>
      <c r="J108" s="407"/>
      <c r="K108" s="405"/>
      <c r="L108" s="411"/>
      <c r="M108" s="412"/>
      <c r="N108" s="421" t="e">
        <f t="shared" si="2"/>
        <v>#DIV/0!</v>
      </c>
      <c r="O108" s="242">
        <f>FŐLAP!$G$8</f>
        <v>0</v>
      </c>
      <c r="P108" s="241">
        <f>FŐLAP!$C$10</f>
        <v>0</v>
      </c>
      <c r="Q108" s="243" t="s">
        <v>500</v>
      </c>
    </row>
    <row r="109" spans="1:17" ht="49.5" hidden="1" customHeight="1" x14ac:dyDescent="0.25">
      <c r="A109" s="87" t="s">
        <v>201</v>
      </c>
      <c r="B109" s="405"/>
      <c r="C109" s="401"/>
      <c r="D109" s="402"/>
      <c r="E109" s="402"/>
      <c r="F109" s="194"/>
      <c r="G109" s="194"/>
      <c r="H109" s="408"/>
      <c r="I109" s="407"/>
      <c r="J109" s="407"/>
      <c r="K109" s="405"/>
      <c r="L109" s="411"/>
      <c r="M109" s="412"/>
      <c r="N109" s="421" t="e">
        <f t="shared" si="2"/>
        <v>#DIV/0!</v>
      </c>
      <c r="O109" s="242">
        <f>FŐLAP!$G$8</f>
        <v>0</v>
      </c>
      <c r="P109" s="241">
        <f>FŐLAP!$C$10</f>
        <v>0</v>
      </c>
      <c r="Q109" s="243" t="s">
        <v>500</v>
      </c>
    </row>
    <row r="110" spans="1:17" ht="49.5" hidden="1" customHeight="1" x14ac:dyDescent="0.25">
      <c r="A110" s="88" t="s">
        <v>202</v>
      </c>
      <c r="B110" s="405"/>
      <c r="C110" s="401"/>
      <c r="D110" s="402"/>
      <c r="E110" s="402"/>
      <c r="F110" s="194"/>
      <c r="G110" s="194"/>
      <c r="H110" s="408"/>
      <c r="I110" s="407"/>
      <c r="J110" s="407"/>
      <c r="K110" s="405"/>
      <c r="L110" s="411"/>
      <c r="M110" s="412"/>
      <c r="N110" s="421" t="e">
        <f t="shared" si="2"/>
        <v>#DIV/0!</v>
      </c>
      <c r="O110" s="242">
        <f>FŐLAP!$G$8</f>
        <v>0</v>
      </c>
      <c r="P110" s="241">
        <f>FŐLAP!$C$10</f>
        <v>0</v>
      </c>
      <c r="Q110" s="243" t="s">
        <v>500</v>
      </c>
    </row>
    <row r="111" spans="1:17" ht="49.5" hidden="1" customHeight="1" x14ac:dyDescent="0.25">
      <c r="A111" s="87" t="s">
        <v>203</v>
      </c>
      <c r="B111" s="405"/>
      <c r="C111" s="401"/>
      <c r="D111" s="402"/>
      <c r="E111" s="402"/>
      <c r="F111" s="194"/>
      <c r="G111" s="194"/>
      <c r="H111" s="408"/>
      <c r="I111" s="407"/>
      <c r="J111" s="407"/>
      <c r="K111" s="405"/>
      <c r="L111" s="411"/>
      <c r="M111" s="412"/>
      <c r="N111" s="421" t="e">
        <f t="shared" si="2"/>
        <v>#DIV/0!</v>
      </c>
      <c r="O111" s="242">
        <f>FŐLAP!$G$8</f>
        <v>0</v>
      </c>
      <c r="P111" s="241">
        <f>FŐLAP!$C$10</f>
        <v>0</v>
      </c>
      <c r="Q111" s="243" t="s">
        <v>500</v>
      </c>
    </row>
    <row r="112" spans="1:17" ht="49.5" hidden="1" customHeight="1" x14ac:dyDescent="0.25">
      <c r="A112" s="88" t="s">
        <v>204</v>
      </c>
      <c r="B112" s="405"/>
      <c r="C112" s="401"/>
      <c r="D112" s="402"/>
      <c r="E112" s="402"/>
      <c r="F112" s="194"/>
      <c r="G112" s="194"/>
      <c r="H112" s="408"/>
      <c r="I112" s="407"/>
      <c r="J112" s="407"/>
      <c r="K112" s="405"/>
      <c r="L112" s="411"/>
      <c r="M112" s="412"/>
      <c r="N112" s="421" t="e">
        <f t="shared" si="2"/>
        <v>#DIV/0!</v>
      </c>
      <c r="O112" s="242">
        <f>FŐLAP!$G$8</f>
        <v>0</v>
      </c>
      <c r="P112" s="241">
        <f>FŐLAP!$C$10</f>
        <v>0</v>
      </c>
      <c r="Q112" s="243" t="s">
        <v>500</v>
      </c>
    </row>
    <row r="113" spans="1:17" ht="49.5" hidden="1" customHeight="1" x14ac:dyDescent="0.25">
      <c r="A113" s="87" t="s">
        <v>205</v>
      </c>
      <c r="B113" s="405"/>
      <c r="C113" s="401"/>
      <c r="D113" s="402"/>
      <c r="E113" s="402"/>
      <c r="F113" s="194"/>
      <c r="G113" s="194"/>
      <c r="H113" s="408"/>
      <c r="I113" s="407"/>
      <c r="J113" s="407"/>
      <c r="K113" s="405"/>
      <c r="L113" s="411"/>
      <c r="M113" s="412"/>
      <c r="N113" s="421" t="e">
        <f t="shared" si="2"/>
        <v>#DIV/0!</v>
      </c>
      <c r="O113" s="242">
        <f>FŐLAP!$G$8</f>
        <v>0</v>
      </c>
      <c r="P113" s="241">
        <f>FŐLAP!$C$10</f>
        <v>0</v>
      </c>
      <c r="Q113" s="243" t="s">
        <v>500</v>
      </c>
    </row>
    <row r="114" spans="1:17" ht="49.5" hidden="1" customHeight="1" x14ac:dyDescent="0.25">
      <c r="A114" s="87" t="s">
        <v>206</v>
      </c>
      <c r="B114" s="405"/>
      <c r="C114" s="401"/>
      <c r="D114" s="402"/>
      <c r="E114" s="402"/>
      <c r="F114" s="194"/>
      <c r="G114" s="194"/>
      <c r="H114" s="408"/>
      <c r="I114" s="407"/>
      <c r="J114" s="407"/>
      <c r="K114" s="405"/>
      <c r="L114" s="411"/>
      <c r="M114" s="412"/>
      <c r="N114" s="421" t="e">
        <f t="shared" si="2"/>
        <v>#DIV/0!</v>
      </c>
      <c r="O114" s="242">
        <f>FŐLAP!$G$8</f>
        <v>0</v>
      </c>
      <c r="P114" s="241">
        <f>FŐLAP!$C$10</f>
        <v>0</v>
      </c>
      <c r="Q114" s="243" t="s">
        <v>500</v>
      </c>
    </row>
    <row r="115" spans="1:17" ht="49.5" hidden="1" customHeight="1" x14ac:dyDescent="0.25">
      <c r="A115" s="88" t="s">
        <v>207</v>
      </c>
      <c r="B115" s="405"/>
      <c r="C115" s="401"/>
      <c r="D115" s="402"/>
      <c r="E115" s="402"/>
      <c r="F115" s="194"/>
      <c r="G115" s="194"/>
      <c r="H115" s="408"/>
      <c r="I115" s="407"/>
      <c r="J115" s="407"/>
      <c r="K115" s="405"/>
      <c r="L115" s="411"/>
      <c r="M115" s="412"/>
      <c r="N115" s="421" t="e">
        <f t="shared" si="2"/>
        <v>#DIV/0!</v>
      </c>
      <c r="O115" s="242">
        <f>FŐLAP!$G$8</f>
        <v>0</v>
      </c>
      <c r="P115" s="241">
        <f>FŐLAP!$C$10</f>
        <v>0</v>
      </c>
      <c r="Q115" s="243" t="s">
        <v>500</v>
      </c>
    </row>
    <row r="116" spans="1:17" ht="49.5" hidden="1" customHeight="1" x14ac:dyDescent="0.25">
      <c r="A116" s="87" t="s">
        <v>208</v>
      </c>
      <c r="B116" s="405"/>
      <c r="C116" s="401"/>
      <c r="D116" s="402"/>
      <c r="E116" s="402"/>
      <c r="F116" s="194"/>
      <c r="G116" s="194"/>
      <c r="H116" s="408"/>
      <c r="I116" s="407"/>
      <c r="J116" s="407"/>
      <c r="K116" s="405"/>
      <c r="L116" s="411"/>
      <c r="M116" s="412"/>
      <c r="N116" s="421" t="e">
        <f t="shared" si="2"/>
        <v>#DIV/0!</v>
      </c>
      <c r="O116" s="242">
        <f>FŐLAP!$G$8</f>
        <v>0</v>
      </c>
      <c r="P116" s="241">
        <f>FŐLAP!$C$10</f>
        <v>0</v>
      </c>
      <c r="Q116" s="243" t="s">
        <v>500</v>
      </c>
    </row>
    <row r="117" spans="1:17" ht="49.5" hidden="1" customHeight="1" x14ac:dyDescent="0.25">
      <c r="A117" s="88" t="s">
        <v>209</v>
      </c>
      <c r="B117" s="405"/>
      <c r="C117" s="401"/>
      <c r="D117" s="402"/>
      <c r="E117" s="402"/>
      <c r="F117" s="194"/>
      <c r="G117" s="194"/>
      <c r="H117" s="408"/>
      <c r="I117" s="407"/>
      <c r="J117" s="407"/>
      <c r="K117" s="405"/>
      <c r="L117" s="411"/>
      <c r="M117" s="412"/>
      <c r="N117" s="421" t="e">
        <f t="shared" si="2"/>
        <v>#DIV/0!</v>
      </c>
      <c r="O117" s="242">
        <f>FŐLAP!$G$8</f>
        <v>0</v>
      </c>
      <c r="P117" s="241">
        <f>FŐLAP!$C$10</f>
        <v>0</v>
      </c>
      <c r="Q117" s="243" t="s">
        <v>500</v>
      </c>
    </row>
    <row r="118" spans="1:17" ht="49.5" hidden="1" customHeight="1" x14ac:dyDescent="0.25">
      <c r="A118" s="87" t="s">
        <v>210</v>
      </c>
      <c r="B118" s="405"/>
      <c r="C118" s="401"/>
      <c r="D118" s="402"/>
      <c r="E118" s="402"/>
      <c r="F118" s="194"/>
      <c r="G118" s="194"/>
      <c r="H118" s="408"/>
      <c r="I118" s="407"/>
      <c r="J118" s="407"/>
      <c r="K118" s="405"/>
      <c r="L118" s="411"/>
      <c r="M118" s="412"/>
      <c r="N118" s="421" t="e">
        <f t="shared" si="2"/>
        <v>#DIV/0!</v>
      </c>
      <c r="O118" s="242">
        <f>FŐLAP!$G$8</f>
        <v>0</v>
      </c>
      <c r="P118" s="241">
        <f>FŐLAP!$C$10</f>
        <v>0</v>
      </c>
      <c r="Q118" s="243" t="s">
        <v>500</v>
      </c>
    </row>
    <row r="119" spans="1:17" ht="49.5" hidden="1" customHeight="1" x14ac:dyDescent="0.25">
      <c r="A119" s="87" t="s">
        <v>211</v>
      </c>
      <c r="B119" s="405"/>
      <c r="C119" s="401"/>
      <c r="D119" s="402"/>
      <c r="E119" s="402"/>
      <c r="F119" s="194"/>
      <c r="G119" s="194"/>
      <c r="H119" s="408"/>
      <c r="I119" s="407"/>
      <c r="J119" s="407"/>
      <c r="K119" s="405"/>
      <c r="L119" s="411"/>
      <c r="M119" s="412"/>
      <c r="N119" s="421" t="e">
        <f t="shared" si="2"/>
        <v>#DIV/0!</v>
      </c>
      <c r="O119" s="242">
        <f>FŐLAP!$G$8</f>
        <v>0</v>
      </c>
      <c r="P119" s="241">
        <f>FŐLAP!$C$10</f>
        <v>0</v>
      </c>
      <c r="Q119" s="243" t="s">
        <v>500</v>
      </c>
    </row>
    <row r="120" spans="1:17" ht="49.5" hidden="1" customHeight="1" x14ac:dyDescent="0.25">
      <c r="A120" s="88" t="s">
        <v>212</v>
      </c>
      <c r="B120" s="405"/>
      <c r="C120" s="401"/>
      <c r="D120" s="402"/>
      <c r="E120" s="402"/>
      <c r="F120" s="194"/>
      <c r="G120" s="194"/>
      <c r="H120" s="408"/>
      <c r="I120" s="407"/>
      <c r="J120" s="407"/>
      <c r="K120" s="405"/>
      <c r="L120" s="411"/>
      <c r="M120" s="412"/>
      <c r="N120" s="421" t="e">
        <f t="shared" si="2"/>
        <v>#DIV/0!</v>
      </c>
      <c r="O120" s="242">
        <f>FŐLAP!$G$8</f>
        <v>0</v>
      </c>
      <c r="P120" s="241">
        <f>FŐLAP!$C$10</f>
        <v>0</v>
      </c>
      <c r="Q120" s="243" t="s">
        <v>500</v>
      </c>
    </row>
    <row r="121" spans="1:17" ht="49.5" hidden="1" customHeight="1" x14ac:dyDescent="0.25">
      <c r="A121" s="87" t="s">
        <v>213</v>
      </c>
      <c r="B121" s="405"/>
      <c r="C121" s="401"/>
      <c r="D121" s="402"/>
      <c r="E121" s="402"/>
      <c r="F121" s="194"/>
      <c r="G121" s="194"/>
      <c r="H121" s="408"/>
      <c r="I121" s="407"/>
      <c r="J121" s="407"/>
      <c r="K121" s="405"/>
      <c r="L121" s="411"/>
      <c r="M121" s="412"/>
      <c r="N121" s="421" t="e">
        <f t="shared" si="2"/>
        <v>#DIV/0!</v>
      </c>
      <c r="O121" s="242">
        <f>FŐLAP!$G$8</f>
        <v>0</v>
      </c>
      <c r="P121" s="241">
        <f>FŐLAP!$C$10</f>
        <v>0</v>
      </c>
      <c r="Q121" s="243" t="s">
        <v>500</v>
      </c>
    </row>
    <row r="122" spans="1:17" ht="49.5" hidden="1" customHeight="1" x14ac:dyDescent="0.25">
      <c r="A122" s="88" t="s">
        <v>214</v>
      </c>
      <c r="B122" s="405"/>
      <c r="C122" s="401"/>
      <c r="D122" s="402"/>
      <c r="E122" s="402"/>
      <c r="F122" s="194"/>
      <c r="G122" s="194"/>
      <c r="H122" s="408"/>
      <c r="I122" s="407"/>
      <c r="J122" s="407"/>
      <c r="K122" s="405"/>
      <c r="L122" s="411"/>
      <c r="M122" s="412"/>
      <c r="N122" s="421" t="e">
        <f t="shared" si="2"/>
        <v>#DIV/0!</v>
      </c>
      <c r="O122" s="242">
        <f>FŐLAP!$G$8</f>
        <v>0</v>
      </c>
      <c r="P122" s="241">
        <f>FŐLAP!$C$10</f>
        <v>0</v>
      </c>
      <c r="Q122" s="243" t="s">
        <v>500</v>
      </c>
    </row>
    <row r="123" spans="1:17" ht="49.5" hidden="1" customHeight="1" x14ac:dyDescent="0.25">
      <c r="A123" s="87" t="s">
        <v>215</v>
      </c>
      <c r="B123" s="405"/>
      <c r="C123" s="401"/>
      <c r="D123" s="402"/>
      <c r="E123" s="402"/>
      <c r="F123" s="194"/>
      <c r="G123" s="194"/>
      <c r="H123" s="408"/>
      <c r="I123" s="407"/>
      <c r="J123" s="407"/>
      <c r="K123" s="405"/>
      <c r="L123" s="411"/>
      <c r="M123" s="412"/>
      <c r="N123" s="421" t="e">
        <f t="shared" si="2"/>
        <v>#DIV/0!</v>
      </c>
      <c r="O123" s="242">
        <f>FŐLAP!$G$8</f>
        <v>0</v>
      </c>
      <c r="P123" s="241">
        <f>FŐLAP!$C$10</f>
        <v>0</v>
      </c>
      <c r="Q123" s="243" t="s">
        <v>500</v>
      </c>
    </row>
    <row r="124" spans="1:17" ht="49.5" hidden="1" customHeight="1" x14ac:dyDescent="0.25">
      <c r="A124" s="87" t="s">
        <v>216</v>
      </c>
      <c r="B124" s="405"/>
      <c r="C124" s="401"/>
      <c r="D124" s="402"/>
      <c r="E124" s="402"/>
      <c r="F124" s="194"/>
      <c r="G124" s="194"/>
      <c r="H124" s="408"/>
      <c r="I124" s="407"/>
      <c r="J124" s="407"/>
      <c r="K124" s="405"/>
      <c r="L124" s="411"/>
      <c r="M124" s="412"/>
      <c r="N124" s="421" t="e">
        <f t="shared" si="2"/>
        <v>#DIV/0!</v>
      </c>
      <c r="O124" s="242">
        <f>FŐLAP!$G$8</f>
        <v>0</v>
      </c>
      <c r="P124" s="241">
        <f>FŐLAP!$C$10</f>
        <v>0</v>
      </c>
      <c r="Q124" s="243" t="s">
        <v>500</v>
      </c>
    </row>
    <row r="125" spans="1:17" ht="49.5" hidden="1" customHeight="1" x14ac:dyDescent="0.25">
      <c r="A125" s="88" t="s">
        <v>217</v>
      </c>
      <c r="B125" s="405"/>
      <c r="C125" s="401"/>
      <c r="D125" s="402"/>
      <c r="E125" s="402"/>
      <c r="F125" s="194"/>
      <c r="G125" s="194"/>
      <c r="H125" s="408"/>
      <c r="I125" s="407"/>
      <c r="J125" s="407"/>
      <c r="K125" s="405"/>
      <c r="L125" s="411"/>
      <c r="M125" s="412"/>
      <c r="N125" s="421" t="e">
        <f t="shared" si="2"/>
        <v>#DIV/0!</v>
      </c>
      <c r="O125" s="242">
        <f>FŐLAP!$G$8</f>
        <v>0</v>
      </c>
      <c r="P125" s="241">
        <f>FŐLAP!$C$10</f>
        <v>0</v>
      </c>
      <c r="Q125" s="243" t="s">
        <v>500</v>
      </c>
    </row>
    <row r="126" spans="1:17" ht="49.5" hidden="1" customHeight="1" x14ac:dyDescent="0.25">
      <c r="A126" s="87" t="s">
        <v>218</v>
      </c>
      <c r="B126" s="405"/>
      <c r="C126" s="401"/>
      <c r="D126" s="402"/>
      <c r="E126" s="402"/>
      <c r="F126" s="194"/>
      <c r="G126" s="194"/>
      <c r="H126" s="408"/>
      <c r="I126" s="407"/>
      <c r="J126" s="407"/>
      <c r="K126" s="405"/>
      <c r="L126" s="411"/>
      <c r="M126" s="412"/>
      <c r="N126" s="421" t="e">
        <f t="shared" si="2"/>
        <v>#DIV/0!</v>
      </c>
      <c r="O126" s="242">
        <f>FŐLAP!$G$8</f>
        <v>0</v>
      </c>
      <c r="P126" s="241">
        <f>FŐLAP!$C$10</f>
        <v>0</v>
      </c>
      <c r="Q126" s="243" t="s">
        <v>500</v>
      </c>
    </row>
    <row r="127" spans="1:17" ht="49.5" hidden="1" customHeight="1" x14ac:dyDescent="0.25">
      <c r="A127" s="88" t="s">
        <v>219</v>
      </c>
      <c r="B127" s="405"/>
      <c r="C127" s="401"/>
      <c r="D127" s="402"/>
      <c r="E127" s="402"/>
      <c r="F127" s="194"/>
      <c r="G127" s="194"/>
      <c r="H127" s="408"/>
      <c r="I127" s="407"/>
      <c r="J127" s="407"/>
      <c r="K127" s="405"/>
      <c r="L127" s="411"/>
      <c r="M127" s="412"/>
      <c r="N127" s="421" t="e">
        <f t="shared" si="2"/>
        <v>#DIV/0!</v>
      </c>
      <c r="O127" s="242">
        <f>FŐLAP!$G$8</f>
        <v>0</v>
      </c>
      <c r="P127" s="241">
        <f>FŐLAP!$C$10</f>
        <v>0</v>
      </c>
      <c r="Q127" s="243" t="s">
        <v>500</v>
      </c>
    </row>
    <row r="128" spans="1:17" ht="49.5" hidden="1" customHeight="1" x14ac:dyDescent="0.25">
      <c r="A128" s="87" t="s">
        <v>220</v>
      </c>
      <c r="B128" s="405"/>
      <c r="C128" s="401"/>
      <c r="D128" s="402"/>
      <c r="E128" s="402"/>
      <c r="F128" s="194"/>
      <c r="G128" s="194"/>
      <c r="H128" s="408"/>
      <c r="I128" s="407"/>
      <c r="J128" s="407"/>
      <c r="K128" s="405"/>
      <c r="L128" s="411"/>
      <c r="M128" s="412"/>
      <c r="N128" s="421" t="e">
        <f t="shared" si="2"/>
        <v>#DIV/0!</v>
      </c>
      <c r="O128" s="242">
        <f>FŐLAP!$G$8</f>
        <v>0</v>
      </c>
      <c r="P128" s="241">
        <f>FŐLAP!$C$10</f>
        <v>0</v>
      </c>
      <c r="Q128" s="243" t="s">
        <v>500</v>
      </c>
    </row>
    <row r="129" spans="1:17" ht="49.5" hidden="1" customHeight="1" x14ac:dyDescent="0.25">
      <c r="A129" s="87" t="s">
        <v>221</v>
      </c>
      <c r="B129" s="405"/>
      <c r="C129" s="401"/>
      <c r="D129" s="402"/>
      <c r="E129" s="402"/>
      <c r="F129" s="194"/>
      <c r="G129" s="194"/>
      <c r="H129" s="408"/>
      <c r="I129" s="407"/>
      <c r="J129" s="407"/>
      <c r="K129" s="405"/>
      <c r="L129" s="411"/>
      <c r="M129" s="412"/>
      <c r="N129" s="421" t="e">
        <f t="shared" si="2"/>
        <v>#DIV/0!</v>
      </c>
      <c r="O129" s="242">
        <f>FŐLAP!$G$8</f>
        <v>0</v>
      </c>
      <c r="P129" s="241">
        <f>FŐLAP!$C$10</f>
        <v>0</v>
      </c>
      <c r="Q129" s="243" t="s">
        <v>500</v>
      </c>
    </row>
    <row r="130" spans="1:17" ht="49.5" hidden="1" customHeight="1" x14ac:dyDescent="0.25">
      <c r="A130" s="88" t="s">
        <v>222</v>
      </c>
      <c r="B130" s="405"/>
      <c r="C130" s="401"/>
      <c r="D130" s="402"/>
      <c r="E130" s="402"/>
      <c r="F130" s="194"/>
      <c r="G130" s="194"/>
      <c r="H130" s="408"/>
      <c r="I130" s="407"/>
      <c r="J130" s="407"/>
      <c r="K130" s="405"/>
      <c r="L130" s="411"/>
      <c r="M130" s="412"/>
      <c r="N130" s="421" t="e">
        <f t="shared" si="2"/>
        <v>#DIV/0!</v>
      </c>
      <c r="O130" s="242">
        <f>FŐLAP!$G$8</f>
        <v>0</v>
      </c>
      <c r="P130" s="241">
        <f>FŐLAP!$C$10</f>
        <v>0</v>
      </c>
      <c r="Q130" s="243" t="s">
        <v>500</v>
      </c>
    </row>
    <row r="131" spans="1:17" ht="49.5" hidden="1" customHeight="1" x14ac:dyDescent="0.25">
      <c r="A131" s="87" t="s">
        <v>223</v>
      </c>
      <c r="B131" s="405"/>
      <c r="C131" s="401"/>
      <c r="D131" s="402"/>
      <c r="E131" s="402"/>
      <c r="F131" s="194"/>
      <c r="G131" s="194"/>
      <c r="H131" s="408"/>
      <c r="I131" s="407"/>
      <c r="J131" s="407"/>
      <c r="K131" s="405"/>
      <c r="L131" s="411"/>
      <c r="M131" s="412"/>
      <c r="N131" s="421" t="e">
        <f t="shared" si="2"/>
        <v>#DIV/0!</v>
      </c>
      <c r="O131" s="242">
        <f>FŐLAP!$G$8</f>
        <v>0</v>
      </c>
      <c r="P131" s="241">
        <f>FŐLAP!$C$10</f>
        <v>0</v>
      </c>
      <c r="Q131" s="243" t="s">
        <v>500</v>
      </c>
    </row>
    <row r="132" spans="1:17" ht="49.5" hidden="1" customHeight="1" x14ac:dyDescent="0.25">
      <c r="A132" s="88" t="s">
        <v>224</v>
      </c>
      <c r="B132" s="405"/>
      <c r="C132" s="401"/>
      <c r="D132" s="402"/>
      <c r="E132" s="402"/>
      <c r="F132" s="194"/>
      <c r="G132" s="194"/>
      <c r="H132" s="408"/>
      <c r="I132" s="407"/>
      <c r="J132" s="407"/>
      <c r="K132" s="405"/>
      <c r="L132" s="411"/>
      <c r="M132" s="412"/>
      <c r="N132" s="421" t="e">
        <f t="shared" si="2"/>
        <v>#DIV/0!</v>
      </c>
      <c r="O132" s="242">
        <f>FŐLAP!$G$8</f>
        <v>0</v>
      </c>
      <c r="P132" s="241">
        <f>FŐLAP!$C$10</f>
        <v>0</v>
      </c>
      <c r="Q132" s="243" t="s">
        <v>500</v>
      </c>
    </row>
    <row r="133" spans="1:17" ht="49.5" hidden="1" customHeight="1" x14ac:dyDescent="0.25">
      <c r="A133" s="87" t="s">
        <v>225</v>
      </c>
      <c r="B133" s="405"/>
      <c r="C133" s="401"/>
      <c r="D133" s="402"/>
      <c r="E133" s="402"/>
      <c r="F133" s="194"/>
      <c r="G133" s="194"/>
      <c r="H133" s="408"/>
      <c r="I133" s="407"/>
      <c r="J133" s="407"/>
      <c r="K133" s="405"/>
      <c r="L133" s="411"/>
      <c r="M133" s="412"/>
      <c r="N133" s="421" t="e">
        <f t="shared" si="2"/>
        <v>#DIV/0!</v>
      </c>
      <c r="O133" s="242">
        <f>FŐLAP!$G$8</f>
        <v>0</v>
      </c>
      <c r="P133" s="241">
        <f>FŐLAP!$C$10</f>
        <v>0</v>
      </c>
      <c r="Q133" s="243" t="s">
        <v>500</v>
      </c>
    </row>
    <row r="134" spans="1:17" ht="49.5" hidden="1" customHeight="1" x14ac:dyDescent="0.25">
      <c r="A134" s="87" t="s">
        <v>226</v>
      </c>
      <c r="B134" s="405"/>
      <c r="C134" s="401"/>
      <c r="D134" s="402"/>
      <c r="E134" s="402"/>
      <c r="F134" s="194"/>
      <c r="G134" s="194"/>
      <c r="H134" s="408"/>
      <c r="I134" s="407"/>
      <c r="J134" s="407"/>
      <c r="K134" s="405"/>
      <c r="L134" s="411"/>
      <c r="M134" s="412"/>
      <c r="N134" s="421" t="e">
        <f t="shared" si="2"/>
        <v>#DIV/0!</v>
      </c>
      <c r="O134" s="242">
        <f>FŐLAP!$G$8</f>
        <v>0</v>
      </c>
      <c r="P134" s="241">
        <f>FŐLAP!$C$10</f>
        <v>0</v>
      </c>
      <c r="Q134" s="243" t="s">
        <v>500</v>
      </c>
    </row>
    <row r="135" spans="1:17" ht="49.5" hidden="1" customHeight="1" x14ac:dyDescent="0.25">
      <c r="A135" s="88" t="s">
        <v>227</v>
      </c>
      <c r="B135" s="405"/>
      <c r="C135" s="401"/>
      <c r="D135" s="402"/>
      <c r="E135" s="402"/>
      <c r="F135" s="194"/>
      <c r="G135" s="194"/>
      <c r="H135" s="408"/>
      <c r="I135" s="407"/>
      <c r="J135" s="407"/>
      <c r="K135" s="405"/>
      <c r="L135" s="411"/>
      <c r="M135" s="412"/>
      <c r="N135" s="421" t="e">
        <f t="shared" si="2"/>
        <v>#DIV/0!</v>
      </c>
      <c r="O135" s="242">
        <f>FŐLAP!$G$8</f>
        <v>0</v>
      </c>
      <c r="P135" s="241">
        <f>FŐLAP!$C$10</f>
        <v>0</v>
      </c>
      <c r="Q135" s="243" t="s">
        <v>500</v>
      </c>
    </row>
    <row r="136" spans="1:17" ht="49.5" hidden="1" customHeight="1" x14ac:dyDescent="0.25">
      <c r="A136" s="87" t="s">
        <v>228</v>
      </c>
      <c r="B136" s="405"/>
      <c r="C136" s="401"/>
      <c r="D136" s="402"/>
      <c r="E136" s="402"/>
      <c r="F136" s="194"/>
      <c r="G136" s="194"/>
      <c r="H136" s="408"/>
      <c r="I136" s="407"/>
      <c r="J136" s="407"/>
      <c r="K136" s="405"/>
      <c r="L136" s="411"/>
      <c r="M136" s="412"/>
      <c r="N136" s="421" t="e">
        <f t="shared" si="2"/>
        <v>#DIV/0!</v>
      </c>
      <c r="O136" s="242">
        <f>FŐLAP!$G$8</f>
        <v>0</v>
      </c>
      <c r="P136" s="241">
        <f>FŐLAP!$C$10</f>
        <v>0</v>
      </c>
      <c r="Q136" s="243" t="s">
        <v>500</v>
      </c>
    </row>
    <row r="137" spans="1:17" ht="49.5" hidden="1" customHeight="1" x14ac:dyDescent="0.25">
      <c r="A137" s="88" t="s">
        <v>229</v>
      </c>
      <c r="B137" s="405"/>
      <c r="C137" s="401"/>
      <c r="D137" s="402"/>
      <c r="E137" s="402"/>
      <c r="F137" s="194"/>
      <c r="G137" s="194"/>
      <c r="H137" s="408"/>
      <c r="I137" s="407"/>
      <c r="J137" s="407"/>
      <c r="K137" s="405"/>
      <c r="L137" s="411"/>
      <c r="M137" s="412"/>
      <c r="N137" s="421" t="e">
        <f t="shared" si="2"/>
        <v>#DIV/0!</v>
      </c>
      <c r="O137" s="242">
        <f>FŐLAP!$G$8</f>
        <v>0</v>
      </c>
      <c r="P137" s="241">
        <f>FŐLAP!$C$10</f>
        <v>0</v>
      </c>
      <c r="Q137" s="243" t="s">
        <v>500</v>
      </c>
    </row>
    <row r="138" spans="1:17" ht="49.5" hidden="1" customHeight="1" x14ac:dyDescent="0.25">
      <c r="A138" s="87" t="s">
        <v>230</v>
      </c>
      <c r="B138" s="405"/>
      <c r="C138" s="401"/>
      <c r="D138" s="402"/>
      <c r="E138" s="402"/>
      <c r="F138" s="194"/>
      <c r="G138" s="194"/>
      <c r="H138" s="408"/>
      <c r="I138" s="407"/>
      <c r="J138" s="407"/>
      <c r="K138" s="405"/>
      <c r="L138" s="411"/>
      <c r="M138" s="412"/>
      <c r="N138" s="421" t="e">
        <f t="shared" si="2"/>
        <v>#DIV/0!</v>
      </c>
      <c r="O138" s="242">
        <f>FŐLAP!$G$8</f>
        <v>0</v>
      </c>
      <c r="P138" s="241">
        <f>FŐLAP!$C$10</f>
        <v>0</v>
      </c>
      <c r="Q138" s="243" t="s">
        <v>500</v>
      </c>
    </row>
    <row r="139" spans="1:17" ht="49.5" hidden="1" customHeight="1" x14ac:dyDescent="0.25">
      <c r="A139" s="87" t="s">
        <v>231</v>
      </c>
      <c r="B139" s="405"/>
      <c r="C139" s="401"/>
      <c r="D139" s="402"/>
      <c r="E139" s="402"/>
      <c r="F139" s="194"/>
      <c r="G139" s="194"/>
      <c r="H139" s="408"/>
      <c r="I139" s="407"/>
      <c r="J139" s="407"/>
      <c r="K139" s="405"/>
      <c r="L139" s="411"/>
      <c r="M139" s="412"/>
      <c r="N139" s="421" t="e">
        <f t="shared" si="2"/>
        <v>#DIV/0!</v>
      </c>
      <c r="O139" s="242">
        <f>FŐLAP!$G$8</f>
        <v>0</v>
      </c>
      <c r="P139" s="241">
        <f>FŐLAP!$C$10</f>
        <v>0</v>
      </c>
      <c r="Q139" s="243" t="s">
        <v>500</v>
      </c>
    </row>
    <row r="140" spans="1:17" ht="49.5" hidden="1" customHeight="1" x14ac:dyDescent="0.25">
      <c r="A140" s="88" t="s">
        <v>232</v>
      </c>
      <c r="B140" s="405"/>
      <c r="C140" s="401"/>
      <c r="D140" s="402"/>
      <c r="E140" s="402"/>
      <c r="F140" s="194"/>
      <c r="G140" s="194"/>
      <c r="H140" s="408"/>
      <c r="I140" s="407"/>
      <c r="J140" s="407"/>
      <c r="K140" s="405"/>
      <c r="L140" s="411"/>
      <c r="M140" s="412"/>
      <c r="N140" s="421" t="e">
        <f t="shared" si="2"/>
        <v>#DIV/0!</v>
      </c>
      <c r="O140" s="242">
        <f>FŐLAP!$G$8</f>
        <v>0</v>
      </c>
      <c r="P140" s="241">
        <f>FŐLAP!$C$10</f>
        <v>0</v>
      </c>
      <c r="Q140" s="243" t="s">
        <v>500</v>
      </c>
    </row>
    <row r="141" spans="1:17" ht="49.5" hidden="1" customHeight="1" x14ac:dyDescent="0.25">
      <c r="A141" s="87" t="s">
        <v>233</v>
      </c>
      <c r="B141" s="405"/>
      <c r="C141" s="401"/>
      <c r="D141" s="402"/>
      <c r="E141" s="402"/>
      <c r="F141" s="194"/>
      <c r="G141" s="194"/>
      <c r="H141" s="408"/>
      <c r="I141" s="407"/>
      <c r="J141" s="407"/>
      <c r="K141" s="405"/>
      <c r="L141" s="411"/>
      <c r="M141" s="412"/>
      <c r="N141" s="421" t="e">
        <f t="shared" si="2"/>
        <v>#DIV/0!</v>
      </c>
      <c r="O141" s="242">
        <f>FŐLAP!$G$8</f>
        <v>0</v>
      </c>
      <c r="P141" s="241">
        <f>FŐLAP!$C$10</f>
        <v>0</v>
      </c>
      <c r="Q141" s="243" t="s">
        <v>500</v>
      </c>
    </row>
    <row r="142" spans="1:17" ht="49.5" hidden="1" customHeight="1" x14ac:dyDescent="0.25">
      <c r="A142" s="88" t="s">
        <v>234</v>
      </c>
      <c r="B142" s="405"/>
      <c r="C142" s="401"/>
      <c r="D142" s="402"/>
      <c r="E142" s="402"/>
      <c r="F142" s="194"/>
      <c r="G142" s="194"/>
      <c r="H142" s="408"/>
      <c r="I142" s="407"/>
      <c r="J142" s="407"/>
      <c r="K142" s="405"/>
      <c r="L142" s="411"/>
      <c r="M142" s="412"/>
      <c r="N142" s="421" t="e">
        <f t="shared" si="2"/>
        <v>#DIV/0!</v>
      </c>
      <c r="O142" s="242">
        <f>FŐLAP!$G$8</f>
        <v>0</v>
      </c>
      <c r="P142" s="241">
        <f>FŐLAP!$C$10</f>
        <v>0</v>
      </c>
      <c r="Q142" s="243" t="s">
        <v>500</v>
      </c>
    </row>
    <row r="143" spans="1:17" ht="49.5" hidden="1" customHeight="1" x14ac:dyDescent="0.25">
      <c r="A143" s="87" t="s">
        <v>235</v>
      </c>
      <c r="B143" s="405"/>
      <c r="C143" s="401"/>
      <c r="D143" s="402"/>
      <c r="E143" s="402"/>
      <c r="F143" s="194"/>
      <c r="G143" s="194"/>
      <c r="H143" s="408"/>
      <c r="I143" s="407"/>
      <c r="J143" s="407"/>
      <c r="K143" s="405"/>
      <c r="L143" s="411"/>
      <c r="M143" s="412"/>
      <c r="N143" s="421" t="e">
        <f t="shared" si="2"/>
        <v>#DIV/0!</v>
      </c>
      <c r="O143" s="242">
        <f>FŐLAP!$G$8</f>
        <v>0</v>
      </c>
      <c r="P143" s="241">
        <f>FŐLAP!$C$10</f>
        <v>0</v>
      </c>
      <c r="Q143" s="243" t="s">
        <v>500</v>
      </c>
    </row>
    <row r="144" spans="1:17" ht="49.5" hidden="1" customHeight="1" x14ac:dyDescent="0.25">
      <c r="A144" s="87" t="s">
        <v>236</v>
      </c>
      <c r="B144" s="405"/>
      <c r="C144" s="401"/>
      <c r="D144" s="402"/>
      <c r="E144" s="402"/>
      <c r="F144" s="194"/>
      <c r="G144" s="194"/>
      <c r="H144" s="408"/>
      <c r="I144" s="407"/>
      <c r="J144" s="407"/>
      <c r="K144" s="405"/>
      <c r="L144" s="411"/>
      <c r="M144" s="412"/>
      <c r="N144" s="421" t="e">
        <f t="shared" si="2"/>
        <v>#DIV/0!</v>
      </c>
      <c r="O144" s="242">
        <f>FŐLAP!$G$8</f>
        <v>0</v>
      </c>
      <c r="P144" s="241">
        <f>FŐLAP!$C$10</f>
        <v>0</v>
      </c>
      <c r="Q144" s="243" t="s">
        <v>500</v>
      </c>
    </row>
    <row r="145" spans="1:17" ht="49.5" hidden="1" customHeight="1" x14ac:dyDescent="0.25">
      <c r="A145" s="88" t="s">
        <v>237</v>
      </c>
      <c r="B145" s="405"/>
      <c r="C145" s="401"/>
      <c r="D145" s="402"/>
      <c r="E145" s="402"/>
      <c r="F145" s="194"/>
      <c r="G145" s="194"/>
      <c r="H145" s="408"/>
      <c r="I145" s="407"/>
      <c r="J145" s="407"/>
      <c r="K145" s="405"/>
      <c r="L145" s="411"/>
      <c r="M145" s="412"/>
      <c r="N145" s="421" t="e">
        <f t="shared" si="2"/>
        <v>#DIV/0!</v>
      </c>
      <c r="O145" s="242">
        <f>FŐLAP!$G$8</f>
        <v>0</v>
      </c>
      <c r="P145" s="241">
        <f>FŐLAP!$C$10</f>
        <v>0</v>
      </c>
      <c r="Q145" s="243" t="s">
        <v>500</v>
      </c>
    </row>
    <row r="146" spans="1:17" ht="49.5" hidden="1" customHeight="1" x14ac:dyDescent="0.25">
      <c r="A146" s="87" t="s">
        <v>238</v>
      </c>
      <c r="B146" s="405"/>
      <c r="C146" s="401"/>
      <c r="D146" s="402"/>
      <c r="E146" s="402"/>
      <c r="F146" s="194"/>
      <c r="G146" s="194"/>
      <c r="H146" s="408"/>
      <c r="I146" s="407"/>
      <c r="J146" s="407"/>
      <c r="K146" s="405"/>
      <c r="L146" s="411"/>
      <c r="M146" s="412"/>
      <c r="N146" s="421" t="e">
        <f t="shared" ref="N146:N209" si="3">IF(M146&lt;0,0,1-(M146/L146))</f>
        <v>#DIV/0!</v>
      </c>
      <c r="O146" s="242">
        <f>FŐLAP!$G$8</f>
        <v>0</v>
      </c>
      <c r="P146" s="241">
        <f>FŐLAP!$C$10</f>
        <v>0</v>
      </c>
      <c r="Q146" s="243" t="s">
        <v>500</v>
      </c>
    </row>
    <row r="147" spans="1:17" ht="49.5" hidden="1" customHeight="1" x14ac:dyDescent="0.25">
      <c r="A147" s="88" t="s">
        <v>239</v>
      </c>
      <c r="B147" s="405"/>
      <c r="C147" s="401"/>
      <c r="D147" s="402"/>
      <c r="E147" s="402"/>
      <c r="F147" s="194"/>
      <c r="G147" s="194"/>
      <c r="H147" s="408"/>
      <c r="I147" s="407"/>
      <c r="J147" s="407"/>
      <c r="K147" s="405"/>
      <c r="L147" s="411"/>
      <c r="M147" s="412"/>
      <c r="N147" s="421" t="e">
        <f t="shared" si="3"/>
        <v>#DIV/0!</v>
      </c>
      <c r="O147" s="242">
        <f>FŐLAP!$G$8</f>
        <v>0</v>
      </c>
      <c r="P147" s="241">
        <f>FŐLAP!$C$10</f>
        <v>0</v>
      </c>
      <c r="Q147" s="243" t="s">
        <v>500</v>
      </c>
    </row>
    <row r="148" spans="1:17" ht="49.5" hidden="1" customHeight="1" x14ac:dyDescent="0.25">
      <c r="A148" s="87" t="s">
        <v>240</v>
      </c>
      <c r="B148" s="405"/>
      <c r="C148" s="401"/>
      <c r="D148" s="402"/>
      <c r="E148" s="402"/>
      <c r="F148" s="194"/>
      <c r="G148" s="194"/>
      <c r="H148" s="408"/>
      <c r="I148" s="407"/>
      <c r="J148" s="407"/>
      <c r="K148" s="405"/>
      <c r="L148" s="411"/>
      <c r="M148" s="412"/>
      <c r="N148" s="421" t="e">
        <f t="shared" si="3"/>
        <v>#DIV/0!</v>
      </c>
      <c r="O148" s="242">
        <f>FŐLAP!$G$8</f>
        <v>0</v>
      </c>
      <c r="P148" s="241">
        <f>FŐLAP!$C$10</f>
        <v>0</v>
      </c>
      <c r="Q148" s="243" t="s">
        <v>500</v>
      </c>
    </row>
    <row r="149" spans="1:17" ht="49.5" hidden="1" customHeight="1" x14ac:dyDescent="0.25">
      <c r="A149" s="87" t="s">
        <v>241</v>
      </c>
      <c r="B149" s="405"/>
      <c r="C149" s="401"/>
      <c r="D149" s="402"/>
      <c r="E149" s="402"/>
      <c r="F149" s="194"/>
      <c r="G149" s="194"/>
      <c r="H149" s="408"/>
      <c r="I149" s="407"/>
      <c r="J149" s="407"/>
      <c r="K149" s="405"/>
      <c r="L149" s="411"/>
      <c r="M149" s="412"/>
      <c r="N149" s="421" t="e">
        <f t="shared" si="3"/>
        <v>#DIV/0!</v>
      </c>
      <c r="O149" s="242">
        <f>FŐLAP!$G$8</f>
        <v>0</v>
      </c>
      <c r="P149" s="241">
        <f>FŐLAP!$C$10</f>
        <v>0</v>
      </c>
      <c r="Q149" s="243" t="s">
        <v>500</v>
      </c>
    </row>
    <row r="150" spans="1:17" ht="49.5" hidden="1" customHeight="1" x14ac:dyDescent="0.25">
      <c r="A150" s="88" t="s">
        <v>242</v>
      </c>
      <c r="B150" s="405"/>
      <c r="C150" s="401"/>
      <c r="D150" s="402"/>
      <c r="E150" s="402"/>
      <c r="F150" s="194"/>
      <c r="G150" s="194"/>
      <c r="H150" s="408"/>
      <c r="I150" s="407"/>
      <c r="J150" s="407"/>
      <c r="K150" s="405"/>
      <c r="L150" s="411"/>
      <c r="M150" s="412"/>
      <c r="N150" s="421" t="e">
        <f t="shared" si="3"/>
        <v>#DIV/0!</v>
      </c>
      <c r="O150" s="242">
        <f>FŐLAP!$G$8</f>
        <v>0</v>
      </c>
      <c r="P150" s="241">
        <f>FŐLAP!$C$10</f>
        <v>0</v>
      </c>
      <c r="Q150" s="243" t="s">
        <v>500</v>
      </c>
    </row>
    <row r="151" spans="1:17" ht="49.5" hidden="1" customHeight="1" x14ac:dyDescent="0.25">
      <c r="A151" s="87" t="s">
        <v>243</v>
      </c>
      <c r="B151" s="405"/>
      <c r="C151" s="401"/>
      <c r="D151" s="402"/>
      <c r="E151" s="402"/>
      <c r="F151" s="194"/>
      <c r="G151" s="194"/>
      <c r="H151" s="408"/>
      <c r="I151" s="407"/>
      <c r="J151" s="407"/>
      <c r="K151" s="405"/>
      <c r="L151" s="411"/>
      <c r="M151" s="412"/>
      <c r="N151" s="421" t="e">
        <f t="shared" si="3"/>
        <v>#DIV/0!</v>
      </c>
      <c r="O151" s="242">
        <f>FŐLAP!$G$8</f>
        <v>0</v>
      </c>
      <c r="P151" s="241">
        <f>FŐLAP!$C$10</f>
        <v>0</v>
      </c>
      <c r="Q151" s="243" t="s">
        <v>500</v>
      </c>
    </row>
    <row r="152" spans="1:17" ht="49.5" hidden="1" customHeight="1" x14ac:dyDescent="0.25">
      <c r="A152" s="88" t="s">
        <v>244</v>
      </c>
      <c r="B152" s="405"/>
      <c r="C152" s="401"/>
      <c r="D152" s="402"/>
      <c r="E152" s="402"/>
      <c r="F152" s="194"/>
      <c r="G152" s="194"/>
      <c r="H152" s="408"/>
      <c r="I152" s="407"/>
      <c r="J152" s="407"/>
      <c r="K152" s="405"/>
      <c r="L152" s="411"/>
      <c r="M152" s="412"/>
      <c r="N152" s="421" t="e">
        <f t="shared" si="3"/>
        <v>#DIV/0!</v>
      </c>
      <c r="O152" s="242">
        <f>FŐLAP!$G$8</f>
        <v>0</v>
      </c>
      <c r="P152" s="241">
        <f>FŐLAP!$C$10</f>
        <v>0</v>
      </c>
      <c r="Q152" s="243" t="s">
        <v>500</v>
      </c>
    </row>
    <row r="153" spans="1:17" ht="49.5" hidden="1" customHeight="1" x14ac:dyDescent="0.25">
      <c r="A153" s="87" t="s">
        <v>245</v>
      </c>
      <c r="B153" s="405"/>
      <c r="C153" s="401"/>
      <c r="D153" s="402"/>
      <c r="E153" s="402"/>
      <c r="F153" s="194"/>
      <c r="G153" s="194"/>
      <c r="H153" s="408"/>
      <c r="I153" s="407"/>
      <c r="J153" s="407"/>
      <c r="K153" s="405"/>
      <c r="L153" s="411"/>
      <c r="M153" s="412"/>
      <c r="N153" s="421" t="e">
        <f t="shared" si="3"/>
        <v>#DIV/0!</v>
      </c>
      <c r="O153" s="242">
        <f>FŐLAP!$G$8</f>
        <v>0</v>
      </c>
      <c r="P153" s="241">
        <f>FŐLAP!$C$10</f>
        <v>0</v>
      </c>
      <c r="Q153" s="243" t="s">
        <v>500</v>
      </c>
    </row>
    <row r="154" spans="1:17" ht="49.5" hidden="1" customHeight="1" x14ac:dyDescent="0.25">
      <c r="A154" s="87" t="s">
        <v>246</v>
      </c>
      <c r="B154" s="405"/>
      <c r="C154" s="401"/>
      <c r="D154" s="402"/>
      <c r="E154" s="402"/>
      <c r="F154" s="194"/>
      <c r="G154" s="194"/>
      <c r="H154" s="408"/>
      <c r="I154" s="407"/>
      <c r="J154" s="407"/>
      <c r="K154" s="405"/>
      <c r="L154" s="411"/>
      <c r="M154" s="412"/>
      <c r="N154" s="421" t="e">
        <f t="shared" si="3"/>
        <v>#DIV/0!</v>
      </c>
      <c r="O154" s="242">
        <f>FŐLAP!$G$8</f>
        <v>0</v>
      </c>
      <c r="P154" s="241">
        <f>FŐLAP!$C$10</f>
        <v>0</v>
      </c>
      <c r="Q154" s="243" t="s">
        <v>500</v>
      </c>
    </row>
    <row r="155" spans="1:17" ht="49.5" hidden="1" customHeight="1" x14ac:dyDescent="0.25">
      <c r="A155" s="88" t="s">
        <v>247</v>
      </c>
      <c r="B155" s="405"/>
      <c r="C155" s="401"/>
      <c r="D155" s="402"/>
      <c r="E155" s="402"/>
      <c r="F155" s="194"/>
      <c r="G155" s="194"/>
      <c r="H155" s="408"/>
      <c r="I155" s="407"/>
      <c r="J155" s="407"/>
      <c r="K155" s="405"/>
      <c r="L155" s="411"/>
      <c r="M155" s="412"/>
      <c r="N155" s="421" t="e">
        <f t="shared" si="3"/>
        <v>#DIV/0!</v>
      </c>
      <c r="O155" s="242">
        <f>FŐLAP!$G$8</f>
        <v>0</v>
      </c>
      <c r="P155" s="241">
        <f>FŐLAP!$C$10</f>
        <v>0</v>
      </c>
      <c r="Q155" s="243" t="s">
        <v>500</v>
      </c>
    </row>
    <row r="156" spans="1:17" ht="49.5" hidden="1" customHeight="1" x14ac:dyDescent="0.25">
      <c r="A156" s="87" t="s">
        <v>248</v>
      </c>
      <c r="B156" s="405"/>
      <c r="C156" s="401"/>
      <c r="D156" s="402"/>
      <c r="E156" s="402"/>
      <c r="F156" s="194"/>
      <c r="G156" s="194"/>
      <c r="H156" s="408"/>
      <c r="I156" s="407"/>
      <c r="J156" s="407"/>
      <c r="K156" s="405"/>
      <c r="L156" s="411"/>
      <c r="M156" s="412"/>
      <c r="N156" s="421" t="e">
        <f t="shared" si="3"/>
        <v>#DIV/0!</v>
      </c>
      <c r="O156" s="242">
        <f>FŐLAP!$G$8</f>
        <v>0</v>
      </c>
      <c r="P156" s="241">
        <f>FŐLAP!$C$10</f>
        <v>0</v>
      </c>
      <c r="Q156" s="243" t="s">
        <v>500</v>
      </c>
    </row>
    <row r="157" spans="1:17" ht="49.5" hidden="1" customHeight="1" x14ac:dyDescent="0.25">
      <c r="A157" s="88" t="s">
        <v>249</v>
      </c>
      <c r="B157" s="405"/>
      <c r="C157" s="401"/>
      <c r="D157" s="402"/>
      <c r="E157" s="402"/>
      <c r="F157" s="194"/>
      <c r="G157" s="194"/>
      <c r="H157" s="408"/>
      <c r="I157" s="407"/>
      <c r="J157" s="407"/>
      <c r="K157" s="405"/>
      <c r="L157" s="411"/>
      <c r="M157" s="412"/>
      <c r="N157" s="421" t="e">
        <f t="shared" si="3"/>
        <v>#DIV/0!</v>
      </c>
      <c r="O157" s="242">
        <f>FŐLAP!$G$8</f>
        <v>0</v>
      </c>
      <c r="P157" s="241">
        <f>FŐLAP!$C$10</f>
        <v>0</v>
      </c>
      <c r="Q157" s="243" t="s">
        <v>500</v>
      </c>
    </row>
    <row r="158" spans="1:17" ht="49.5" hidden="1" customHeight="1" x14ac:dyDescent="0.25">
      <c r="A158" s="87" t="s">
        <v>250</v>
      </c>
      <c r="B158" s="405"/>
      <c r="C158" s="401"/>
      <c r="D158" s="402"/>
      <c r="E158" s="402"/>
      <c r="F158" s="194"/>
      <c r="G158" s="194"/>
      <c r="H158" s="408"/>
      <c r="I158" s="407"/>
      <c r="J158" s="407"/>
      <c r="K158" s="405"/>
      <c r="L158" s="411"/>
      <c r="M158" s="412"/>
      <c r="N158" s="421" t="e">
        <f t="shared" si="3"/>
        <v>#DIV/0!</v>
      </c>
      <c r="O158" s="242">
        <f>FŐLAP!$G$8</f>
        <v>0</v>
      </c>
      <c r="P158" s="241">
        <f>FŐLAP!$C$10</f>
        <v>0</v>
      </c>
      <c r="Q158" s="243" t="s">
        <v>500</v>
      </c>
    </row>
    <row r="159" spans="1:17" ht="49.5" hidden="1" customHeight="1" x14ac:dyDescent="0.25">
      <c r="A159" s="87" t="s">
        <v>251</v>
      </c>
      <c r="B159" s="405"/>
      <c r="C159" s="401"/>
      <c r="D159" s="402"/>
      <c r="E159" s="402"/>
      <c r="F159" s="194"/>
      <c r="G159" s="194"/>
      <c r="H159" s="408"/>
      <c r="I159" s="407"/>
      <c r="J159" s="407"/>
      <c r="K159" s="405"/>
      <c r="L159" s="411"/>
      <c r="M159" s="412"/>
      <c r="N159" s="421" t="e">
        <f t="shared" si="3"/>
        <v>#DIV/0!</v>
      </c>
      <c r="O159" s="242">
        <f>FŐLAP!$G$8</f>
        <v>0</v>
      </c>
      <c r="P159" s="241">
        <f>FŐLAP!$C$10</f>
        <v>0</v>
      </c>
      <c r="Q159" s="243" t="s">
        <v>500</v>
      </c>
    </row>
    <row r="160" spans="1:17" ht="49.5" hidden="1" customHeight="1" x14ac:dyDescent="0.25">
      <c r="A160" s="88" t="s">
        <v>252</v>
      </c>
      <c r="B160" s="405"/>
      <c r="C160" s="401"/>
      <c r="D160" s="402"/>
      <c r="E160" s="402"/>
      <c r="F160" s="194"/>
      <c r="G160" s="194"/>
      <c r="H160" s="408"/>
      <c r="I160" s="407"/>
      <c r="J160" s="407"/>
      <c r="K160" s="405"/>
      <c r="L160" s="411"/>
      <c r="M160" s="412"/>
      <c r="N160" s="421" t="e">
        <f t="shared" si="3"/>
        <v>#DIV/0!</v>
      </c>
      <c r="O160" s="242">
        <f>FŐLAP!$G$8</f>
        <v>0</v>
      </c>
      <c r="P160" s="241">
        <f>FŐLAP!$C$10</f>
        <v>0</v>
      </c>
      <c r="Q160" s="243" t="s">
        <v>500</v>
      </c>
    </row>
    <row r="161" spans="1:17" ht="49.5" hidden="1" customHeight="1" x14ac:dyDescent="0.25">
      <c r="A161" s="87" t="s">
        <v>253</v>
      </c>
      <c r="B161" s="405"/>
      <c r="C161" s="401"/>
      <c r="D161" s="402"/>
      <c r="E161" s="402"/>
      <c r="F161" s="194"/>
      <c r="G161" s="194"/>
      <c r="H161" s="408"/>
      <c r="I161" s="407"/>
      <c r="J161" s="407"/>
      <c r="K161" s="405"/>
      <c r="L161" s="411"/>
      <c r="M161" s="412"/>
      <c r="N161" s="421" t="e">
        <f t="shared" si="3"/>
        <v>#DIV/0!</v>
      </c>
      <c r="O161" s="242">
        <f>FŐLAP!$G$8</f>
        <v>0</v>
      </c>
      <c r="P161" s="241">
        <f>FŐLAP!$C$10</f>
        <v>0</v>
      </c>
      <c r="Q161" s="243" t="s">
        <v>500</v>
      </c>
    </row>
    <row r="162" spans="1:17" ht="49.5" hidden="1" customHeight="1" x14ac:dyDescent="0.25">
      <c r="A162" s="88" t="s">
        <v>254</v>
      </c>
      <c r="B162" s="405"/>
      <c r="C162" s="401"/>
      <c r="D162" s="402"/>
      <c r="E162" s="402"/>
      <c r="F162" s="194"/>
      <c r="G162" s="194"/>
      <c r="H162" s="408"/>
      <c r="I162" s="407"/>
      <c r="J162" s="407"/>
      <c r="K162" s="405"/>
      <c r="L162" s="411"/>
      <c r="M162" s="412"/>
      <c r="N162" s="421" t="e">
        <f t="shared" si="3"/>
        <v>#DIV/0!</v>
      </c>
      <c r="O162" s="242">
        <f>FŐLAP!$G$8</f>
        <v>0</v>
      </c>
      <c r="P162" s="241">
        <f>FŐLAP!$C$10</f>
        <v>0</v>
      </c>
      <c r="Q162" s="243" t="s">
        <v>500</v>
      </c>
    </row>
    <row r="163" spans="1:17" ht="49.5" hidden="1" customHeight="1" x14ac:dyDescent="0.25">
      <c r="A163" s="87" t="s">
        <v>255</v>
      </c>
      <c r="B163" s="405"/>
      <c r="C163" s="401"/>
      <c r="D163" s="402"/>
      <c r="E163" s="402"/>
      <c r="F163" s="194"/>
      <c r="G163" s="194"/>
      <c r="H163" s="408"/>
      <c r="I163" s="407"/>
      <c r="J163" s="407"/>
      <c r="K163" s="405"/>
      <c r="L163" s="411"/>
      <c r="M163" s="412"/>
      <c r="N163" s="421" t="e">
        <f t="shared" si="3"/>
        <v>#DIV/0!</v>
      </c>
      <c r="O163" s="242">
        <f>FŐLAP!$G$8</f>
        <v>0</v>
      </c>
      <c r="P163" s="241">
        <f>FŐLAP!$C$10</f>
        <v>0</v>
      </c>
      <c r="Q163" s="243" t="s">
        <v>500</v>
      </c>
    </row>
    <row r="164" spans="1:17" ht="49.5" hidden="1" customHeight="1" x14ac:dyDescent="0.25">
      <c r="A164" s="87" t="s">
        <v>256</v>
      </c>
      <c r="B164" s="405"/>
      <c r="C164" s="401"/>
      <c r="D164" s="402"/>
      <c r="E164" s="402"/>
      <c r="F164" s="194"/>
      <c r="G164" s="194"/>
      <c r="H164" s="408"/>
      <c r="I164" s="407"/>
      <c r="J164" s="407"/>
      <c r="K164" s="405"/>
      <c r="L164" s="411"/>
      <c r="M164" s="412"/>
      <c r="N164" s="421" t="e">
        <f t="shared" si="3"/>
        <v>#DIV/0!</v>
      </c>
      <c r="O164" s="242">
        <f>FŐLAP!$G$8</f>
        <v>0</v>
      </c>
      <c r="P164" s="241">
        <f>FŐLAP!$C$10</f>
        <v>0</v>
      </c>
      <c r="Q164" s="243" t="s">
        <v>500</v>
      </c>
    </row>
    <row r="165" spans="1:17" ht="49.5" hidden="1" customHeight="1" x14ac:dyDescent="0.25">
      <c r="A165" s="88" t="s">
        <v>257</v>
      </c>
      <c r="B165" s="405"/>
      <c r="C165" s="401"/>
      <c r="D165" s="402"/>
      <c r="E165" s="402"/>
      <c r="F165" s="194"/>
      <c r="G165" s="194"/>
      <c r="H165" s="408"/>
      <c r="I165" s="407"/>
      <c r="J165" s="407"/>
      <c r="K165" s="405"/>
      <c r="L165" s="411"/>
      <c r="M165" s="412"/>
      <c r="N165" s="421" t="e">
        <f t="shared" si="3"/>
        <v>#DIV/0!</v>
      </c>
      <c r="O165" s="242">
        <f>FŐLAP!$G$8</f>
        <v>0</v>
      </c>
      <c r="P165" s="241">
        <f>FŐLAP!$C$10</f>
        <v>0</v>
      </c>
      <c r="Q165" s="243" t="s">
        <v>500</v>
      </c>
    </row>
    <row r="166" spans="1:17" ht="49.5" hidden="1" customHeight="1" x14ac:dyDescent="0.25">
      <c r="A166" s="87" t="s">
        <v>258</v>
      </c>
      <c r="B166" s="405"/>
      <c r="C166" s="401"/>
      <c r="D166" s="402"/>
      <c r="E166" s="402"/>
      <c r="F166" s="194"/>
      <c r="G166" s="194"/>
      <c r="H166" s="408"/>
      <c r="I166" s="407"/>
      <c r="J166" s="407"/>
      <c r="K166" s="405"/>
      <c r="L166" s="411"/>
      <c r="M166" s="412"/>
      <c r="N166" s="421" t="e">
        <f t="shared" si="3"/>
        <v>#DIV/0!</v>
      </c>
      <c r="O166" s="242">
        <f>FŐLAP!$G$8</f>
        <v>0</v>
      </c>
      <c r="P166" s="241">
        <f>FŐLAP!$C$10</f>
        <v>0</v>
      </c>
      <c r="Q166" s="243" t="s">
        <v>500</v>
      </c>
    </row>
    <row r="167" spans="1:17" ht="49.5" hidden="1" customHeight="1" x14ac:dyDescent="0.25">
      <c r="A167" s="88" t="s">
        <v>259</v>
      </c>
      <c r="B167" s="405"/>
      <c r="C167" s="401"/>
      <c r="D167" s="402"/>
      <c r="E167" s="402"/>
      <c r="F167" s="194"/>
      <c r="G167" s="194"/>
      <c r="H167" s="408"/>
      <c r="I167" s="407"/>
      <c r="J167" s="407"/>
      <c r="K167" s="405"/>
      <c r="L167" s="411"/>
      <c r="M167" s="412"/>
      <c r="N167" s="421" t="e">
        <f t="shared" si="3"/>
        <v>#DIV/0!</v>
      </c>
      <c r="O167" s="242">
        <f>FŐLAP!$G$8</f>
        <v>0</v>
      </c>
      <c r="P167" s="241">
        <f>FŐLAP!$C$10</f>
        <v>0</v>
      </c>
      <c r="Q167" s="243" t="s">
        <v>500</v>
      </c>
    </row>
    <row r="168" spans="1:17" ht="49.5" hidden="1" customHeight="1" x14ac:dyDescent="0.25">
      <c r="A168" s="87" t="s">
        <v>260</v>
      </c>
      <c r="B168" s="405"/>
      <c r="C168" s="401"/>
      <c r="D168" s="402"/>
      <c r="E168" s="402"/>
      <c r="F168" s="194"/>
      <c r="G168" s="194"/>
      <c r="H168" s="408"/>
      <c r="I168" s="407"/>
      <c r="J168" s="407"/>
      <c r="K168" s="405"/>
      <c r="L168" s="411"/>
      <c r="M168" s="412"/>
      <c r="N168" s="421" t="e">
        <f t="shared" si="3"/>
        <v>#DIV/0!</v>
      </c>
      <c r="O168" s="242">
        <f>FŐLAP!$G$8</f>
        <v>0</v>
      </c>
      <c r="P168" s="241">
        <f>FŐLAP!$C$10</f>
        <v>0</v>
      </c>
      <c r="Q168" s="243" t="s">
        <v>500</v>
      </c>
    </row>
    <row r="169" spans="1:17" ht="49.5" hidden="1" customHeight="1" x14ac:dyDescent="0.25">
      <c r="A169" s="87" t="s">
        <v>261</v>
      </c>
      <c r="B169" s="405"/>
      <c r="C169" s="401"/>
      <c r="D169" s="402"/>
      <c r="E169" s="402"/>
      <c r="F169" s="194"/>
      <c r="G169" s="194"/>
      <c r="H169" s="408"/>
      <c r="I169" s="407"/>
      <c r="J169" s="407"/>
      <c r="K169" s="405"/>
      <c r="L169" s="411"/>
      <c r="M169" s="412"/>
      <c r="N169" s="421" t="e">
        <f t="shared" si="3"/>
        <v>#DIV/0!</v>
      </c>
      <c r="O169" s="242">
        <f>FŐLAP!$G$8</f>
        <v>0</v>
      </c>
      <c r="P169" s="241">
        <f>FŐLAP!$C$10</f>
        <v>0</v>
      </c>
      <c r="Q169" s="243" t="s">
        <v>500</v>
      </c>
    </row>
    <row r="170" spans="1:17" ht="49.5" hidden="1" customHeight="1" x14ac:dyDescent="0.25">
      <c r="A170" s="88" t="s">
        <v>262</v>
      </c>
      <c r="B170" s="405"/>
      <c r="C170" s="401"/>
      <c r="D170" s="402"/>
      <c r="E170" s="402"/>
      <c r="F170" s="194"/>
      <c r="G170" s="194"/>
      <c r="H170" s="408"/>
      <c r="I170" s="407"/>
      <c r="J170" s="407"/>
      <c r="K170" s="405"/>
      <c r="L170" s="411"/>
      <c r="M170" s="412"/>
      <c r="N170" s="421" t="e">
        <f t="shared" si="3"/>
        <v>#DIV/0!</v>
      </c>
      <c r="O170" s="242">
        <f>FŐLAP!$G$8</f>
        <v>0</v>
      </c>
      <c r="P170" s="241">
        <f>FŐLAP!$C$10</f>
        <v>0</v>
      </c>
      <c r="Q170" s="243" t="s">
        <v>500</v>
      </c>
    </row>
    <row r="171" spans="1:17" ht="49.5" hidden="1" customHeight="1" x14ac:dyDescent="0.25">
      <c r="A171" s="87" t="s">
        <v>263</v>
      </c>
      <c r="B171" s="405"/>
      <c r="C171" s="401"/>
      <c r="D171" s="402"/>
      <c r="E171" s="402"/>
      <c r="F171" s="194"/>
      <c r="G171" s="194"/>
      <c r="H171" s="408"/>
      <c r="I171" s="407"/>
      <c r="J171" s="407"/>
      <c r="K171" s="405"/>
      <c r="L171" s="411"/>
      <c r="M171" s="412"/>
      <c r="N171" s="421" t="e">
        <f t="shared" si="3"/>
        <v>#DIV/0!</v>
      </c>
      <c r="O171" s="242">
        <f>FŐLAP!$G$8</f>
        <v>0</v>
      </c>
      <c r="P171" s="241">
        <f>FŐLAP!$C$10</f>
        <v>0</v>
      </c>
      <c r="Q171" s="243" t="s">
        <v>500</v>
      </c>
    </row>
    <row r="172" spans="1:17" ht="49.5" hidden="1" customHeight="1" x14ac:dyDescent="0.25">
      <c r="A172" s="88" t="s">
        <v>264</v>
      </c>
      <c r="B172" s="405"/>
      <c r="C172" s="401"/>
      <c r="D172" s="402"/>
      <c r="E172" s="402"/>
      <c r="F172" s="194"/>
      <c r="G172" s="194"/>
      <c r="H172" s="408"/>
      <c r="I172" s="407"/>
      <c r="J172" s="407"/>
      <c r="K172" s="405"/>
      <c r="L172" s="411"/>
      <c r="M172" s="412"/>
      <c r="N172" s="421" t="e">
        <f t="shared" si="3"/>
        <v>#DIV/0!</v>
      </c>
      <c r="O172" s="242">
        <f>FŐLAP!$G$8</f>
        <v>0</v>
      </c>
      <c r="P172" s="241">
        <f>FŐLAP!$C$10</f>
        <v>0</v>
      </c>
      <c r="Q172" s="243" t="s">
        <v>500</v>
      </c>
    </row>
    <row r="173" spans="1:17" ht="49.5" hidden="1" customHeight="1" x14ac:dyDescent="0.25">
      <c r="A173" s="87" t="s">
        <v>265</v>
      </c>
      <c r="B173" s="405"/>
      <c r="C173" s="401"/>
      <c r="D173" s="402"/>
      <c r="E173" s="402"/>
      <c r="F173" s="194"/>
      <c r="G173" s="194"/>
      <c r="H173" s="408"/>
      <c r="I173" s="407"/>
      <c r="J173" s="407"/>
      <c r="K173" s="405"/>
      <c r="L173" s="411"/>
      <c r="M173" s="412"/>
      <c r="N173" s="421" t="e">
        <f t="shared" si="3"/>
        <v>#DIV/0!</v>
      </c>
      <c r="O173" s="242">
        <f>FŐLAP!$G$8</f>
        <v>0</v>
      </c>
      <c r="P173" s="241">
        <f>FŐLAP!$C$10</f>
        <v>0</v>
      </c>
      <c r="Q173" s="243" t="s">
        <v>500</v>
      </c>
    </row>
    <row r="174" spans="1:17" ht="49.5" hidden="1" customHeight="1" x14ac:dyDescent="0.25">
      <c r="A174" s="87" t="s">
        <v>266</v>
      </c>
      <c r="B174" s="405"/>
      <c r="C174" s="401"/>
      <c r="D174" s="402"/>
      <c r="E174" s="402"/>
      <c r="F174" s="194"/>
      <c r="G174" s="194"/>
      <c r="H174" s="408"/>
      <c r="I174" s="407"/>
      <c r="J174" s="407"/>
      <c r="K174" s="405"/>
      <c r="L174" s="411"/>
      <c r="M174" s="412"/>
      <c r="N174" s="421" t="e">
        <f t="shared" si="3"/>
        <v>#DIV/0!</v>
      </c>
      <c r="O174" s="242">
        <f>FŐLAP!$G$8</f>
        <v>0</v>
      </c>
      <c r="P174" s="241">
        <f>FŐLAP!$C$10</f>
        <v>0</v>
      </c>
      <c r="Q174" s="243" t="s">
        <v>500</v>
      </c>
    </row>
    <row r="175" spans="1:17" ht="49.5" hidden="1" customHeight="1" x14ac:dyDescent="0.25">
      <c r="A175" s="88" t="s">
        <v>267</v>
      </c>
      <c r="B175" s="405"/>
      <c r="C175" s="401"/>
      <c r="D175" s="402"/>
      <c r="E175" s="402"/>
      <c r="F175" s="194"/>
      <c r="G175" s="194"/>
      <c r="H175" s="408"/>
      <c r="I175" s="407"/>
      <c r="J175" s="407"/>
      <c r="K175" s="405"/>
      <c r="L175" s="411"/>
      <c r="M175" s="412"/>
      <c r="N175" s="421" t="e">
        <f t="shared" si="3"/>
        <v>#DIV/0!</v>
      </c>
      <c r="O175" s="242">
        <f>FŐLAP!$G$8</f>
        <v>0</v>
      </c>
      <c r="P175" s="241">
        <f>FŐLAP!$C$10</f>
        <v>0</v>
      </c>
      <c r="Q175" s="243" t="s">
        <v>500</v>
      </c>
    </row>
    <row r="176" spans="1:17" ht="49.5" hidden="1" customHeight="1" x14ac:dyDescent="0.25">
      <c r="A176" s="87" t="s">
        <v>268</v>
      </c>
      <c r="B176" s="405"/>
      <c r="C176" s="401"/>
      <c r="D176" s="402"/>
      <c r="E176" s="402"/>
      <c r="F176" s="194"/>
      <c r="G176" s="194"/>
      <c r="H176" s="408"/>
      <c r="I176" s="407"/>
      <c r="J176" s="407"/>
      <c r="K176" s="405"/>
      <c r="L176" s="411"/>
      <c r="M176" s="412"/>
      <c r="N176" s="421" t="e">
        <f t="shared" si="3"/>
        <v>#DIV/0!</v>
      </c>
      <c r="O176" s="242">
        <f>FŐLAP!$G$8</f>
        <v>0</v>
      </c>
      <c r="P176" s="241">
        <f>FŐLAP!$C$10</f>
        <v>0</v>
      </c>
      <c r="Q176" s="243" t="s">
        <v>500</v>
      </c>
    </row>
    <row r="177" spans="1:17" ht="49.5" hidden="1" customHeight="1" x14ac:dyDescent="0.25">
      <c r="A177" s="88" t="s">
        <v>269</v>
      </c>
      <c r="B177" s="405"/>
      <c r="C177" s="401"/>
      <c r="D177" s="402"/>
      <c r="E177" s="402"/>
      <c r="F177" s="194"/>
      <c r="G177" s="194"/>
      <c r="H177" s="408"/>
      <c r="I177" s="407"/>
      <c r="J177" s="407"/>
      <c r="K177" s="405"/>
      <c r="L177" s="411"/>
      <c r="M177" s="412"/>
      <c r="N177" s="421" t="e">
        <f t="shared" si="3"/>
        <v>#DIV/0!</v>
      </c>
      <c r="O177" s="242">
        <f>FŐLAP!$G$8</f>
        <v>0</v>
      </c>
      <c r="P177" s="241">
        <f>FŐLAP!$C$10</f>
        <v>0</v>
      </c>
      <c r="Q177" s="243" t="s">
        <v>500</v>
      </c>
    </row>
    <row r="178" spans="1:17" ht="49.5" hidden="1" customHeight="1" x14ac:dyDescent="0.25">
      <c r="A178" s="87" t="s">
        <v>270</v>
      </c>
      <c r="B178" s="405"/>
      <c r="C178" s="401"/>
      <c r="D178" s="402"/>
      <c r="E178" s="402"/>
      <c r="F178" s="194"/>
      <c r="G178" s="194"/>
      <c r="H178" s="408"/>
      <c r="I178" s="407"/>
      <c r="J178" s="407"/>
      <c r="K178" s="405"/>
      <c r="L178" s="411"/>
      <c r="M178" s="412"/>
      <c r="N178" s="421" t="e">
        <f t="shared" si="3"/>
        <v>#DIV/0!</v>
      </c>
      <c r="O178" s="242">
        <f>FŐLAP!$G$8</f>
        <v>0</v>
      </c>
      <c r="P178" s="241">
        <f>FŐLAP!$C$10</f>
        <v>0</v>
      </c>
      <c r="Q178" s="243" t="s">
        <v>500</v>
      </c>
    </row>
    <row r="179" spans="1:17" ht="49.5" hidden="1" customHeight="1" x14ac:dyDescent="0.25">
      <c r="A179" s="87" t="s">
        <v>271</v>
      </c>
      <c r="B179" s="405"/>
      <c r="C179" s="401"/>
      <c r="D179" s="402"/>
      <c r="E179" s="402"/>
      <c r="F179" s="194"/>
      <c r="G179" s="194"/>
      <c r="H179" s="408"/>
      <c r="I179" s="407"/>
      <c r="J179" s="407"/>
      <c r="K179" s="405"/>
      <c r="L179" s="411"/>
      <c r="M179" s="412"/>
      <c r="N179" s="421" t="e">
        <f t="shared" si="3"/>
        <v>#DIV/0!</v>
      </c>
      <c r="O179" s="242">
        <f>FŐLAP!$G$8</f>
        <v>0</v>
      </c>
      <c r="P179" s="241">
        <f>FŐLAP!$C$10</f>
        <v>0</v>
      </c>
      <c r="Q179" s="243" t="s">
        <v>500</v>
      </c>
    </row>
    <row r="180" spans="1:17" ht="49.5" hidden="1" customHeight="1" x14ac:dyDescent="0.25">
      <c r="A180" s="88" t="s">
        <v>272</v>
      </c>
      <c r="B180" s="405"/>
      <c r="C180" s="401"/>
      <c r="D180" s="402"/>
      <c r="E180" s="402"/>
      <c r="F180" s="194"/>
      <c r="G180" s="194"/>
      <c r="H180" s="408"/>
      <c r="I180" s="407"/>
      <c r="J180" s="407"/>
      <c r="K180" s="405"/>
      <c r="L180" s="411"/>
      <c r="M180" s="412"/>
      <c r="N180" s="421" t="e">
        <f t="shared" si="3"/>
        <v>#DIV/0!</v>
      </c>
      <c r="O180" s="242">
        <f>FŐLAP!$G$8</f>
        <v>0</v>
      </c>
      <c r="P180" s="241">
        <f>FŐLAP!$C$10</f>
        <v>0</v>
      </c>
      <c r="Q180" s="243" t="s">
        <v>500</v>
      </c>
    </row>
    <row r="181" spans="1:17" ht="49.5" hidden="1" customHeight="1" x14ac:dyDescent="0.25">
      <c r="A181" s="87" t="s">
        <v>273</v>
      </c>
      <c r="B181" s="405"/>
      <c r="C181" s="401"/>
      <c r="D181" s="402"/>
      <c r="E181" s="402"/>
      <c r="F181" s="194"/>
      <c r="G181" s="194"/>
      <c r="H181" s="408"/>
      <c r="I181" s="407"/>
      <c r="J181" s="407"/>
      <c r="K181" s="405"/>
      <c r="L181" s="411"/>
      <c r="M181" s="412"/>
      <c r="N181" s="421" t="e">
        <f t="shared" si="3"/>
        <v>#DIV/0!</v>
      </c>
      <c r="O181" s="242">
        <f>FŐLAP!$G$8</f>
        <v>0</v>
      </c>
      <c r="P181" s="241">
        <f>FŐLAP!$C$10</f>
        <v>0</v>
      </c>
      <c r="Q181" s="243" t="s">
        <v>500</v>
      </c>
    </row>
    <row r="182" spans="1:17" ht="49.5" hidden="1" customHeight="1" x14ac:dyDescent="0.25">
      <c r="A182" s="88" t="s">
        <v>274</v>
      </c>
      <c r="B182" s="405"/>
      <c r="C182" s="401"/>
      <c r="D182" s="402"/>
      <c r="E182" s="402"/>
      <c r="F182" s="194"/>
      <c r="G182" s="194"/>
      <c r="H182" s="408"/>
      <c r="I182" s="407"/>
      <c r="J182" s="407"/>
      <c r="K182" s="405"/>
      <c r="L182" s="411"/>
      <c r="M182" s="412"/>
      <c r="N182" s="421" t="e">
        <f t="shared" si="3"/>
        <v>#DIV/0!</v>
      </c>
      <c r="O182" s="242">
        <f>FŐLAP!$G$8</f>
        <v>0</v>
      </c>
      <c r="P182" s="241">
        <f>FŐLAP!$C$10</f>
        <v>0</v>
      </c>
      <c r="Q182" s="243" t="s">
        <v>500</v>
      </c>
    </row>
    <row r="183" spans="1:17" ht="49.5" hidden="1" customHeight="1" x14ac:dyDescent="0.25">
      <c r="A183" s="87" t="s">
        <v>275</v>
      </c>
      <c r="B183" s="405"/>
      <c r="C183" s="401"/>
      <c r="D183" s="402"/>
      <c r="E183" s="402"/>
      <c r="F183" s="194"/>
      <c r="G183" s="194"/>
      <c r="H183" s="408"/>
      <c r="I183" s="407"/>
      <c r="J183" s="407"/>
      <c r="K183" s="405"/>
      <c r="L183" s="411"/>
      <c r="M183" s="412"/>
      <c r="N183" s="421" t="e">
        <f t="shared" si="3"/>
        <v>#DIV/0!</v>
      </c>
      <c r="O183" s="242">
        <f>FŐLAP!$G$8</f>
        <v>0</v>
      </c>
      <c r="P183" s="241">
        <f>FŐLAP!$C$10</f>
        <v>0</v>
      </c>
      <c r="Q183" s="243" t="s">
        <v>500</v>
      </c>
    </row>
    <row r="184" spans="1:17" ht="49.5" hidden="1" customHeight="1" x14ac:dyDescent="0.25">
      <c r="A184" s="87" t="s">
        <v>276</v>
      </c>
      <c r="B184" s="405"/>
      <c r="C184" s="401"/>
      <c r="D184" s="402"/>
      <c r="E184" s="402"/>
      <c r="F184" s="194"/>
      <c r="G184" s="194"/>
      <c r="H184" s="408"/>
      <c r="I184" s="407"/>
      <c r="J184" s="407"/>
      <c r="K184" s="405"/>
      <c r="L184" s="411"/>
      <c r="M184" s="412"/>
      <c r="N184" s="421" t="e">
        <f t="shared" si="3"/>
        <v>#DIV/0!</v>
      </c>
      <c r="O184" s="242">
        <f>FŐLAP!$G$8</f>
        <v>0</v>
      </c>
      <c r="P184" s="241">
        <f>FŐLAP!$C$10</f>
        <v>0</v>
      </c>
      <c r="Q184" s="243" t="s">
        <v>500</v>
      </c>
    </row>
    <row r="185" spans="1:17" ht="49.5" hidden="1" customHeight="1" x14ac:dyDescent="0.25">
      <c r="A185" s="88" t="s">
        <v>277</v>
      </c>
      <c r="B185" s="405"/>
      <c r="C185" s="401"/>
      <c r="D185" s="402"/>
      <c r="E185" s="402"/>
      <c r="F185" s="194"/>
      <c r="G185" s="194"/>
      <c r="H185" s="408"/>
      <c r="I185" s="407"/>
      <c r="J185" s="407"/>
      <c r="K185" s="405"/>
      <c r="L185" s="411"/>
      <c r="M185" s="412"/>
      <c r="N185" s="421" t="e">
        <f t="shared" si="3"/>
        <v>#DIV/0!</v>
      </c>
      <c r="O185" s="242">
        <f>FŐLAP!$G$8</f>
        <v>0</v>
      </c>
      <c r="P185" s="241">
        <f>FŐLAP!$C$10</f>
        <v>0</v>
      </c>
      <c r="Q185" s="243" t="s">
        <v>500</v>
      </c>
    </row>
    <row r="186" spans="1:17" ht="49.5" hidden="1" customHeight="1" x14ac:dyDescent="0.25">
      <c r="A186" s="87" t="s">
        <v>278</v>
      </c>
      <c r="B186" s="405"/>
      <c r="C186" s="401"/>
      <c r="D186" s="402"/>
      <c r="E186" s="402"/>
      <c r="F186" s="194"/>
      <c r="G186" s="194"/>
      <c r="H186" s="408"/>
      <c r="I186" s="407"/>
      <c r="J186" s="407"/>
      <c r="K186" s="405"/>
      <c r="L186" s="411"/>
      <c r="M186" s="412"/>
      <c r="N186" s="421" t="e">
        <f t="shared" si="3"/>
        <v>#DIV/0!</v>
      </c>
      <c r="O186" s="242">
        <f>FŐLAP!$G$8</f>
        <v>0</v>
      </c>
      <c r="P186" s="241">
        <f>FŐLAP!$C$10</f>
        <v>0</v>
      </c>
      <c r="Q186" s="243" t="s">
        <v>500</v>
      </c>
    </row>
    <row r="187" spans="1:17" ht="49.5" hidden="1" customHeight="1" x14ac:dyDescent="0.25">
      <c r="A187" s="88" t="s">
        <v>279</v>
      </c>
      <c r="B187" s="405"/>
      <c r="C187" s="401"/>
      <c r="D187" s="402"/>
      <c r="E187" s="402"/>
      <c r="F187" s="194"/>
      <c r="G187" s="194"/>
      <c r="H187" s="408"/>
      <c r="I187" s="407"/>
      <c r="J187" s="407"/>
      <c r="K187" s="405"/>
      <c r="L187" s="411"/>
      <c r="M187" s="412"/>
      <c r="N187" s="421" t="e">
        <f t="shared" si="3"/>
        <v>#DIV/0!</v>
      </c>
      <c r="O187" s="242">
        <f>FŐLAP!$G$8</f>
        <v>0</v>
      </c>
      <c r="P187" s="241">
        <f>FŐLAP!$C$10</f>
        <v>0</v>
      </c>
      <c r="Q187" s="243" t="s">
        <v>500</v>
      </c>
    </row>
    <row r="188" spans="1:17" ht="49.5" hidden="1" customHeight="1" x14ac:dyDescent="0.25">
      <c r="A188" s="87" t="s">
        <v>280</v>
      </c>
      <c r="B188" s="405"/>
      <c r="C188" s="401"/>
      <c r="D188" s="402"/>
      <c r="E188" s="402"/>
      <c r="F188" s="194"/>
      <c r="G188" s="194"/>
      <c r="H188" s="408"/>
      <c r="I188" s="407"/>
      <c r="J188" s="407"/>
      <c r="K188" s="405"/>
      <c r="L188" s="411"/>
      <c r="M188" s="412"/>
      <c r="N188" s="421" t="e">
        <f t="shared" si="3"/>
        <v>#DIV/0!</v>
      </c>
      <c r="O188" s="242">
        <f>FŐLAP!$G$8</f>
        <v>0</v>
      </c>
      <c r="P188" s="241">
        <f>FŐLAP!$C$10</f>
        <v>0</v>
      </c>
      <c r="Q188" s="243" t="s">
        <v>500</v>
      </c>
    </row>
    <row r="189" spans="1:17" ht="49.5" hidden="1" customHeight="1" x14ac:dyDescent="0.25">
      <c r="A189" s="87" t="s">
        <v>281</v>
      </c>
      <c r="B189" s="405"/>
      <c r="C189" s="401"/>
      <c r="D189" s="402"/>
      <c r="E189" s="402"/>
      <c r="F189" s="194"/>
      <c r="G189" s="194"/>
      <c r="H189" s="408"/>
      <c r="I189" s="407"/>
      <c r="J189" s="407"/>
      <c r="K189" s="405"/>
      <c r="L189" s="411"/>
      <c r="M189" s="412"/>
      <c r="N189" s="421" t="e">
        <f t="shared" si="3"/>
        <v>#DIV/0!</v>
      </c>
      <c r="O189" s="242">
        <f>FŐLAP!$G$8</f>
        <v>0</v>
      </c>
      <c r="P189" s="241">
        <f>FŐLAP!$C$10</f>
        <v>0</v>
      </c>
      <c r="Q189" s="243" t="s">
        <v>500</v>
      </c>
    </row>
    <row r="190" spans="1:17" ht="49.5" hidden="1" customHeight="1" x14ac:dyDescent="0.25">
      <c r="A190" s="88" t="s">
        <v>282</v>
      </c>
      <c r="B190" s="405"/>
      <c r="C190" s="401"/>
      <c r="D190" s="402"/>
      <c r="E190" s="402"/>
      <c r="F190" s="194"/>
      <c r="G190" s="194"/>
      <c r="H190" s="408"/>
      <c r="I190" s="407"/>
      <c r="J190" s="407"/>
      <c r="K190" s="405"/>
      <c r="L190" s="411"/>
      <c r="M190" s="412"/>
      <c r="N190" s="421" t="e">
        <f t="shared" si="3"/>
        <v>#DIV/0!</v>
      </c>
      <c r="O190" s="242">
        <f>FŐLAP!$G$8</f>
        <v>0</v>
      </c>
      <c r="P190" s="241">
        <f>FŐLAP!$C$10</f>
        <v>0</v>
      </c>
      <c r="Q190" s="243" t="s">
        <v>500</v>
      </c>
    </row>
    <row r="191" spans="1:17" ht="49.5" hidden="1" customHeight="1" x14ac:dyDescent="0.25">
      <c r="A191" s="87" t="s">
        <v>283</v>
      </c>
      <c r="B191" s="405"/>
      <c r="C191" s="401"/>
      <c r="D191" s="402"/>
      <c r="E191" s="402"/>
      <c r="F191" s="194"/>
      <c r="G191" s="194"/>
      <c r="H191" s="408"/>
      <c r="I191" s="407"/>
      <c r="J191" s="407"/>
      <c r="K191" s="405"/>
      <c r="L191" s="411"/>
      <c r="M191" s="412"/>
      <c r="N191" s="421" t="e">
        <f t="shared" si="3"/>
        <v>#DIV/0!</v>
      </c>
      <c r="O191" s="242">
        <f>FŐLAP!$G$8</f>
        <v>0</v>
      </c>
      <c r="P191" s="241">
        <f>FŐLAP!$C$10</f>
        <v>0</v>
      </c>
      <c r="Q191" s="243" t="s">
        <v>500</v>
      </c>
    </row>
    <row r="192" spans="1:17" ht="49.5" hidden="1" customHeight="1" x14ac:dyDescent="0.25">
      <c r="A192" s="88" t="s">
        <v>284</v>
      </c>
      <c r="B192" s="405"/>
      <c r="C192" s="401"/>
      <c r="D192" s="402"/>
      <c r="E192" s="402"/>
      <c r="F192" s="194"/>
      <c r="G192" s="194"/>
      <c r="H192" s="408"/>
      <c r="I192" s="407"/>
      <c r="J192" s="407"/>
      <c r="K192" s="405"/>
      <c r="L192" s="411"/>
      <c r="M192" s="412"/>
      <c r="N192" s="421" t="e">
        <f t="shared" si="3"/>
        <v>#DIV/0!</v>
      </c>
      <c r="O192" s="242">
        <f>FŐLAP!$G$8</f>
        <v>0</v>
      </c>
      <c r="P192" s="241">
        <f>FŐLAP!$C$10</f>
        <v>0</v>
      </c>
      <c r="Q192" s="243" t="s">
        <v>500</v>
      </c>
    </row>
    <row r="193" spans="1:17" ht="49.5" hidden="1" customHeight="1" x14ac:dyDescent="0.25">
      <c r="A193" s="87" t="s">
        <v>285</v>
      </c>
      <c r="B193" s="405"/>
      <c r="C193" s="401"/>
      <c r="D193" s="402"/>
      <c r="E193" s="402"/>
      <c r="F193" s="194"/>
      <c r="G193" s="194"/>
      <c r="H193" s="408"/>
      <c r="I193" s="407"/>
      <c r="J193" s="407"/>
      <c r="K193" s="405"/>
      <c r="L193" s="411"/>
      <c r="M193" s="412"/>
      <c r="N193" s="421" t="e">
        <f t="shared" si="3"/>
        <v>#DIV/0!</v>
      </c>
      <c r="O193" s="242">
        <f>FŐLAP!$G$8</f>
        <v>0</v>
      </c>
      <c r="P193" s="241">
        <f>FŐLAP!$C$10</f>
        <v>0</v>
      </c>
      <c r="Q193" s="243" t="s">
        <v>500</v>
      </c>
    </row>
    <row r="194" spans="1:17" ht="49.5" hidden="1" customHeight="1" x14ac:dyDescent="0.25">
      <c r="A194" s="87" t="s">
        <v>286</v>
      </c>
      <c r="B194" s="405"/>
      <c r="C194" s="401"/>
      <c r="D194" s="402"/>
      <c r="E194" s="402"/>
      <c r="F194" s="194"/>
      <c r="G194" s="194"/>
      <c r="H194" s="408"/>
      <c r="I194" s="407"/>
      <c r="J194" s="407"/>
      <c r="K194" s="405"/>
      <c r="L194" s="411"/>
      <c r="M194" s="412"/>
      <c r="N194" s="421" t="e">
        <f t="shared" si="3"/>
        <v>#DIV/0!</v>
      </c>
      <c r="O194" s="242">
        <f>FŐLAP!$G$8</f>
        <v>0</v>
      </c>
      <c r="P194" s="241">
        <f>FŐLAP!$C$10</f>
        <v>0</v>
      </c>
      <c r="Q194" s="243" t="s">
        <v>500</v>
      </c>
    </row>
    <row r="195" spans="1:17" ht="49.5" hidden="1" customHeight="1" x14ac:dyDescent="0.25">
      <c r="A195" s="88" t="s">
        <v>287</v>
      </c>
      <c r="B195" s="405"/>
      <c r="C195" s="401"/>
      <c r="D195" s="402"/>
      <c r="E195" s="402"/>
      <c r="F195" s="194"/>
      <c r="G195" s="194"/>
      <c r="H195" s="408"/>
      <c r="I195" s="407"/>
      <c r="J195" s="407"/>
      <c r="K195" s="405"/>
      <c r="L195" s="411"/>
      <c r="M195" s="412"/>
      <c r="N195" s="421" t="e">
        <f t="shared" si="3"/>
        <v>#DIV/0!</v>
      </c>
      <c r="O195" s="242">
        <f>FŐLAP!$G$8</f>
        <v>0</v>
      </c>
      <c r="P195" s="241">
        <f>FŐLAP!$C$10</f>
        <v>0</v>
      </c>
      <c r="Q195" s="243" t="s">
        <v>500</v>
      </c>
    </row>
    <row r="196" spans="1:17" ht="49.5" hidden="1" customHeight="1" x14ac:dyDescent="0.25">
      <c r="A196" s="87" t="s">
        <v>288</v>
      </c>
      <c r="B196" s="405"/>
      <c r="C196" s="401"/>
      <c r="D196" s="402"/>
      <c r="E196" s="402"/>
      <c r="F196" s="194"/>
      <c r="G196" s="194"/>
      <c r="H196" s="408"/>
      <c r="I196" s="407"/>
      <c r="J196" s="407"/>
      <c r="K196" s="405"/>
      <c r="L196" s="411"/>
      <c r="M196" s="412"/>
      <c r="N196" s="421" t="e">
        <f t="shared" si="3"/>
        <v>#DIV/0!</v>
      </c>
      <c r="O196" s="242">
        <f>FŐLAP!$G$8</f>
        <v>0</v>
      </c>
      <c r="P196" s="241">
        <f>FŐLAP!$C$10</f>
        <v>0</v>
      </c>
      <c r="Q196" s="243" t="s">
        <v>500</v>
      </c>
    </row>
    <row r="197" spans="1:17" ht="49.5" hidden="1" customHeight="1" x14ac:dyDescent="0.25">
      <c r="A197" s="88" t="s">
        <v>289</v>
      </c>
      <c r="B197" s="405"/>
      <c r="C197" s="401"/>
      <c r="D197" s="402"/>
      <c r="E197" s="402"/>
      <c r="F197" s="194"/>
      <c r="G197" s="194"/>
      <c r="H197" s="408"/>
      <c r="I197" s="407"/>
      <c r="J197" s="407"/>
      <c r="K197" s="405"/>
      <c r="L197" s="411"/>
      <c r="M197" s="412"/>
      <c r="N197" s="421" t="e">
        <f t="shared" si="3"/>
        <v>#DIV/0!</v>
      </c>
      <c r="O197" s="242">
        <f>FŐLAP!$G$8</f>
        <v>0</v>
      </c>
      <c r="P197" s="241">
        <f>FŐLAP!$C$10</f>
        <v>0</v>
      </c>
      <c r="Q197" s="243" t="s">
        <v>500</v>
      </c>
    </row>
    <row r="198" spans="1:17" ht="49.5" hidden="1" customHeight="1" x14ac:dyDescent="0.25">
      <c r="A198" s="87" t="s">
        <v>290</v>
      </c>
      <c r="B198" s="405"/>
      <c r="C198" s="401"/>
      <c r="D198" s="402"/>
      <c r="E198" s="402"/>
      <c r="F198" s="194"/>
      <c r="G198" s="194"/>
      <c r="H198" s="408"/>
      <c r="I198" s="407"/>
      <c r="J198" s="407"/>
      <c r="K198" s="405"/>
      <c r="L198" s="411"/>
      <c r="M198" s="412"/>
      <c r="N198" s="421" t="e">
        <f t="shared" si="3"/>
        <v>#DIV/0!</v>
      </c>
      <c r="O198" s="242">
        <f>FŐLAP!$G$8</f>
        <v>0</v>
      </c>
      <c r="P198" s="241">
        <f>FŐLAP!$C$10</f>
        <v>0</v>
      </c>
      <c r="Q198" s="243" t="s">
        <v>500</v>
      </c>
    </row>
    <row r="199" spans="1:17" ht="49.5" hidden="1" customHeight="1" x14ac:dyDescent="0.25">
      <c r="A199" s="87" t="s">
        <v>291</v>
      </c>
      <c r="B199" s="405"/>
      <c r="C199" s="401"/>
      <c r="D199" s="402"/>
      <c r="E199" s="402"/>
      <c r="F199" s="194"/>
      <c r="G199" s="194"/>
      <c r="H199" s="408"/>
      <c r="I199" s="407"/>
      <c r="J199" s="407"/>
      <c r="K199" s="405"/>
      <c r="L199" s="411"/>
      <c r="M199" s="412"/>
      <c r="N199" s="421" t="e">
        <f t="shared" si="3"/>
        <v>#DIV/0!</v>
      </c>
      <c r="O199" s="242">
        <f>FŐLAP!$G$8</f>
        <v>0</v>
      </c>
      <c r="P199" s="241">
        <f>FŐLAP!$C$10</f>
        <v>0</v>
      </c>
      <c r="Q199" s="243" t="s">
        <v>500</v>
      </c>
    </row>
    <row r="200" spans="1:17" ht="49.5" hidden="1" customHeight="1" x14ac:dyDescent="0.25">
      <c r="A200" s="88" t="s">
        <v>292</v>
      </c>
      <c r="B200" s="405"/>
      <c r="C200" s="401"/>
      <c r="D200" s="402"/>
      <c r="E200" s="402"/>
      <c r="F200" s="194"/>
      <c r="G200" s="194"/>
      <c r="H200" s="408"/>
      <c r="I200" s="407"/>
      <c r="J200" s="407"/>
      <c r="K200" s="405"/>
      <c r="L200" s="411"/>
      <c r="M200" s="412"/>
      <c r="N200" s="421" t="e">
        <f t="shared" si="3"/>
        <v>#DIV/0!</v>
      </c>
      <c r="O200" s="242">
        <f>FŐLAP!$G$8</f>
        <v>0</v>
      </c>
      <c r="P200" s="241">
        <f>FŐLAP!$C$10</f>
        <v>0</v>
      </c>
      <c r="Q200" s="243" t="s">
        <v>500</v>
      </c>
    </row>
    <row r="201" spans="1:17" ht="49.5" hidden="1" customHeight="1" x14ac:dyDescent="0.25">
      <c r="A201" s="87" t="s">
        <v>293</v>
      </c>
      <c r="B201" s="405"/>
      <c r="C201" s="401"/>
      <c r="D201" s="402"/>
      <c r="E201" s="402"/>
      <c r="F201" s="194"/>
      <c r="G201" s="194"/>
      <c r="H201" s="408"/>
      <c r="I201" s="407"/>
      <c r="J201" s="407"/>
      <c r="K201" s="405"/>
      <c r="L201" s="411"/>
      <c r="M201" s="412"/>
      <c r="N201" s="421" t="e">
        <f t="shared" si="3"/>
        <v>#DIV/0!</v>
      </c>
      <c r="O201" s="242">
        <f>FŐLAP!$G$8</f>
        <v>0</v>
      </c>
      <c r="P201" s="241">
        <f>FŐLAP!$C$10</f>
        <v>0</v>
      </c>
      <c r="Q201" s="243" t="s">
        <v>500</v>
      </c>
    </row>
    <row r="202" spans="1:17" ht="49.5" hidden="1" customHeight="1" x14ac:dyDescent="0.25">
      <c r="A202" s="88" t="s">
        <v>294</v>
      </c>
      <c r="B202" s="405"/>
      <c r="C202" s="401"/>
      <c r="D202" s="402"/>
      <c r="E202" s="402"/>
      <c r="F202" s="194"/>
      <c r="G202" s="194"/>
      <c r="H202" s="408"/>
      <c r="I202" s="407"/>
      <c r="J202" s="407"/>
      <c r="K202" s="405"/>
      <c r="L202" s="411"/>
      <c r="M202" s="412"/>
      <c r="N202" s="421" t="e">
        <f t="shared" si="3"/>
        <v>#DIV/0!</v>
      </c>
      <c r="O202" s="242">
        <f>FŐLAP!$G$8</f>
        <v>0</v>
      </c>
      <c r="P202" s="241">
        <f>FŐLAP!$C$10</f>
        <v>0</v>
      </c>
      <c r="Q202" s="243" t="s">
        <v>500</v>
      </c>
    </row>
    <row r="203" spans="1:17" ht="49.5" hidden="1" customHeight="1" x14ac:dyDescent="0.25">
      <c r="A203" s="87" t="s">
        <v>295</v>
      </c>
      <c r="B203" s="405"/>
      <c r="C203" s="401"/>
      <c r="D203" s="402"/>
      <c r="E203" s="402"/>
      <c r="F203" s="194"/>
      <c r="G203" s="194"/>
      <c r="H203" s="408"/>
      <c r="I203" s="407"/>
      <c r="J203" s="407"/>
      <c r="K203" s="405"/>
      <c r="L203" s="411"/>
      <c r="M203" s="412"/>
      <c r="N203" s="421" t="e">
        <f t="shared" si="3"/>
        <v>#DIV/0!</v>
      </c>
      <c r="O203" s="242">
        <f>FŐLAP!$G$8</f>
        <v>0</v>
      </c>
      <c r="P203" s="241">
        <f>FŐLAP!$C$10</f>
        <v>0</v>
      </c>
      <c r="Q203" s="243" t="s">
        <v>500</v>
      </c>
    </row>
    <row r="204" spans="1:17" ht="49.5" hidden="1" customHeight="1" x14ac:dyDescent="0.25">
      <c r="A204" s="87" t="s">
        <v>296</v>
      </c>
      <c r="B204" s="405"/>
      <c r="C204" s="401"/>
      <c r="D204" s="402"/>
      <c r="E204" s="402"/>
      <c r="F204" s="194"/>
      <c r="G204" s="194"/>
      <c r="H204" s="408"/>
      <c r="I204" s="407"/>
      <c r="J204" s="407"/>
      <c r="K204" s="405"/>
      <c r="L204" s="411"/>
      <c r="M204" s="412"/>
      <c r="N204" s="421" t="e">
        <f t="shared" si="3"/>
        <v>#DIV/0!</v>
      </c>
      <c r="O204" s="242">
        <f>FŐLAP!$G$8</f>
        <v>0</v>
      </c>
      <c r="P204" s="241">
        <f>FŐLAP!$C$10</f>
        <v>0</v>
      </c>
      <c r="Q204" s="243" t="s">
        <v>500</v>
      </c>
    </row>
    <row r="205" spans="1:17" ht="49.5" hidden="1" customHeight="1" x14ac:dyDescent="0.25">
      <c r="A205" s="88" t="s">
        <v>297</v>
      </c>
      <c r="B205" s="405"/>
      <c r="C205" s="401"/>
      <c r="D205" s="402"/>
      <c r="E205" s="402"/>
      <c r="F205" s="194"/>
      <c r="G205" s="194"/>
      <c r="H205" s="408"/>
      <c r="I205" s="407"/>
      <c r="J205" s="407"/>
      <c r="K205" s="405"/>
      <c r="L205" s="411"/>
      <c r="M205" s="412"/>
      <c r="N205" s="421" t="e">
        <f t="shared" si="3"/>
        <v>#DIV/0!</v>
      </c>
      <c r="O205" s="242">
        <f>FŐLAP!$G$8</f>
        <v>0</v>
      </c>
      <c r="P205" s="241">
        <f>FŐLAP!$C$10</f>
        <v>0</v>
      </c>
      <c r="Q205" s="243" t="s">
        <v>500</v>
      </c>
    </row>
    <row r="206" spans="1:17" ht="49.5" hidden="1" customHeight="1" x14ac:dyDescent="0.25">
      <c r="A206" s="87" t="s">
        <v>298</v>
      </c>
      <c r="B206" s="405"/>
      <c r="C206" s="401"/>
      <c r="D206" s="402"/>
      <c r="E206" s="402"/>
      <c r="F206" s="194"/>
      <c r="G206" s="194"/>
      <c r="H206" s="408"/>
      <c r="I206" s="407"/>
      <c r="J206" s="407"/>
      <c r="K206" s="405"/>
      <c r="L206" s="411"/>
      <c r="M206" s="412"/>
      <c r="N206" s="421" t="e">
        <f t="shared" si="3"/>
        <v>#DIV/0!</v>
      </c>
      <c r="O206" s="242">
        <f>FŐLAP!$G$8</f>
        <v>0</v>
      </c>
      <c r="P206" s="241">
        <f>FŐLAP!$C$10</f>
        <v>0</v>
      </c>
      <c r="Q206" s="243" t="s">
        <v>500</v>
      </c>
    </row>
    <row r="207" spans="1:17" ht="49.5" hidden="1" customHeight="1" x14ac:dyDescent="0.25">
      <c r="A207" s="88" t="s">
        <v>299</v>
      </c>
      <c r="B207" s="405"/>
      <c r="C207" s="401"/>
      <c r="D207" s="402"/>
      <c r="E207" s="402"/>
      <c r="F207" s="194"/>
      <c r="G207" s="194"/>
      <c r="H207" s="408"/>
      <c r="I207" s="407"/>
      <c r="J207" s="407"/>
      <c r="K207" s="405"/>
      <c r="L207" s="411"/>
      <c r="M207" s="412"/>
      <c r="N207" s="421" t="e">
        <f t="shared" si="3"/>
        <v>#DIV/0!</v>
      </c>
      <c r="O207" s="242">
        <f>FŐLAP!$G$8</f>
        <v>0</v>
      </c>
      <c r="P207" s="241">
        <f>FŐLAP!$C$10</f>
        <v>0</v>
      </c>
      <c r="Q207" s="243" t="s">
        <v>500</v>
      </c>
    </row>
    <row r="208" spans="1:17" ht="49.5" hidden="1" customHeight="1" x14ac:dyDescent="0.25">
      <c r="A208" s="87" t="s">
        <v>300</v>
      </c>
      <c r="B208" s="405"/>
      <c r="C208" s="401"/>
      <c r="D208" s="402"/>
      <c r="E208" s="402"/>
      <c r="F208" s="194"/>
      <c r="G208" s="194"/>
      <c r="H208" s="408"/>
      <c r="I208" s="407"/>
      <c r="J208" s="407"/>
      <c r="K208" s="405"/>
      <c r="L208" s="411"/>
      <c r="M208" s="412"/>
      <c r="N208" s="421" t="e">
        <f t="shared" si="3"/>
        <v>#DIV/0!</v>
      </c>
      <c r="O208" s="242">
        <f>FŐLAP!$G$8</f>
        <v>0</v>
      </c>
      <c r="P208" s="241">
        <f>FŐLAP!$C$10</f>
        <v>0</v>
      </c>
      <c r="Q208" s="243" t="s">
        <v>500</v>
      </c>
    </row>
    <row r="209" spans="1:17" ht="49.5" hidden="1" customHeight="1" x14ac:dyDescent="0.25">
      <c r="A209" s="87" t="s">
        <v>301</v>
      </c>
      <c r="B209" s="405"/>
      <c r="C209" s="401"/>
      <c r="D209" s="402"/>
      <c r="E209" s="402"/>
      <c r="F209" s="194"/>
      <c r="G209" s="194"/>
      <c r="H209" s="408"/>
      <c r="I209" s="407"/>
      <c r="J209" s="407"/>
      <c r="K209" s="405"/>
      <c r="L209" s="411"/>
      <c r="M209" s="412"/>
      <c r="N209" s="421" t="e">
        <f t="shared" si="3"/>
        <v>#DIV/0!</v>
      </c>
      <c r="O209" s="242">
        <f>FŐLAP!$G$8</f>
        <v>0</v>
      </c>
      <c r="P209" s="241">
        <f>FŐLAP!$C$10</f>
        <v>0</v>
      </c>
      <c r="Q209" s="243" t="s">
        <v>500</v>
      </c>
    </row>
    <row r="210" spans="1:17" ht="49.5" hidden="1" customHeight="1" x14ac:dyDescent="0.25">
      <c r="A210" s="88" t="s">
        <v>302</v>
      </c>
      <c r="B210" s="405"/>
      <c r="C210" s="401"/>
      <c r="D210" s="402"/>
      <c r="E210" s="402"/>
      <c r="F210" s="194"/>
      <c r="G210" s="194"/>
      <c r="H210" s="408"/>
      <c r="I210" s="407"/>
      <c r="J210" s="407"/>
      <c r="K210" s="405"/>
      <c r="L210" s="411"/>
      <c r="M210" s="412"/>
      <c r="N210" s="421" t="e">
        <f t="shared" ref="N210:N273" si="4">IF(M210&lt;0,0,1-(M210/L210))</f>
        <v>#DIV/0!</v>
      </c>
      <c r="O210" s="242">
        <f>FŐLAP!$G$8</f>
        <v>0</v>
      </c>
      <c r="P210" s="241">
        <f>FŐLAP!$C$10</f>
        <v>0</v>
      </c>
      <c r="Q210" s="243" t="s">
        <v>500</v>
      </c>
    </row>
    <row r="211" spans="1:17" ht="49.5" hidden="1" customHeight="1" x14ac:dyDescent="0.25">
      <c r="A211" s="87" t="s">
        <v>303</v>
      </c>
      <c r="B211" s="405"/>
      <c r="C211" s="401"/>
      <c r="D211" s="402"/>
      <c r="E211" s="402"/>
      <c r="F211" s="194"/>
      <c r="G211" s="194"/>
      <c r="H211" s="408"/>
      <c r="I211" s="407"/>
      <c r="J211" s="407"/>
      <c r="K211" s="405"/>
      <c r="L211" s="411"/>
      <c r="M211" s="412"/>
      <c r="N211" s="421" t="e">
        <f t="shared" si="4"/>
        <v>#DIV/0!</v>
      </c>
      <c r="O211" s="242">
        <f>FŐLAP!$G$8</f>
        <v>0</v>
      </c>
      <c r="P211" s="241">
        <f>FŐLAP!$C$10</f>
        <v>0</v>
      </c>
      <c r="Q211" s="243" t="s">
        <v>500</v>
      </c>
    </row>
    <row r="212" spans="1:17" ht="49.5" hidden="1" customHeight="1" x14ac:dyDescent="0.25">
      <c r="A212" s="88" t="s">
        <v>304</v>
      </c>
      <c r="B212" s="405"/>
      <c r="C212" s="401"/>
      <c r="D212" s="402"/>
      <c r="E212" s="402"/>
      <c r="F212" s="194"/>
      <c r="G212" s="194"/>
      <c r="H212" s="408"/>
      <c r="I212" s="407"/>
      <c r="J212" s="407"/>
      <c r="K212" s="405"/>
      <c r="L212" s="411"/>
      <c r="M212" s="412"/>
      <c r="N212" s="421" t="e">
        <f t="shared" si="4"/>
        <v>#DIV/0!</v>
      </c>
      <c r="O212" s="242">
        <f>FŐLAP!$G$8</f>
        <v>0</v>
      </c>
      <c r="P212" s="241">
        <f>FŐLAP!$C$10</f>
        <v>0</v>
      </c>
      <c r="Q212" s="243" t="s">
        <v>500</v>
      </c>
    </row>
    <row r="213" spans="1:17" ht="49.5" hidden="1" customHeight="1" x14ac:dyDescent="0.25">
      <c r="A213" s="87" t="s">
        <v>305</v>
      </c>
      <c r="B213" s="405"/>
      <c r="C213" s="401"/>
      <c r="D213" s="402"/>
      <c r="E213" s="402"/>
      <c r="F213" s="194"/>
      <c r="G213" s="194"/>
      <c r="H213" s="408"/>
      <c r="I213" s="407"/>
      <c r="J213" s="407"/>
      <c r="K213" s="405"/>
      <c r="L213" s="411"/>
      <c r="M213" s="412"/>
      <c r="N213" s="421" t="e">
        <f t="shared" si="4"/>
        <v>#DIV/0!</v>
      </c>
      <c r="O213" s="242">
        <f>FŐLAP!$G$8</f>
        <v>0</v>
      </c>
      <c r="P213" s="241">
        <f>FŐLAP!$C$10</f>
        <v>0</v>
      </c>
      <c r="Q213" s="243" t="s">
        <v>500</v>
      </c>
    </row>
    <row r="214" spans="1:17" ht="49.5" hidden="1" customHeight="1" x14ac:dyDescent="0.25">
      <c r="A214" s="87" t="s">
        <v>306</v>
      </c>
      <c r="B214" s="405"/>
      <c r="C214" s="401"/>
      <c r="D214" s="402"/>
      <c r="E214" s="402"/>
      <c r="F214" s="194"/>
      <c r="G214" s="194"/>
      <c r="H214" s="408"/>
      <c r="I214" s="407"/>
      <c r="J214" s="407"/>
      <c r="K214" s="405"/>
      <c r="L214" s="411"/>
      <c r="M214" s="412"/>
      <c r="N214" s="421" t="e">
        <f t="shared" si="4"/>
        <v>#DIV/0!</v>
      </c>
      <c r="O214" s="242">
        <f>FŐLAP!$G$8</f>
        <v>0</v>
      </c>
      <c r="P214" s="241">
        <f>FŐLAP!$C$10</f>
        <v>0</v>
      </c>
      <c r="Q214" s="243" t="s">
        <v>500</v>
      </c>
    </row>
    <row r="215" spans="1:17" ht="49.5" hidden="1" customHeight="1" x14ac:dyDescent="0.25">
      <c r="A215" s="88" t="s">
        <v>307</v>
      </c>
      <c r="B215" s="405"/>
      <c r="C215" s="401"/>
      <c r="D215" s="402"/>
      <c r="E215" s="402"/>
      <c r="F215" s="194"/>
      <c r="G215" s="194"/>
      <c r="H215" s="408"/>
      <c r="I215" s="407"/>
      <c r="J215" s="407"/>
      <c r="K215" s="405"/>
      <c r="L215" s="411"/>
      <c r="M215" s="412"/>
      <c r="N215" s="421" t="e">
        <f t="shared" si="4"/>
        <v>#DIV/0!</v>
      </c>
      <c r="O215" s="242">
        <f>FŐLAP!$G$8</f>
        <v>0</v>
      </c>
      <c r="P215" s="241">
        <f>FŐLAP!$C$10</f>
        <v>0</v>
      </c>
      <c r="Q215" s="243" t="s">
        <v>500</v>
      </c>
    </row>
    <row r="216" spans="1:17" ht="49.5" hidden="1" customHeight="1" x14ac:dyDescent="0.25">
      <c r="A216" s="87" t="s">
        <v>308</v>
      </c>
      <c r="B216" s="405"/>
      <c r="C216" s="401"/>
      <c r="D216" s="402"/>
      <c r="E216" s="402"/>
      <c r="F216" s="194"/>
      <c r="G216" s="194"/>
      <c r="H216" s="408"/>
      <c r="I216" s="407"/>
      <c r="J216" s="407"/>
      <c r="K216" s="405"/>
      <c r="L216" s="411"/>
      <c r="M216" s="412"/>
      <c r="N216" s="421" t="e">
        <f t="shared" si="4"/>
        <v>#DIV/0!</v>
      </c>
      <c r="O216" s="242">
        <f>FŐLAP!$G$8</f>
        <v>0</v>
      </c>
      <c r="P216" s="241">
        <f>FŐLAP!$C$10</f>
        <v>0</v>
      </c>
      <c r="Q216" s="243" t="s">
        <v>500</v>
      </c>
    </row>
    <row r="217" spans="1:17" ht="49.5" hidden="1" customHeight="1" x14ac:dyDescent="0.25">
      <c r="A217" s="88" t="s">
        <v>309</v>
      </c>
      <c r="B217" s="405"/>
      <c r="C217" s="401"/>
      <c r="D217" s="402"/>
      <c r="E217" s="402"/>
      <c r="F217" s="194"/>
      <c r="G217" s="194"/>
      <c r="H217" s="408"/>
      <c r="I217" s="407"/>
      <c r="J217" s="407"/>
      <c r="K217" s="405"/>
      <c r="L217" s="411"/>
      <c r="M217" s="412"/>
      <c r="N217" s="421" t="e">
        <f t="shared" si="4"/>
        <v>#DIV/0!</v>
      </c>
      <c r="O217" s="242">
        <f>FŐLAP!$G$8</f>
        <v>0</v>
      </c>
      <c r="P217" s="241">
        <f>FŐLAP!$C$10</f>
        <v>0</v>
      </c>
      <c r="Q217" s="243" t="s">
        <v>500</v>
      </c>
    </row>
    <row r="218" spans="1:17" ht="49.5" hidden="1" customHeight="1" x14ac:dyDescent="0.25">
      <c r="A218" s="87" t="s">
        <v>310</v>
      </c>
      <c r="B218" s="405"/>
      <c r="C218" s="401"/>
      <c r="D218" s="402"/>
      <c r="E218" s="402"/>
      <c r="F218" s="194"/>
      <c r="G218" s="194"/>
      <c r="H218" s="408"/>
      <c r="I218" s="407"/>
      <c r="J218" s="407"/>
      <c r="K218" s="405"/>
      <c r="L218" s="411"/>
      <c r="M218" s="412"/>
      <c r="N218" s="421" t="e">
        <f t="shared" si="4"/>
        <v>#DIV/0!</v>
      </c>
      <c r="O218" s="242">
        <f>FŐLAP!$G$8</f>
        <v>0</v>
      </c>
      <c r="P218" s="241">
        <f>FŐLAP!$C$10</f>
        <v>0</v>
      </c>
      <c r="Q218" s="243" t="s">
        <v>500</v>
      </c>
    </row>
    <row r="219" spans="1:17" ht="49.5" hidden="1" customHeight="1" x14ac:dyDescent="0.25">
      <c r="A219" s="87" t="s">
        <v>311</v>
      </c>
      <c r="B219" s="405"/>
      <c r="C219" s="401"/>
      <c r="D219" s="402"/>
      <c r="E219" s="402"/>
      <c r="F219" s="194"/>
      <c r="G219" s="194"/>
      <c r="H219" s="408"/>
      <c r="I219" s="407"/>
      <c r="J219" s="407"/>
      <c r="K219" s="405"/>
      <c r="L219" s="411"/>
      <c r="M219" s="412"/>
      <c r="N219" s="421" t="e">
        <f t="shared" si="4"/>
        <v>#DIV/0!</v>
      </c>
      <c r="O219" s="242">
        <f>FŐLAP!$G$8</f>
        <v>0</v>
      </c>
      <c r="P219" s="241">
        <f>FŐLAP!$C$10</f>
        <v>0</v>
      </c>
      <c r="Q219" s="243" t="s">
        <v>500</v>
      </c>
    </row>
    <row r="220" spans="1:17" ht="49.5" hidden="1" customHeight="1" x14ac:dyDescent="0.25">
      <c r="A220" s="88" t="s">
        <v>312</v>
      </c>
      <c r="B220" s="405"/>
      <c r="C220" s="401"/>
      <c r="D220" s="402"/>
      <c r="E220" s="402"/>
      <c r="F220" s="194"/>
      <c r="G220" s="194"/>
      <c r="H220" s="408"/>
      <c r="I220" s="407"/>
      <c r="J220" s="407"/>
      <c r="K220" s="405"/>
      <c r="L220" s="411"/>
      <c r="M220" s="412"/>
      <c r="N220" s="421" t="e">
        <f t="shared" si="4"/>
        <v>#DIV/0!</v>
      </c>
      <c r="O220" s="242">
        <f>FŐLAP!$G$8</f>
        <v>0</v>
      </c>
      <c r="P220" s="241">
        <f>FŐLAP!$C$10</f>
        <v>0</v>
      </c>
      <c r="Q220" s="243" t="s">
        <v>500</v>
      </c>
    </row>
    <row r="221" spans="1:17" ht="49.5" hidden="1" customHeight="1" x14ac:dyDescent="0.25">
      <c r="A221" s="87" t="s">
        <v>313</v>
      </c>
      <c r="B221" s="405"/>
      <c r="C221" s="401"/>
      <c r="D221" s="402"/>
      <c r="E221" s="402"/>
      <c r="F221" s="194"/>
      <c r="G221" s="194"/>
      <c r="H221" s="408"/>
      <c r="I221" s="407"/>
      <c r="J221" s="407"/>
      <c r="K221" s="405"/>
      <c r="L221" s="411"/>
      <c r="M221" s="412"/>
      <c r="N221" s="421" t="e">
        <f t="shared" si="4"/>
        <v>#DIV/0!</v>
      </c>
      <c r="O221" s="242">
        <f>FŐLAP!$G$8</f>
        <v>0</v>
      </c>
      <c r="P221" s="241">
        <f>FŐLAP!$C$10</f>
        <v>0</v>
      </c>
      <c r="Q221" s="243" t="s">
        <v>500</v>
      </c>
    </row>
    <row r="222" spans="1:17" ht="49.5" hidden="1" customHeight="1" x14ac:dyDescent="0.25">
      <c r="A222" s="88" t="s">
        <v>314</v>
      </c>
      <c r="B222" s="405"/>
      <c r="C222" s="401"/>
      <c r="D222" s="402"/>
      <c r="E222" s="402"/>
      <c r="F222" s="194"/>
      <c r="G222" s="194"/>
      <c r="H222" s="408"/>
      <c r="I222" s="407"/>
      <c r="J222" s="407"/>
      <c r="K222" s="405"/>
      <c r="L222" s="411"/>
      <c r="M222" s="412"/>
      <c r="N222" s="421" t="e">
        <f t="shared" si="4"/>
        <v>#DIV/0!</v>
      </c>
      <c r="O222" s="242">
        <f>FŐLAP!$G$8</f>
        <v>0</v>
      </c>
      <c r="P222" s="241">
        <f>FŐLAP!$C$10</f>
        <v>0</v>
      </c>
      <c r="Q222" s="243" t="s">
        <v>500</v>
      </c>
    </row>
    <row r="223" spans="1:17" ht="49.5" hidden="1" customHeight="1" x14ac:dyDescent="0.25">
      <c r="A223" s="87" t="s">
        <v>315</v>
      </c>
      <c r="B223" s="405"/>
      <c r="C223" s="401"/>
      <c r="D223" s="402"/>
      <c r="E223" s="402"/>
      <c r="F223" s="194"/>
      <c r="G223" s="194"/>
      <c r="H223" s="408"/>
      <c r="I223" s="407"/>
      <c r="J223" s="407"/>
      <c r="K223" s="405"/>
      <c r="L223" s="411"/>
      <c r="M223" s="412"/>
      <c r="N223" s="421" t="e">
        <f t="shared" si="4"/>
        <v>#DIV/0!</v>
      </c>
      <c r="O223" s="242">
        <f>FŐLAP!$G$8</f>
        <v>0</v>
      </c>
      <c r="P223" s="241">
        <f>FŐLAP!$C$10</f>
        <v>0</v>
      </c>
      <c r="Q223" s="243" t="s">
        <v>500</v>
      </c>
    </row>
    <row r="224" spans="1:17" ht="49.5" hidden="1" customHeight="1" x14ac:dyDescent="0.25">
      <c r="A224" s="87" t="s">
        <v>316</v>
      </c>
      <c r="B224" s="405"/>
      <c r="C224" s="401"/>
      <c r="D224" s="402"/>
      <c r="E224" s="402"/>
      <c r="F224" s="194"/>
      <c r="G224" s="194"/>
      <c r="H224" s="408"/>
      <c r="I224" s="407"/>
      <c r="J224" s="407"/>
      <c r="K224" s="405"/>
      <c r="L224" s="411"/>
      <c r="M224" s="412"/>
      <c r="N224" s="421" t="e">
        <f t="shared" si="4"/>
        <v>#DIV/0!</v>
      </c>
      <c r="O224" s="242">
        <f>FŐLAP!$G$8</f>
        <v>0</v>
      </c>
      <c r="P224" s="241">
        <f>FŐLAP!$C$10</f>
        <v>0</v>
      </c>
      <c r="Q224" s="243" t="s">
        <v>500</v>
      </c>
    </row>
    <row r="225" spans="1:17" ht="49.5" hidden="1" customHeight="1" x14ac:dyDescent="0.25">
      <c r="A225" s="88" t="s">
        <v>317</v>
      </c>
      <c r="B225" s="405"/>
      <c r="C225" s="401"/>
      <c r="D225" s="402"/>
      <c r="E225" s="402"/>
      <c r="F225" s="194"/>
      <c r="G225" s="194"/>
      <c r="H225" s="408"/>
      <c r="I225" s="407"/>
      <c r="J225" s="407"/>
      <c r="K225" s="405"/>
      <c r="L225" s="411"/>
      <c r="M225" s="412"/>
      <c r="N225" s="421" t="e">
        <f t="shared" si="4"/>
        <v>#DIV/0!</v>
      </c>
      <c r="O225" s="242">
        <f>FŐLAP!$G$8</f>
        <v>0</v>
      </c>
      <c r="P225" s="241">
        <f>FŐLAP!$C$10</f>
        <v>0</v>
      </c>
      <c r="Q225" s="243" t="s">
        <v>500</v>
      </c>
    </row>
    <row r="226" spans="1:17" ht="49.5" hidden="1" customHeight="1" x14ac:dyDescent="0.25">
      <c r="A226" s="87" t="s">
        <v>318</v>
      </c>
      <c r="B226" s="405"/>
      <c r="C226" s="401"/>
      <c r="D226" s="402"/>
      <c r="E226" s="402"/>
      <c r="F226" s="194"/>
      <c r="G226" s="194"/>
      <c r="H226" s="408"/>
      <c r="I226" s="407"/>
      <c r="J226" s="407"/>
      <c r="K226" s="405"/>
      <c r="L226" s="411"/>
      <c r="M226" s="412"/>
      <c r="N226" s="421" t="e">
        <f t="shared" si="4"/>
        <v>#DIV/0!</v>
      </c>
      <c r="O226" s="242">
        <f>FŐLAP!$G$8</f>
        <v>0</v>
      </c>
      <c r="P226" s="241">
        <f>FŐLAP!$C$10</f>
        <v>0</v>
      </c>
      <c r="Q226" s="243" t="s">
        <v>500</v>
      </c>
    </row>
    <row r="227" spans="1:17" ht="49.5" hidden="1" customHeight="1" x14ac:dyDescent="0.25">
      <c r="A227" s="88" t="s">
        <v>319</v>
      </c>
      <c r="B227" s="405"/>
      <c r="C227" s="401"/>
      <c r="D227" s="402"/>
      <c r="E227" s="402"/>
      <c r="F227" s="194"/>
      <c r="G227" s="194"/>
      <c r="H227" s="408"/>
      <c r="I227" s="407"/>
      <c r="J227" s="407"/>
      <c r="K227" s="405"/>
      <c r="L227" s="411"/>
      <c r="M227" s="412"/>
      <c r="N227" s="421" t="e">
        <f t="shared" si="4"/>
        <v>#DIV/0!</v>
      </c>
      <c r="O227" s="242">
        <f>FŐLAP!$G$8</f>
        <v>0</v>
      </c>
      <c r="P227" s="241">
        <f>FŐLAP!$C$10</f>
        <v>0</v>
      </c>
      <c r="Q227" s="243" t="s">
        <v>500</v>
      </c>
    </row>
    <row r="228" spans="1:17" ht="49.5" hidden="1" customHeight="1" x14ac:dyDescent="0.25">
      <c r="A228" s="87" t="s">
        <v>320</v>
      </c>
      <c r="B228" s="405"/>
      <c r="C228" s="401"/>
      <c r="D228" s="402"/>
      <c r="E228" s="402"/>
      <c r="F228" s="194"/>
      <c r="G228" s="194"/>
      <c r="H228" s="408"/>
      <c r="I228" s="407"/>
      <c r="J228" s="407"/>
      <c r="K228" s="405"/>
      <c r="L228" s="411"/>
      <c r="M228" s="412"/>
      <c r="N228" s="421" t="e">
        <f t="shared" si="4"/>
        <v>#DIV/0!</v>
      </c>
      <c r="O228" s="242">
        <f>FŐLAP!$G$8</f>
        <v>0</v>
      </c>
      <c r="P228" s="241">
        <f>FŐLAP!$C$10</f>
        <v>0</v>
      </c>
      <c r="Q228" s="243" t="s">
        <v>500</v>
      </c>
    </row>
    <row r="229" spans="1:17" ht="49.5" hidden="1" customHeight="1" x14ac:dyDescent="0.25">
      <c r="A229" s="87" t="s">
        <v>321</v>
      </c>
      <c r="B229" s="405"/>
      <c r="C229" s="401"/>
      <c r="D229" s="402"/>
      <c r="E229" s="402"/>
      <c r="F229" s="194"/>
      <c r="G229" s="194"/>
      <c r="H229" s="408"/>
      <c r="I229" s="407"/>
      <c r="J229" s="407"/>
      <c r="K229" s="405"/>
      <c r="L229" s="411"/>
      <c r="M229" s="412"/>
      <c r="N229" s="421" t="e">
        <f t="shared" si="4"/>
        <v>#DIV/0!</v>
      </c>
      <c r="O229" s="242">
        <f>FŐLAP!$G$8</f>
        <v>0</v>
      </c>
      <c r="P229" s="241">
        <f>FŐLAP!$C$10</f>
        <v>0</v>
      </c>
      <c r="Q229" s="243" t="s">
        <v>500</v>
      </c>
    </row>
    <row r="230" spans="1:17" ht="49.5" hidden="1" customHeight="1" x14ac:dyDescent="0.25">
      <c r="A230" s="88" t="s">
        <v>322</v>
      </c>
      <c r="B230" s="405"/>
      <c r="C230" s="401"/>
      <c r="D230" s="402"/>
      <c r="E230" s="402"/>
      <c r="F230" s="194"/>
      <c r="G230" s="194"/>
      <c r="H230" s="408"/>
      <c r="I230" s="407"/>
      <c r="J230" s="407"/>
      <c r="K230" s="405"/>
      <c r="L230" s="411"/>
      <c r="M230" s="412"/>
      <c r="N230" s="421" t="e">
        <f t="shared" si="4"/>
        <v>#DIV/0!</v>
      </c>
      <c r="O230" s="242">
        <f>FŐLAP!$G$8</f>
        <v>0</v>
      </c>
      <c r="P230" s="241">
        <f>FŐLAP!$C$10</f>
        <v>0</v>
      </c>
      <c r="Q230" s="243" t="s">
        <v>500</v>
      </c>
    </row>
    <row r="231" spans="1:17" ht="49.5" hidden="1" customHeight="1" x14ac:dyDescent="0.25">
      <c r="A231" s="87" t="s">
        <v>323</v>
      </c>
      <c r="B231" s="405"/>
      <c r="C231" s="401"/>
      <c r="D231" s="402"/>
      <c r="E231" s="402"/>
      <c r="F231" s="194"/>
      <c r="G231" s="194"/>
      <c r="H231" s="408"/>
      <c r="I231" s="407"/>
      <c r="J231" s="407"/>
      <c r="K231" s="405"/>
      <c r="L231" s="411"/>
      <c r="M231" s="412"/>
      <c r="N231" s="421" t="e">
        <f t="shared" si="4"/>
        <v>#DIV/0!</v>
      </c>
      <c r="O231" s="242">
        <f>FŐLAP!$G$8</f>
        <v>0</v>
      </c>
      <c r="P231" s="241">
        <f>FŐLAP!$C$10</f>
        <v>0</v>
      </c>
      <c r="Q231" s="243" t="s">
        <v>500</v>
      </c>
    </row>
    <row r="232" spans="1:17" ht="49.5" hidden="1" customHeight="1" x14ac:dyDescent="0.25">
      <c r="A232" s="88" t="s">
        <v>324</v>
      </c>
      <c r="B232" s="405"/>
      <c r="C232" s="401"/>
      <c r="D232" s="402"/>
      <c r="E232" s="402"/>
      <c r="F232" s="194"/>
      <c r="G232" s="194"/>
      <c r="H232" s="408"/>
      <c r="I232" s="407"/>
      <c r="J232" s="407"/>
      <c r="K232" s="405"/>
      <c r="L232" s="411"/>
      <c r="M232" s="412"/>
      <c r="N232" s="421" t="e">
        <f t="shared" si="4"/>
        <v>#DIV/0!</v>
      </c>
      <c r="O232" s="242">
        <f>FŐLAP!$G$8</f>
        <v>0</v>
      </c>
      <c r="P232" s="241">
        <f>FŐLAP!$C$10</f>
        <v>0</v>
      </c>
      <c r="Q232" s="243" t="s">
        <v>500</v>
      </c>
    </row>
    <row r="233" spans="1:17" ht="49.5" hidden="1" customHeight="1" x14ac:dyDescent="0.25">
      <c r="A233" s="87" t="s">
        <v>325</v>
      </c>
      <c r="B233" s="405"/>
      <c r="C233" s="401"/>
      <c r="D233" s="402"/>
      <c r="E233" s="402"/>
      <c r="F233" s="194"/>
      <c r="G233" s="194"/>
      <c r="H233" s="408"/>
      <c r="I233" s="407"/>
      <c r="J233" s="407"/>
      <c r="K233" s="405"/>
      <c r="L233" s="411"/>
      <c r="M233" s="412"/>
      <c r="N233" s="421" t="e">
        <f t="shared" si="4"/>
        <v>#DIV/0!</v>
      </c>
      <c r="O233" s="242">
        <f>FŐLAP!$G$8</f>
        <v>0</v>
      </c>
      <c r="P233" s="241">
        <f>FŐLAP!$C$10</f>
        <v>0</v>
      </c>
      <c r="Q233" s="243" t="s">
        <v>500</v>
      </c>
    </row>
    <row r="234" spans="1:17" ht="49.5" hidden="1" customHeight="1" x14ac:dyDescent="0.25">
      <c r="A234" s="87" t="s">
        <v>326</v>
      </c>
      <c r="B234" s="405"/>
      <c r="C234" s="401"/>
      <c r="D234" s="402"/>
      <c r="E234" s="402"/>
      <c r="F234" s="194"/>
      <c r="G234" s="194"/>
      <c r="H234" s="408"/>
      <c r="I234" s="407"/>
      <c r="J234" s="407"/>
      <c r="K234" s="405"/>
      <c r="L234" s="411"/>
      <c r="M234" s="412"/>
      <c r="N234" s="421" t="e">
        <f t="shared" si="4"/>
        <v>#DIV/0!</v>
      </c>
      <c r="O234" s="242">
        <f>FŐLAP!$G$8</f>
        <v>0</v>
      </c>
      <c r="P234" s="241">
        <f>FŐLAP!$C$10</f>
        <v>0</v>
      </c>
      <c r="Q234" s="243" t="s">
        <v>500</v>
      </c>
    </row>
    <row r="235" spans="1:17" ht="49.5" hidden="1" customHeight="1" x14ac:dyDescent="0.25">
      <c r="A235" s="88" t="s">
        <v>327</v>
      </c>
      <c r="B235" s="405"/>
      <c r="C235" s="401"/>
      <c r="D235" s="402"/>
      <c r="E235" s="402"/>
      <c r="F235" s="194"/>
      <c r="G235" s="194"/>
      <c r="H235" s="408"/>
      <c r="I235" s="407"/>
      <c r="J235" s="407"/>
      <c r="K235" s="405"/>
      <c r="L235" s="411"/>
      <c r="M235" s="412"/>
      <c r="N235" s="421" t="e">
        <f t="shared" si="4"/>
        <v>#DIV/0!</v>
      </c>
      <c r="O235" s="242">
        <f>FŐLAP!$G$8</f>
        <v>0</v>
      </c>
      <c r="P235" s="241">
        <f>FŐLAP!$C$10</f>
        <v>0</v>
      </c>
      <c r="Q235" s="243" t="s">
        <v>500</v>
      </c>
    </row>
    <row r="236" spans="1:17" ht="49.5" hidden="1" customHeight="1" x14ac:dyDescent="0.25">
      <c r="A236" s="87" t="s">
        <v>328</v>
      </c>
      <c r="B236" s="405"/>
      <c r="C236" s="401"/>
      <c r="D236" s="402"/>
      <c r="E236" s="402"/>
      <c r="F236" s="194"/>
      <c r="G236" s="194"/>
      <c r="H236" s="408"/>
      <c r="I236" s="407"/>
      <c r="J236" s="407"/>
      <c r="K236" s="405"/>
      <c r="L236" s="411"/>
      <c r="M236" s="412"/>
      <c r="N236" s="421" t="e">
        <f t="shared" si="4"/>
        <v>#DIV/0!</v>
      </c>
      <c r="O236" s="242">
        <f>FŐLAP!$G$8</f>
        <v>0</v>
      </c>
      <c r="P236" s="241">
        <f>FŐLAP!$C$10</f>
        <v>0</v>
      </c>
      <c r="Q236" s="243" t="s">
        <v>500</v>
      </c>
    </row>
    <row r="237" spans="1:17" ht="49.5" hidden="1" customHeight="1" x14ac:dyDescent="0.25">
      <c r="A237" s="88" t="s">
        <v>329</v>
      </c>
      <c r="B237" s="405"/>
      <c r="C237" s="401"/>
      <c r="D237" s="402"/>
      <c r="E237" s="402"/>
      <c r="F237" s="194"/>
      <c r="G237" s="194"/>
      <c r="H237" s="408"/>
      <c r="I237" s="407"/>
      <c r="J237" s="407"/>
      <c r="K237" s="405"/>
      <c r="L237" s="411"/>
      <c r="M237" s="412"/>
      <c r="N237" s="421" t="e">
        <f t="shared" si="4"/>
        <v>#DIV/0!</v>
      </c>
      <c r="O237" s="242">
        <f>FŐLAP!$G$8</f>
        <v>0</v>
      </c>
      <c r="P237" s="241">
        <f>FŐLAP!$C$10</f>
        <v>0</v>
      </c>
      <c r="Q237" s="243" t="s">
        <v>500</v>
      </c>
    </row>
    <row r="238" spans="1:17" ht="49.5" hidden="1" customHeight="1" x14ac:dyDescent="0.25">
      <c r="A238" s="87" t="s">
        <v>330</v>
      </c>
      <c r="B238" s="405"/>
      <c r="C238" s="401"/>
      <c r="D238" s="402"/>
      <c r="E238" s="402"/>
      <c r="F238" s="194"/>
      <c r="G238" s="194"/>
      <c r="H238" s="408"/>
      <c r="I238" s="407"/>
      <c r="J238" s="407"/>
      <c r="K238" s="405"/>
      <c r="L238" s="411"/>
      <c r="M238" s="412"/>
      <c r="N238" s="421" t="e">
        <f t="shared" si="4"/>
        <v>#DIV/0!</v>
      </c>
      <c r="O238" s="242">
        <f>FŐLAP!$G$8</f>
        <v>0</v>
      </c>
      <c r="P238" s="241">
        <f>FŐLAP!$C$10</f>
        <v>0</v>
      </c>
      <c r="Q238" s="243" t="s">
        <v>500</v>
      </c>
    </row>
    <row r="239" spans="1:17" ht="49.5" hidden="1" customHeight="1" x14ac:dyDescent="0.25">
      <c r="A239" s="87" t="s">
        <v>331</v>
      </c>
      <c r="B239" s="405"/>
      <c r="C239" s="401"/>
      <c r="D239" s="402"/>
      <c r="E239" s="402"/>
      <c r="F239" s="194"/>
      <c r="G239" s="194"/>
      <c r="H239" s="408"/>
      <c r="I239" s="407"/>
      <c r="J239" s="407"/>
      <c r="K239" s="405"/>
      <c r="L239" s="411"/>
      <c r="M239" s="412"/>
      <c r="N239" s="421" t="e">
        <f t="shared" si="4"/>
        <v>#DIV/0!</v>
      </c>
      <c r="O239" s="242">
        <f>FŐLAP!$G$8</f>
        <v>0</v>
      </c>
      <c r="P239" s="241">
        <f>FŐLAP!$C$10</f>
        <v>0</v>
      </c>
      <c r="Q239" s="243" t="s">
        <v>500</v>
      </c>
    </row>
    <row r="240" spans="1:17" ht="49.5" hidden="1" customHeight="1" x14ac:dyDescent="0.25">
      <c r="A240" s="88" t="s">
        <v>332</v>
      </c>
      <c r="B240" s="405"/>
      <c r="C240" s="401"/>
      <c r="D240" s="402"/>
      <c r="E240" s="402"/>
      <c r="F240" s="194"/>
      <c r="G240" s="194"/>
      <c r="H240" s="408"/>
      <c r="I240" s="407"/>
      <c r="J240" s="407"/>
      <c r="K240" s="405"/>
      <c r="L240" s="411"/>
      <c r="M240" s="412"/>
      <c r="N240" s="421" t="e">
        <f t="shared" si="4"/>
        <v>#DIV/0!</v>
      </c>
      <c r="O240" s="242">
        <f>FŐLAP!$G$8</f>
        <v>0</v>
      </c>
      <c r="P240" s="241">
        <f>FŐLAP!$C$10</f>
        <v>0</v>
      </c>
      <c r="Q240" s="243" t="s">
        <v>500</v>
      </c>
    </row>
    <row r="241" spans="1:17" ht="49.5" hidden="1" customHeight="1" x14ac:dyDescent="0.25">
      <c r="A241" s="87" t="s">
        <v>333</v>
      </c>
      <c r="B241" s="405"/>
      <c r="C241" s="401"/>
      <c r="D241" s="402"/>
      <c r="E241" s="402"/>
      <c r="F241" s="194"/>
      <c r="G241" s="194"/>
      <c r="H241" s="408"/>
      <c r="I241" s="407"/>
      <c r="J241" s="407"/>
      <c r="K241" s="405"/>
      <c r="L241" s="411"/>
      <c r="M241" s="412"/>
      <c r="N241" s="421" t="e">
        <f t="shared" si="4"/>
        <v>#DIV/0!</v>
      </c>
      <c r="O241" s="242">
        <f>FŐLAP!$G$8</f>
        <v>0</v>
      </c>
      <c r="P241" s="241">
        <f>FŐLAP!$C$10</f>
        <v>0</v>
      </c>
      <c r="Q241" s="243" t="s">
        <v>500</v>
      </c>
    </row>
    <row r="242" spans="1:17" ht="49.5" hidden="1" customHeight="1" x14ac:dyDescent="0.25">
      <c r="A242" s="88" t="s">
        <v>334</v>
      </c>
      <c r="B242" s="405"/>
      <c r="C242" s="401"/>
      <c r="D242" s="402"/>
      <c r="E242" s="402"/>
      <c r="F242" s="194"/>
      <c r="G242" s="194"/>
      <c r="H242" s="408"/>
      <c r="I242" s="407"/>
      <c r="J242" s="407"/>
      <c r="K242" s="405"/>
      <c r="L242" s="411"/>
      <c r="M242" s="412"/>
      <c r="N242" s="421" t="e">
        <f t="shared" si="4"/>
        <v>#DIV/0!</v>
      </c>
      <c r="O242" s="242">
        <f>FŐLAP!$G$8</f>
        <v>0</v>
      </c>
      <c r="P242" s="241">
        <f>FŐLAP!$C$10</f>
        <v>0</v>
      </c>
      <c r="Q242" s="243" t="s">
        <v>500</v>
      </c>
    </row>
    <row r="243" spans="1:17" ht="49.5" hidden="1" customHeight="1" x14ac:dyDescent="0.25">
      <c r="A243" s="87" t="s">
        <v>335</v>
      </c>
      <c r="B243" s="405"/>
      <c r="C243" s="401"/>
      <c r="D243" s="402"/>
      <c r="E243" s="402"/>
      <c r="F243" s="194"/>
      <c r="G243" s="194"/>
      <c r="H243" s="408"/>
      <c r="I243" s="407"/>
      <c r="J243" s="407"/>
      <c r="K243" s="405"/>
      <c r="L243" s="411"/>
      <c r="M243" s="412"/>
      <c r="N243" s="421" t="e">
        <f t="shared" si="4"/>
        <v>#DIV/0!</v>
      </c>
      <c r="O243" s="242">
        <f>FŐLAP!$G$8</f>
        <v>0</v>
      </c>
      <c r="P243" s="241">
        <f>FŐLAP!$C$10</f>
        <v>0</v>
      </c>
      <c r="Q243" s="243" t="s">
        <v>500</v>
      </c>
    </row>
    <row r="244" spans="1:17" ht="49.5" hidden="1" customHeight="1" x14ac:dyDescent="0.25">
      <c r="A244" s="87" t="s">
        <v>336</v>
      </c>
      <c r="B244" s="405"/>
      <c r="C244" s="401"/>
      <c r="D244" s="402"/>
      <c r="E244" s="402"/>
      <c r="F244" s="194"/>
      <c r="G244" s="194"/>
      <c r="H244" s="408"/>
      <c r="I244" s="407"/>
      <c r="J244" s="407"/>
      <c r="K244" s="405"/>
      <c r="L244" s="411"/>
      <c r="M244" s="412"/>
      <c r="N244" s="421" t="e">
        <f t="shared" si="4"/>
        <v>#DIV/0!</v>
      </c>
      <c r="O244" s="242">
        <f>FŐLAP!$G$8</f>
        <v>0</v>
      </c>
      <c r="P244" s="241">
        <f>FŐLAP!$C$10</f>
        <v>0</v>
      </c>
      <c r="Q244" s="243" t="s">
        <v>500</v>
      </c>
    </row>
    <row r="245" spans="1:17" ht="49.5" hidden="1" customHeight="1" x14ac:dyDescent="0.25">
      <c r="A245" s="88" t="s">
        <v>337</v>
      </c>
      <c r="B245" s="405"/>
      <c r="C245" s="401"/>
      <c r="D245" s="402"/>
      <c r="E245" s="402"/>
      <c r="F245" s="194"/>
      <c r="G245" s="194"/>
      <c r="H245" s="408"/>
      <c r="I245" s="407"/>
      <c r="J245" s="407"/>
      <c r="K245" s="405"/>
      <c r="L245" s="411"/>
      <c r="M245" s="412"/>
      <c r="N245" s="421" t="e">
        <f t="shared" si="4"/>
        <v>#DIV/0!</v>
      </c>
      <c r="O245" s="242">
        <f>FŐLAP!$G$8</f>
        <v>0</v>
      </c>
      <c r="P245" s="241">
        <f>FŐLAP!$C$10</f>
        <v>0</v>
      </c>
      <c r="Q245" s="243" t="s">
        <v>500</v>
      </c>
    </row>
    <row r="246" spans="1:17" ht="49.5" hidden="1" customHeight="1" x14ac:dyDescent="0.25">
      <c r="A246" s="87" t="s">
        <v>338</v>
      </c>
      <c r="B246" s="405"/>
      <c r="C246" s="401"/>
      <c r="D246" s="402"/>
      <c r="E246" s="402"/>
      <c r="F246" s="194"/>
      <c r="G246" s="194"/>
      <c r="H246" s="408"/>
      <c r="I246" s="407"/>
      <c r="J246" s="407"/>
      <c r="K246" s="405"/>
      <c r="L246" s="411"/>
      <c r="M246" s="412"/>
      <c r="N246" s="421" t="e">
        <f t="shared" si="4"/>
        <v>#DIV/0!</v>
      </c>
      <c r="O246" s="242">
        <f>FŐLAP!$G$8</f>
        <v>0</v>
      </c>
      <c r="P246" s="241">
        <f>FŐLAP!$C$10</f>
        <v>0</v>
      </c>
      <c r="Q246" s="243" t="s">
        <v>500</v>
      </c>
    </row>
    <row r="247" spans="1:17" ht="49.5" hidden="1" customHeight="1" x14ac:dyDescent="0.25">
      <c r="A247" s="88" t="s">
        <v>339</v>
      </c>
      <c r="B247" s="405"/>
      <c r="C247" s="401"/>
      <c r="D247" s="402"/>
      <c r="E247" s="402"/>
      <c r="F247" s="194"/>
      <c r="G247" s="194"/>
      <c r="H247" s="408"/>
      <c r="I247" s="407"/>
      <c r="J247" s="407"/>
      <c r="K247" s="405"/>
      <c r="L247" s="411"/>
      <c r="M247" s="412"/>
      <c r="N247" s="421" t="e">
        <f t="shared" si="4"/>
        <v>#DIV/0!</v>
      </c>
      <c r="O247" s="242">
        <f>FŐLAP!$G$8</f>
        <v>0</v>
      </c>
      <c r="P247" s="241">
        <f>FŐLAP!$C$10</f>
        <v>0</v>
      </c>
      <c r="Q247" s="243" t="s">
        <v>500</v>
      </c>
    </row>
    <row r="248" spans="1:17" ht="49.5" hidden="1" customHeight="1" x14ac:dyDescent="0.25">
      <c r="A248" s="87" t="s">
        <v>340</v>
      </c>
      <c r="B248" s="405"/>
      <c r="C248" s="401"/>
      <c r="D248" s="402"/>
      <c r="E248" s="402"/>
      <c r="F248" s="194"/>
      <c r="G248" s="194"/>
      <c r="H248" s="408"/>
      <c r="I248" s="407"/>
      <c r="J248" s="407"/>
      <c r="K248" s="405"/>
      <c r="L248" s="411"/>
      <c r="M248" s="412"/>
      <c r="N248" s="421" t="e">
        <f t="shared" si="4"/>
        <v>#DIV/0!</v>
      </c>
      <c r="O248" s="242">
        <f>FŐLAP!$G$8</f>
        <v>0</v>
      </c>
      <c r="P248" s="241">
        <f>FŐLAP!$C$10</f>
        <v>0</v>
      </c>
      <c r="Q248" s="243" t="s">
        <v>500</v>
      </c>
    </row>
    <row r="249" spans="1:17" ht="49.5" hidden="1" customHeight="1" x14ac:dyDescent="0.25">
      <c r="A249" s="87" t="s">
        <v>341</v>
      </c>
      <c r="B249" s="405"/>
      <c r="C249" s="401"/>
      <c r="D249" s="402"/>
      <c r="E249" s="402"/>
      <c r="F249" s="194"/>
      <c r="G249" s="194"/>
      <c r="H249" s="408"/>
      <c r="I249" s="407"/>
      <c r="J249" s="407"/>
      <c r="K249" s="405"/>
      <c r="L249" s="411"/>
      <c r="M249" s="412"/>
      <c r="N249" s="421" t="e">
        <f t="shared" si="4"/>
        <v>#DIV/0!</v>
      </c>
      <c r="O249" s="242">
        <f>FŐLAP!$G$8</f>
        <v>0</v>
      </c>
      <c r="P249" s="241">
        <f>FŐLAP!$C$10</f>
        <v>0</v>
      </c>
      <c r="Q249" s="243" t="s">
        <v>500</v>
      </c>
    </row>
    <row r="250" spans="1:17" ht="49.5" hidden="1" customHeight="1" x14ac:dyDescent="0.25">
      <c r="A250" s="88" t="s">
        <v>342</v>
      </c>
      <c r="B250" s="405"/>
      <c r="C250" s="401"/>
      <c r="D250" s="402"/>
      <c r="E250" s="402"/>
      <c r="F250" s="194"/>
      <c r="G250" s="194"/>
      <c r="H250" s="408"/>
      <c r="I250" s="407"/>
      <c r="J250" s="407"/>
      <c r="K250" s="405"/>
      <c r="L250" s="411"/>
      <c r="M250" s="412"/>
      <c r="N250" s="421" t="e">
        <f t="shared" si="4"/>
        <v>#DIV/0!</v>
      </c>
      <c r="O250" s="242">
        <f>FŐLAP!$G$8</f>
        <v>0</v>
      </c>
      <c r="P250" s="241">
        <f>FŐLAP!$C$10</f>
        <v>0</v>
      </c>
      <c r="Q250" s="243" t="s">
        <v>500</v>
      </c>
    </row>
    <row r="251" spans="1:17" ht="49.5" hidden="1" customHeight="1" x14ac:dyDescent="0.25">
      <c r="A251" s="87" t="s">
        <v>343</v>
      </c>
      <c r="B251" s="405"/>
      <c r="C251" s="401"/>
      <c r="D251" s="402"/>
      <c r="E251" s="402"/>
      <c r="F251" s="194"/>
      <c r="G251" s="194"/>
      <c r="H251" s="408"/>
      <c r="I251" s="407"/>
      <c r="J251" s="407"/>
      <c r="K251" s="405"/>
      <c r="L251" s="411"/>
      <c r="M251" s="412"/>
      <c r="N251" s="421" t="e">
        <f t="shared" si="4"/>
        <v>#DIV/0!</v>
      </c>
      <c r="O251" s="242">
        <f>FŐLAP!$G$8</f>
        <v>0</v>
      </c>
      <c r="P251" s="241">
        <f>FŐLAP!$C$10</f>
        <v>0</v>
      </c>
      <c r="Q251" s="243" t="s">
        <v>500</v>
      </c>
    </row>
    <row r="252" spans="1:17" ht="49.5" hidden="1" customHeight="1" x14ac:dyDescent="0.25">
      <c r="A252" s="88" t="s">
        <v>344</v>
      </c>
      <c r="B252" s="405"/>
      <c r="C252" s="401"/>
      <c r="D252" s="402"/>
      <c r="E252" s="402"/>
      <c r="F252" s="194"/>
      <c r="G252" s="194"/>
      <c r="H252" s="408"/>
      <c r="I252" s="407"/>
      <c r="J252" s="407"/>
      <c r="K252" s="405"/>
      <c r="L252" s="411"/>
      <c r="M252" s="412"/>
      <c r="N252" s="421" t="e">
        <f t="shared" si="4"/>
        <v>#DIV/0!</v>
      </c>
      <c r="O252" s="242">
        <f>FŐLAP!$G$8</f>
        <v>0</v>
      </c>
      <c r="P252" s="241">
        <f>FŐLAP!$C$10</f>
        <v>0</v>
      </c>
      <c r="Q252" s="243" t="s">
        <v>500</v>
      </c>
    </row>
    <row r="253" spans="1:17" ht="49.5" hidden="1" customHeight="1" x14ac:dyDescent="0.25">
      <c r="A253" s="87" t="s">
        <v>345</v>
      </c>
      <c r="B253" s="405"/>
      <c r="C253" s="401"/>
      <c r="D253" s="402"/>
      <c r="E253" s="402"/>
      <c r="F253" s="194"/>
      <c r="G253" s="194"/>
      <c r="H253" s="408"/>
      <c r="I253" s="407"/>
      <c r="J253" s="407"/>
      <c r="K253" s="405"/>
      <c r="L253" s="411"/>
      <c r="M253" s="412"/>
      <c r="N253" s="421" t="e">
        <f t="shared" si="4"/>
        <v>#DIV/0!</v>
      </c>
      <c r="O253" s="242">
        <f>FŐLAP!$G$8</f>
        <v>0</v>
      </c>
      <c r="P253" s="241">
        <f>FŐLAP!$C$10</f>
        <v>0</v>
      </c>
      <c r="Q253" s="243" t="s">
        <v>500</v>
      </c>
    </row>
    <row r="254" spans="1:17" ht="49.5" hidden="1" customHeight="1" x14ac:dyDescent="0.25">
      <c r="A254" s="87" t="s">
        <v>346</v>
      </c>
      <c r="B254" s="405"/>
      <c r="C254" s="401"/>
      <c r="D254" s="402"/>
      <c r="E254" s="402"/>
      <c r="F254" s="194"/>
      <c r="G254" s="194"/>
      <c r="H254" s="408"/>
      <c r="I254" s="407"/>
      <c r="J254" s="407"/>
      <c r="K254" s="405"/>
      <c r="L254" s="411"/>
      <c r="M254" s="412"/>
      <c r="N254" s="421" t="e">
        <f t="shared" si="4"/>
        <v>#DIV/0!</v>
      </c>
      <c r="O254" s="242">
        <f>FŐLAP!$G$8</f>
        <v>0</v>
      </c>
      <c r="P254" s="241">
        <f>FŐLAP!$C$10</f>
        <v>0</v>
      </c>
      <c r="Q254" s="243" t="s">
        <v>500</v>
      </c>
    </row>
    <row r="255" spans="1:17" ht="49.5" hidden="1" customHeight="1" x14ac:dyDescent="0.25">
      <c r="A255" s="88" t="s">
        <v>347</v>
      </c>
      <c r="B255" s="405"/>
      <c r="C255" s="401"/>
      <c r="D255" s="402"/>
      <c r="E255" s="402"/>
      <c r="F255" s="194"/>
      <c r="G255" s="194"/>
      <c r="H255" s="408"/>
      <c r="I255" s="407"/>
      <c r="J255" s="407"/>
      <c r="K255" s="405"/>
      <c r="L255" s="411"/>
      <c r="M255" s="412"/>
      <c r="N255" s="421" t="e">
        <f t="shared" si="4"/>
        <v>#DIV/0!</v>
      </c>
      <c r="O255" s="242">
        <f>FŐLAP!$G$8</f>
        <v>0</v>
      </c>
      <c r="P255" s="241">
        <f>FŐLAP!$C$10</f>
        <v>0</v>
      </c>
      <c r="Q255" s="243" t="s">
        <v>500</v>
      </c>
    </row>
    <row r="256" spans="1:17" ht="49.5" hidden="1" customHeight="1" x14ac:dyDescent="0.25">
      <c r="A256" s="87" t="s">
        <v>348</v>
      </c>
      <c r="B256" s="405"/>
      <c r="C256" s="401"/>
      <c r="D256" s="402"/>
      <c r="E256" s="402"/>
      <c r="F256" s="194"/>
      <c r="G256" s="194"/>
      <c r="H256" s="408"/>
      <c r="I256" s="407"/>
      <c r="J256" s="407"/>
      <c r="K256" s="405"/>
      <c r="L256" s="411"/>
      <c r="M256" s="412"/>
      <c r="N256" s="421" t="e">
        <f t="shared" si="4"/>
        <v>#DIV/0!</v>
      </c>
      <c r="O256" s="242">
        <f>FŐLAP!$G$8</f>
        <v>0</v>
      </c>
      <c r="P256" s="241">
        <f>FŐLAP!$C$10</f>
        <v>0</v>
      </c>
      <c r="Q256" s="243" t="s">
        <v>500</v>
      </c>
    </row>
    <row r="257" spans="1:17" ht="49.5" hidden="1" customHeight="1" x14ac:dyDescent="0.25">
      <c r="A257" s="88" t="s">
        <v>349</v>
      </c>
      <c r="B257" s="405"/>
      <c r="C257" s="401"/>
      <c r="D257" s="402"/>
      <c r="E257" s="402"/>
      <c r="F257" s="194"/>
      <c r="G257" s="194"/>
      <c r="H257" s="408"/>
      <c r="I257" s="407"/>
      <c r="J257" s="407"/>
      <c r="K257" s="405"/>
      <c r="L257" s="411"/>
      <c r="M257" s="412"/>
      <c r="N257" s="421" t="e">
        <f t="shared" si="4"/>
        <v>#DIV/0!</v>
      </c>
      <c r="O257" s="242">
        <f>FŐLAP!$G$8</f>
        <v>0</v>
      </c>
      <c r="P257" s="241">
        <f>FŐLAP!$C$10</f>
        <v>0</v>
      </c>
      <c r="Q257" s="243" t="s">
        <v>500</v>
      </c>
    </row>
    <row r="258" spans="1:17" ht="49.5" hidden="1" customHeight="1" x14ac:dyDescent="0.25">
      <c r="A258" s="87" t="s">
        <v>350</v>
      </c>
      <c r="B258" s="405"/>
      <c r="C258" s="401"/>
      <c r="D258" s="402"/>
      <c r="E258" s="402"/>
      <c r="F258" s="194"/>
      <c r="G258" s="194"/>
      <c r="H258" s="408"/>
      <c r="I258" s="407"/>
      <c r="J258" s="407"/>
      <c r="K258" s="405"/>
      <c r="L258" s="411"/>
      <c r="M258" s="412"/>
      <c r="N258" s="421" t="e">
        <f t="shared" si="4"/>
        <v>#DIV/0!</v>
      </c>
      <c r="O258" s="242">
        <f>FŐLAP!$G$8</f>
        <v>0</v>
      </c>
      <c r="P258" s="241">
        <f>FŐLAP!$C$10</f>
        <v>0</v>
      </c>
      <c r="Q258" s="243" t="s">
        <v>500</v>
      </c>
    </row>
    <row r="259" spans="1:17" ht="49.5" hidden="1" customHeight="1" x14ac:dyDescent="0.25">
      <c r="A259" s="87" t="s">
        <v>351</v>
      </c>
      <c r="B259" s="405"/>
      <c r="C259" s="401"/>
      <c r="D259" s="402"/>
      <c r="E259" s="402"/>
      <c r="F259" s="194"/>
      <c r="G259" s="194"/>
      <c r="H259" s="408"/>
      <c r="I259" s="407"/>
      <c r="J259" s="407"/>
      <c r="K259" s="405"/>
      <c r="L259" s="411"/>
      <c r="M259" s="412"/>
      <c r="N259" s="421" t="e">
        <f t="shared" si="4"/>
        <v>#DIV/0!</v>
      </c>
      <c r="O259" s="242">
        <f>FŐLAP!$G$8</f>
        <v>0</v>
      </c>
      <c r="P259" s="241">
        <f>FŐLAP!$C$10</f>
        <v>0</v>
      </c>
      <c r="Q259" s="243" t="s">
        <v>500</v>
      </c>
    </row>
    <row r="260" spans="1:17" ht="49.5" hidden="1" customHeight="1" x14ac:dyDescent="0.25">
      <c r="A260" s="88" t="s">
        <v>352</v>
      </c>
      <c r="B260" s="405"/>
      <c r="C260" s="401"/>
      <c r="D260" s="402"/>
      <c r="E260" s="402"/>
      <c r="F260" s="194"/>
      <c r="G260" s="194"/>
      <c r="H260" s="408"/>
      <c r="I260" s="407"/>
      <c r="J260" s="407"/>
      <c r="K260" s="405"/>
      <c r="L260" s="411"/>
      <c r="M260" s="412"/>
      <c r="N260" s="421" t="e">
        <f t="shared" si="4"/>
        <v>#DIV/0!</v>
      </c>
      <c r="O260" s="242">
        <f>FŐLAP!$G$8</f>
        <v>0</v>
      </c>
      <c r="P260" s="241">
        <f>FŐLAP!$C$10</f>
        <v>0</v>
      </c>
      <c r="Q260" s="243" t="s">
        <v>500</v>
      </c>
    </row>
    <row r="261" spans="1:17" ht="49.5" hidden="1" customHeight="1" x14ac:dyDescent="0.25">
      <c r="A261" s="87" t="s">
        <v>353</v>
      </c>
      <c r="B261" s="405"/>
      <c r="C261" s="401"/>
      <c r="D261" s="402"/>
      <c r="E261" s="402"/>
      <c r="F261" s="194"/>
      <c r="G261" s="194"/>
      <c r="H261" s="408"/>
      <c r="I261" s="407"/>
      <c r="J261" s="407"/>
      <c r="K261" s="405"/>
      <c r="L261" s="411"/>
      <c r="M261" s="412"/>
      <c r="N261" s="421" t="e">
        <f t="shared" si="4"/>
        <v>#DIV/0!</v>
      </c>
      <c r="O261" s="242">
        <f>FŐLAP!$G$8</f>
        <v>0</v>
      </c>
      <c r="P261" s="241">
        <f>FŐLAP!$C$10</f>
        <v>0</v>
      </c>
      <c r="Q261" s="243" t="s">
        <v>500</v>
      </c>
    </row>
    <row r="262" spans="1:17" ht="49.5" hidden="1" customHeight="1" x14ac:dyDescent="0.25">
      <c r="A262" s="88" t="s">
        <v>354</v>
      </c>
      <c r="B262" s="405"/>
      <c r="C262" s="401"/>
      <c r="D262" s="402"/>
      <c r="E262" s="402"/>
      <c r="F262" s="194"/>
      <c r="G262" s="194"/>
      <c r="H262" s="408"/>
      <c r="I262" s="407"/>
      <c r="J262" s="407"/>
      <c r="K262" s="405"/>
      <c r="L262" s="411"/>
      <c r="M262" s="412"/>
      <c r="N262" s="421" t="e">
        <f t="shared" si="4"/>
        <v>#DIV/0!</v>
      </c>
      <c r="O262" s="242">
        <f>FŐLAP!$G$8</f>
        <v>0</v>
      </c>
      <c r="P262" s="241">
        <f>FŐLAP!$C$10</f>
        <v>0</v>
      </c>
      <c r="Q262" s="243" t="s">
        <v>500</v>
      </c>
    </row>
    <row r="263" spans="1:17" ht="49.5" hidden="1" customHeight="1" x14ac:dyDescent="0.25">
      <c r="A263" s="87" t="s">
        <v>355</v>
      </c>
      <c r="B263" s="405"/>
      <c r="C263" s="401"/>
      <c r="D263" s="402"/>
      <c r="E263" s="402"/>
      <c r="F263" s="194"/>
      <c r="G263" s="194"/>
      <c r="H263" s="408"/>
      <c r="I263" s="407"/>
      <c r="J263" s="407"/>
      <c r="K263" s="405"/>
      <c r="L263" s="411"/>
      <c r="M263" s="412"/>
      <c r="N263" s="421" t="e">
        <f t="shared" si="4"/>
        <v>#DIV/0!</v>
      </c>
      <c r="O263" s="242">
        <f>FŐLAP!$G$8</f>
        <v>0</v>
      </c>
      <c r="P263" s="241">
        <f>FŐLAP!$C$10</f>
        <v>0</v>
      </c>
      <c r="Q263" s="243" t="s">
        <v>500</v>
      </c>
    </row>
    <row r="264" spans="1:17" ht="49.5" hidden="1" customHeight="1" x14ac:dyDescent="0.25">
      <c r="A264" s="87" t="s">
        <v>356</v>
      </c>
      <c r="B264" s="405"/>
      <c r="C264" s="401"/>
      <c r="D264" s="402"/>
      <c r="E264" s="402"/>
      <c r="F264" s="194"/>
      <c r="G264" s="194"/>
      <c r="H264" s="408"/>
      <c r="I264" s="407"/>
      <c r="J264" s="407"/>
      <c r="K264" s="405"/>
      <c r="L264" s="411"/>
      <c r="M264" s="412"/>
      <c r="N264" s="421" t="e">
        <f t="shared" si="4"/>
        <v>#DIV/0!</v>
      </c>
      <c r="O264" s="242">
        <f>FŐLAP!$G$8</f>
        <v>0</v>
      </c>
      <c r="P264" s="241">
        <f>FŐLAP!$C$10</f>
        <v>0</v>
      </c>
      <c r="Q264" s="243" t="s">
        <v>500</v>
      </c>
    </row>
    <row r="265" spans="1:17" ht="49.5" hidden="1" customHeight="1" x14ac:dyDescent="0.25">
      <c r="A265" s="88" t="s">
        <v>357</v>
      </c>
      <c r="B265" s="405"/>
      <c r="C265" s="401"/>
      <c r="D265" s="402"/>
      <c r="E265" s="402"/>
      <c r="F265" s="194"/>
      <c r="G265" s="194"/>
      <c r="H265" s="408"/>
      <c r="I265" s="407"/>
      <c r="J265" s="407"/>
      <c r="K265" s="405"/>
      <c r="L265" s="411"/>
      <c r="M265" s="412"/>
      <c r="N265" s="421" t="e">
        <f t="shared" si="4"/>
        <v>#DIV/0!</v>
      </c>
      <c r="O265" s="242">
        <f>FŐLAP!$G$8</f>
        <v>0</v>
      </c>
      <c r="P265" s="241">
        <f>FŐLAP!$C$10</f>
        <v>0</v>
      </c>
      <c r="Q265" s="243" t="s">
        <v>500</v>
      </c>
    </row>
    <row r="266" spans="1:17" ht="49.5" hidden="1" customHeight="1" x14ac:dyDescent="0.25">
      <c r="A266" s="87" t="s">
        <v>358</v>
      </c>
      <c r="B266" s="405"/>
      <c r="C266" s="401"/>
      <c r="D266" s="402"/>
      <c r="E266" s="402"/>
      <c r="F266" s="194"/>
      <c r="G266" s="194"/>
      <c r="H266" s="408"/>
      <c r="I266" s="407"/>
      <c r="J266" s="407"/>
      <c r="K266" s="405"/>
      <c r="L266" s="411"/>
      <c r="M266" s="412"/>
      <c r="N266" s="421" t="e">
        <f t="shared" si="4"/>
        <v>#DIV/0!</v>
      </c>
      <c r="O266" s="242">
        <f>FŐLAP!$G$8</f>
        <v>0</v>
      </c>
      <c r="P266" s="241">
        <f>FŐLAP!$C$10</f>
        <v>0</v>
      </c>
      <c r="Q266" s="243" t="s">
        <v>500</v>
      </c>
    </row>
    <row r="267" spans="1:17" ht="49.5" hidden="1" customHeight="1" x14ac:dyDescent="0.25">
      <c r="A267" s="88" t="s">
        <v>359</v>
      </c>
      <c r="B267" s="405"/>
      <c r="C267" s="401"/>
      <c r="D267" s="402"/>
      <c r="E267" s="402"/>
      <c r="F267" s="194"/>
      <c r="G267" s="194"/>
      <c r="H267" s="408"/>
      <c r="I267" s="407"/>
      <c r="J267" s="407"/>
      <c r="K267" s="405"/>
      <c r="L267" s="411"/>
      <c r="M267" s="412"/>
      <c r="N267" s="421" t="e">
        <f t="shared" si="4"/>
        <v>#DIV/0!</v>
      </c>
      <c r="O267" s="242">
        <f>FŐLAP!$G$8</f>
        <v>0</v>
      </c>
      <c r="P267" s="241">
        <f>FŐLAP!$C$10</f>
        <v>0</v>
      </c>
      <c r="Q267" s="243" t="s">
        <v>500</v>
      </c>
    </row>
    <row r="268" spans="1:17" ht="49.5" hidden="1" customHeight="1" x14ac:dyDescent="0.25">
      <c r="A268" s="87" t="s">
        <v>360</v>
      </c>
      <c r="B268" s="405"/>
      <c r="C268" s="401"/>
      <c r="D268" s="402"/>
      <c r="E268" s="402"/>
      <c r="F268" s="194"/>
      <c r="G268" s="194"/>
      <c r="H268" s="408"/>
      <c r="I268" s="407"/>
      <c r="J268" s="407"/>
      <c r="K268" s="405"/>
      <c r="L268" s="411"/>
      <c r="M268" s="412"/>
      <c r="N268" s="421" t="e">
        <f t="shared" si="4"/>
        <v>#DIV/0!</v>
      </c>
      <c r="O268" s="242">
        <f>FŐLAP!$G$8</f>
        <v>0</v>
      </c>
      <c r="P268" s="241">
        <f>FŐLAP!$C$10</f>
        <v>0</v>
      </c>
      <c r="Q268" s="243" t="s">
        <v>500</v>
      </c>
    </row>
    <row r="269" spans="1:17" ht="49.5" hidden="1" customHeight="1" x14ac:dyDescent="0.25">
      <c r="A269" s="87" t="s">
        <v>361</v>
      </c>
      <c r="B269" s="405"/>
      <c r="C269" s="401"/>
      <c r="D269" s="402"/>
      <c r="E269" s="402"/>
      <c r="F269" s="194"/>
      <c r="G269" s="194"/>
      <c r="H269" s="408"/>
      <c r="I269" s="407"/>
      <c r="J269" s="407"/>
      <c r="K269" s="405"/>
      <c r="L269" s="411"/>
      <c r="M269" s="412"/>
      <c r="N269" s="421" t="e">
        <f t="shared" si="4"/>
        <v>#DIV/0!</v>
      </c>
      <c r="O269" s="242">
        <f>FŐLAP!$G$8</f>
        <v>0</v>
      </c>
      <c r="P269" s="241">
        <f>FŐLAP!$C$10</f>
        <v>0</v>
      </c>
      <c r="Q269" s="243" t="s">
        <v>500</v>
      </c>
    </row>
    <row r="270" spans="1:17" ht="49.5" hidden="1" customHeight="1" x14ac:dyDescent="0.25">
      <c r="A270" s="88" t="s">
        <v>362</v>
      </c>
      <c r="B270" s="405"/>
      <c r="C270" s="401"/>
      <c r="D270" s="402"/>
      <c r="E270" s="402"/>
      <c r="F270" s="194"/>
      <c r="G270" s="194"/>
      <c r="H270" s="408"/>
      <c r="I270" s="407"/>
      <c r="J270" s="407"/>
      <c r="K270" s="405"/>
      <c r="L270" s="411"/>
      <c r="M270" s="412"/>
      <c r="N270" s="421" t="e">
        <f t="shared" si="4"/>
        <v>#DIV/0!</v>
      </c>
      <c r="O270" s="242">
        <f>FŐLAP!$G$8</f>
        <v>0</v>
      </c>
      <c r="P270" s="241">
        <f>FŐLAP!$C$10</f>
        <v>0</v>
      </c>
      <c r="Q270" s="243" t="s">
        <v>500</v>
      </c>
    </row>
    <row r="271" spans="1:17" ht="49.5" hidden="1" customHeight="1" x14ac:dyDescent="0.25">
      <c r="A271" s="87" t="s">
        <v>363</v>
      </c>
      <c r="B271" s="405"/>
      <c r="C271" s="401"/>
      <c r="D271" s="402"/>
      <c r="E271" s="402"/>
      <c r="F271" s="194"/>
      <c r="G271" s="194"/>
      <c r="H271" s="408"/>
      <c r="I271" s="407"/>
      <c r="J271" s="407"/>
      <c r="K271" s="405"/>
      <c r="L271" s="411"/>
      <c r="M271" s="412"/>
      <c r="N271" s="421" t="e">
        <f t="shared" si="4"/>
        <v>#DIV/0!</v>
      </c>
      <c r="O271" s="242">
        <f>FŐLAP!$G$8</f>
        <v>0</v>
      </c>
      <c r="P271" s="241">
        <f>FŐLAP!$C$10</f>
        <v>0</v>
      </c>
      <c r="Q271" s="243" t="s">
        <v>500</v>
      </c>
    </row>
    <row r="272" spans="1:17" ht="49.5" hidden="1" customHeight="1" x14ac:dyDescent="0.25">
      <c r="A272" s="88" t="s">
        <v>364</v>
      </c>
      <c r="B272" s="405"/>
      <c r="C272" s="401"/>
      <c r="D272" s="402"/>
      <c r="E272" s="402"/>
      <c r="F272" s="194"/>
      <c r="G272" s="194"/>
      <c r="H272" s="408"/>
      <c r="I272" s="407"/>
      <c r="J272" s="407"/>
      <c r="K272" s="405"/>
      <c r="L272" s="411"/>
      <c r="M272" s="412"/>
      <c r="N272" s="421" t="e">
        <f t="shared" si="4"/>
        <v>#DIV/0!</v>
      </c>
      <c r="O272" s="242">
        <f>FŐLAP!$G$8</f>
        <v>0</v>
      </c>
      <c r="P272" s="241">
        <f>FŐLAP!$C$10</f>
        <v>0</v>
      </c>
      <c r="Q272" s="243" t="s">
        <v>500</v>
      </c>
    </row>
    <row r="273" spans="1:17" ht="49.5" hidden="1" customHeight="1" x14ac:dyDescent="0.25">
      <c r="A273" s="87" t="s">
        <v>365</v>
      </c>
      <c r="B273" s="405"/>
      <c r="C273" s="401"/>
      <c r="D273" s="402"/>
      <c r="E273" s="402"/>
      <c r="F273" s="194"/>
      <c r="G273" s="194"/>
      <c r="H273" s="408"/>
      <c r="I273" s="407"/>
      <c r="J273" s="407"/>
      <c r="K273" s="405"/>
      <c r="L273" s="411"/>
      <c r="M273" s="412"/>
      <c r="N273" s="421" t="e">
        <f t="shared" si="4"/>
        <v>#DIV/0!</v>
      </c>
      <c r="O273" s="242">
        <f>FŐLAP!$G$8</f>
        <v>0</v>
      </c>
      <c r="P273" s="241">
        <f>FŐLAP!$C$10</f>
        <v>0</v>
      </c>
      <c r="Q273" s="243" t="s">
        <v>500</v>
      </c>
    </row>
    <row r="274" spans="1:17" ht="49.5" hidden="1" customHeight="1" x14ac:dyDescent="0.25">
      <c r="A274" s="87" t="s">
        <v>366</v>
      </c>
      <c r="B274" s="405"/>
      <c r="C274" s="401"/>
      <c r="D274" s="402"/>
      <c r="E274" s="402"/>
      <c r="F274" s="194"/>
      <c r="G274" s="194"/>
      <c r="H274" s="408"/>
      <c r="I274" s="407"/>
      <c r="J274" s="407"/>
      <c r="K274" s="405"/>
      <c r="L274" s="411"/>
      <c r="M274" s="412"/>
      <c r="N274" s="421" t="e">
        <f t="shared" ref="N274:N337" si="5">IF(M274&lt;0,0,1-(M274/L274))</f>
        <v>#DIV/0!</v>
      </c>
      <c r="O274" s="242">
        <f>FŐLAP!$G$8</f>
        <v>0</v>
      </c>
      <c r="P274" s="241">
        <f>FŐLAP!$C$10</f>
        <v>0</v>
      </c>
      <c r="Q274" s="243" t="s">
        <v>500</v>
      </c>
    </row>
    <row r="275" spans="1:17" ht="49.5" hidden="1" customHeight="1" x14ac:dyDescent="0.25">
      <c r="A275" s="88" t="s">
        <v>367</v>
      </c>
      <c r="B275" s="405"/>
      <c r="C275" s="401"/>
      <c r="D275" s="402"/>
      <c r="E275" s="402"/>
      <c r="F275" s="194"/>
      <c r="G275" s="194"/>
      <c r="H275" s="408"/>
      <c r="I275" s="407"/>
      <c r="J275" s="407"/>
      <c r="K275" s="405"/>
      <c r="L275" s="411"/>
      <c r="M275" s="412"/>
      <c r="N275" s="421" t="e">
        <f t="shared" si="5"/>
        <v>#DIV/0!</v>
      </c>
      <c r="O275" s="242">
        <f>FŐLAP!$G$8</f>
        <v>0</v>
      </c>
      <c r="P275" s="241">
        <f>FŐLAP!$C$10</f>
        <v>0</v>
      </c>
      <c r="Q275" s="243" t="s">
        <v>500</v>
      </c>
    </row>
    <row r="276" spans="1:17" ht="49.5" hidden="1" customHeight="1" x14ac:dyDescent="0.25">
      <c r="A276" s="87" t="s">
        <v>368</v>
      </c>
      <c r="B276" s="405"/>
      <c r="C276" s="401"/>
      <c r="D276" s="402"/>
      <c r="E276" s="402"/>
      <c r="F276" s="194"/>
      <c r="G276" s="194"/>
      <c r="H276" s="408"/>
      <c r="I276" s="407"/>
      <c r="J276" s="407"/>
      <c r="K276" s="405"/>
      <c r="L276" s="411"/>
      <c r="M276" s="412"/>
      <c r="N276" s="421" t="e">
        <f t="shared" si="5"/>
        <v>#DIV/0!</v>
      </c>
      <c r="O276" s="242">
        <f>FŐLAP!$G$8</f>
        <v>0</v>
      </c>
      <c r="P276" s="241">
        <f>FŐLAP!$C$10</f>
        <v>0</v>
      </c>
      <c r="Q276" s="243" t="s">
        <v>500</v>
      </c>
    </row>
    <row r="277" spans="1:17" ht="49.5" hidden="1" customHeight="1" x14ac:dyDescent="0.25">
      <c r="A277" s="88" t="s">
        <v>369</v>
      </c>
      <c r="B277" s="405"/>
      <c r="C277" s="401"/>
      <c r="D277" s="402"/>
      <c r="E277" s="402"/>
      <c r="F277" s="194"/>
      <c r="G277" s="194"/>
      <c r="H277" s="408"/>
      <c r="I277" s="407"/>
      <c r="J277" s="407"/>
      <c r="K277" s="405"/>
      <c r="L277" s="411"/>
      <c r="M277" s="412"/>
      <c r="N277" s="421" t="e">
        <f t="shared" si="5"/>
        <v>#DIV/0!</v>
      </c>
      <c r="O277" s="242">
        <f>FŐLAP!$G$8</f>
        <v>0</v>
      </c>
      <c r="P277" s="241">
        <f>FŐLAP!$C$10</f>
        <v>0</v>
      </c>
      <c r="Q277" s="243" t="s">
        <v>500</v>
      </c>
    </row>
    <row r="278" spans="1:17" ht="49.5" hidden="1" customHeight="1" x14ac:dyDescent="0.25">
      <c r="A278" s="87" t="s">
        <v>370</v>
      </c>
      <c r="B278" s="405"/>
      <c r="C278" s="401"/>
      <c r="D278" s="402"/>
      <c r="E278" s="402"/>
      <c r="F278" s="194"/>
      <c r="G278" s="194"/>
      <c r="H278" s="408"/>
      <c r="I278" s="407"/>
      <c r="J278" s="407"/>
      <c r="K278" s="405"/>
      <c r="L278" s="411"/>
      <c r="M278" s="412"/>
      <c r="N278" s="421" t="e">
        <f t="shared" si="5"/>
        <v>#DIV/0!</v>
      </c>
      <c r="O278" s="242">
        <f>FŐLAP!$G$8</f>
        <v>0</v>
      </c>
      <c r="P278" s="241">
        <f>FŐLAP!$C$10</f>
        <v>0</v>
      </c>
      <c r="Q278" s="243" t="s">
        <v>500</v>
      </c>
    </row>
    <row r="279" spans="1:17" ht="49.5" hidden="1" customHeight="1" x14ac:dyDescent="0.25">
      <c r="A279" s="87" t="s">
        <v>371</v>
      </c>
      <c r="B279" s="405"/>
      <c r="C279" s="401"/>
      <c r="D279" s="402"/>
      <c r="E279" s="402"/>
      <c r="F279" s="194"/>
      <c r="G279" s="194"/>
      <c r="H279" s="408"/>
      <c r="I279" s="407"/>
      <c r="J279" s="407"/>
      <c r="K279" s="405"/>
      <c r="L279" s="411"/>
      <c r="M279" s="412"/>
      <c r="N279" s="421" t="e">
        <f t="shared" si="5"/>
        <v>#DIV/0!</v>
      </c>
      <c r="O279" s="242">
        <f>FŐLAP!$G$8</f>
        <v>0</v>
      </c>
      <c r="P279" s="241">
        <f>FŐLAP!$C$10</f>
        <v>0</v>
      </c>
      <c r="Q279" s="243" t="s">
        <v>500</v>
      </c>
    </row>
    <row r="280" spans="1:17" ht="49.5" hidden="1" customHeight="1" x14ac:dyDescent="0.25">
      <c r="A280" s="88" t="s">
        <v>372</v>
      </c>
      <c r="B280" s="405"/>
      <c r="C280" s="401"/>
      <c r="D280" s="402"/>
      <c r="E280" s="402"/>
      <c r="F280" s="194"/>
      <c r="G280" s="194"/>
      <c r="H280" s="408"/>
      <c r="I280" s="407"/>
      <c r="J280" s="407"/>
      <c r="K280" s="405"/>
      <c r="L280" s="411"/>
      <c r="M280" s="412"/>
      <c r="N280" s="421" t="e">
        <f t="shared" si="5"/>
        <v>#DIV/0!</v>
      </c>
      <c r="O280" s="242">
        <f>FŐLAP!$G$8</f>
        <v>0</v>
      </c>
      <c r="P280" s="241">
        <f>FŐLAP!$C$10</f>
        <v>0</v>
      </c>
      <c r="Q280" s="243" t="s">
        <v>500</v>
      </c>
    </row>
    <row r="281" spans="1:17" ht="49.5" hidden="1" customHeight="1" x14ac:dyDescent="0.25">
      <c r="A281" s="87" t="s">
        <v>373</v>
      </c>
      <c r="B281" s="405"/>
      <c r="C281" s="401"/>
      <c r="D281" s="402"/>
      <c r="E281" s="402"/>
      <c r="F281" s="194"/>
      <c r="G281" s="194"/>
      <c r="H281" s="408"/>
      <c r="I281" s="407"/>
      <c r="J281" s="407"/>
      <c r="K281" s="405"/>
      <c r="L281" s="411"/>
      <c r="M281" s="412"/>
      <c r="N281" s="421" t="e">
        <f t="shared" si="5"/>
        <v>#DIV/0!</v>
      </c>
      <c r="O281" s="242">
        <f>FŐLAP!$G$8</f>
        <v>0</v>
      </c>
      <c r="P281" s="241">
        <f>FŐLAP!$C$10</f>
        <v>0</v>
      </c>
      <c r="Q281" s="243" t="s">
        <v>500</v>
      </c>
    </row>
    <row r="282" spans="1:17" ht="49.5" hidden="1" customHeight="1" x14ac:dyDescent="0.25">
      <c r="A282" s="88" t="s">
        <v>374</v>
      </c>
      <c r="B282" s="405"/>
      <c r="C282" s="401"/>
      <c r="D282" s="402"/>
      <c r="E282" s="402"/>
      <c r="F282" s="194"/>
      <c r="G282" s="194"/>
      <c r="H282" s="408"/>
      <c r="I282" s="407"/>
      <c r="J282" s="407"/>
      <c r="K282" s="405"/>
      <c r="L282" s="411"/>
      <c r="M282" s="412"/>
      <c r="N282" s="421" t="e">
        <f t="shared" si="5"/>
        <v>#DIV/0!</v>
      </c>
      <c r="O282" s="242">
        <f>FŐLAP!$G$8</f>
        <v>0</v>
      </c>
      <c r="P282" s="241">
        <f>FŐLAP!$C$10</f>
        <v>0</v>
      </c>
      <c r="Q282" s="243" t="s">
        <v>500</v>
      </c>
    </row>
    <row r="283" spans="1:17" ht="49.5" hidden="1" customHeight="1" x14ac:dyDescent="0.25">
      <c r="A283" s="87" t="s">
        <v>375</v>
      </c>
      <c r="B283" s="405"/>
      <c r="C283" s="401"/>
      <c r="D283" s="402"/>
      <c r="E283" s="402"/>
      <c r="F283" s="194"/>
      <c r="G283" s="194"/>
      <c r="H283" s="408"/>
      <c r="I283" s="407"/>
      <c r="J283" s="407"/>
      <c r="K283" s="405"/>
      <c r="L283" s="411"/>
      <c r="M283" s="412"/>
      <c r="N283" s="421" t="e">
        <f t="shared" si="5"/>
        <v>#DIV/0!</v>
      </c>
      <c r="O283" s="242">
        <f>FŐLAP!$G$8</f>
        <v>0</v>
      </c>
      <c r="P283" s="241">
        <f>FŐLAP!$C$10</f>
        <v>0</v>
      </c>
      <c r="Q283" s="243" t="s">
        <v>500</v>
      </c>
    </row>
    <row r="284" spans="1:17" ht="49.5" hidden="1" customHeight="1" x14ac:dyDescent="0.25">
      <c r="A284" s="87" t="s">
        <v>376</v>
      </c>
      <c r="B284" s="405"/>
      <c r="C284" s="401"/>
      <c r="D284" s="402"/>
      <c r="E284" s="402"/>
      <c r="F284" s="194"/>
      <c r="G284" s="194"/>
      <c r="H284" s="408"/>
      <c r="I284" s="407"/>
      <c r="J284" s="407"/>
      <c r="K284" s="405"/>
      <c r="L284" s="411"/>
      <c r="M284" s="412"/>
      <c r="N284" s="421" t="e">
        <f t="shared" si="5"/>
        <v>#DIV/0!</v>
      </c>
      <c r="O284" s="242">
        <f>FŐLAP!$G$8</f>
        <v>0</v>
      </c>
      <c r="P284" s="241">
        <f>FŐLAP!$C$10</f>
        <v>0</v>
      </c>
      <c r="Q284" s="243" t="s">
        <v>500</v>
      </c>
    </row>
    <row r="285" spans="1:17" ht="49.5" hidden="1" customHeight="1" x14ac:dyDescent="0.25">
      <c r="A285" s="88" t="s">
        <v>377</v>
      </c>
      <c r="B285" s="405"/>
      <c r="C285" s="401"/>
      <c r="D285" s="402"/>
      <c r="E285" s="402"/>
      <c r="F285" s="194"/>
      <c r="G285" s="194"/>
      <c r="H285" s="408"/>
      <c r="I285" s="407"/>
      <c r="J285" s="407"/>
      <c r="K285" s="405"/>
      <c r="L285" s="411"/>
      <c r="M285" s="412"/>
      <c r="N285" s="421" t="e">
        <f t="shared" si="5"/>
        <v>#DIV/0!</v>
      </c>
      <c r="O285" s="242">
        <f>FŐLAP!$G$8</f>
        <v>0</v>
      </c>
      <c r="P285" s="241">
        <f>FŐLAP!$C$10</f>
        <v>0</v>
      </c>
      <c r="Q285" s="243" t="s">
        <v>500</v>
      </c>
    </row>
    <row r="286" spans="1:17" ht="49.5" hidden="1" customHeight="1" x14ac:dyDescent="0.25">
      <c r="A286" s="87" t="s">
        <v>378</v>
      </c>
      <c r="B286" s="405"/>
      <c r="C286" s="401"/>
      <c r="D286" s="402"/>
      <c r="E286" s="402"/>
      <c r="F286" s="194"/>
      <c r="G286" s="194"/>
      <c r="H286" s="408"/>
      <c r="I286" s="407"/>
      <c r="J286" s="407"/>
      <c r="K286" s="405"/>
      <c r="L286" s="411"/>
      <c r="M286" s="412"/>
      <c r="N286" s="421" t="e">
        <f t="shared" si="5"/>
        <v>#DIV/0!</v>
      </c>
      <c r="O286" s="242">
        <f>FŐLAP!$G$8</f>
        <v>0</v>
      </c>
      <c r="P286" s="241">
        <f>FŐLAP!$C$10</f>
        <v>0</v>
      </c>
      <c r="Q286" s="243" t="s">
        <v>500</v>
      </c>
    </row>
    <row r="287" spans="1:17" ht="49.5" hidden="1" customHeight="1" x14ac:dyDescent="0.25">
      <c r="A287" s="88" t="s">
        <v>379</v>
      </c>
      <c r="B287" s="405"/>
      <c r="C287" s="401"/>
      <c r="D287" s="402"/>
      <c r="E287" s="402"/>
      <c r="F287" s="194"/>
      <c r="G287" s="194"/>
      <c r="H287" s="408"/>
      <c r="I287" s="407"/>
      <c r="J287" s="407"/>
      <c r="K287" s="405"/>
      <c r="L287" s="411"/>
      <c r="M287" s="412"/>
      <c r="N287" s="421" t="e">
        <f t="shared" si="5"/>
        <v>#DIV/0!</v>
      </c>
      <c r="O287" s="242">
        <f>FŐLAP!$G$8</f>
        <v>0</v>
      </c>
      <c r="P287" s="241">
        <f>FŐLAP!$C$10</f>
        <v>0</v>
      </c>
      <c r="Q287" s="243" t="s">
        <v>500</v>
      </c>
    </row>
    <row r="288" spans="1:17" ht="49.5" hidden="1" customHeight="1" x14ac:dyDescent="0.25">
      <c r="A288" s="87" t="s">
        <v>380</v>
      </c>
      <c r="B288" s="405"/>
      <c r="C288" s="401"/>
      <c r="D288" s="402"/>
      <c r="E288" s="402"/>
      <c r="F288" s="194"/>
      <c r="G288" s="194"/>
      <c r="H288" s="408"/>
      <c r="I288" s="407"/>
      <c r="J288" s="407"/>
      <c r="K288" s="405"/>
      <c r="L288" s="411"/>
      <c r="M288" s="412"/>
      <c r="N288" s="421" t="e">
        <f t="shared" si="5"/>
        <v>#DIV/0!</v>
      </c>
      <c r="O288" s="242">
        <f>FŐLAP!$G$8</f>
        <v>0</v>
      </c>
      <c r="P288" s="241">
        <f>FŐLAP!$C$10</f>
        <v>0</v>
      </c>
      <c r="Q288" s="243" t="s">
        <v>500</v>
      </c>
    </row>
    <row r="289" spans="1:17" ht="49.5" hidden="1" customHeight="1" x14ac:dyDescent="0.25">
      <c r="A289" s="87" t="s">
        <v>381</v>
      </c>
      <c r="B289" s="405"/>
      <c r="C289" s="401"/>
      <c r="D289" s="402"/>
      <c r="E289" s="402"/>
      <c r="F289" s="194"/>
      <c r="G289" s="194"/>
      <c r="H289" s="408"/>
      <c r="I289" s="407"/>
      <c r="J289" s="407"/>
      <c r="K289" s="405"/>
      <c r="L289" s="411"/>
      <c r="M289" s="412"/>
      <c r="N289" s="421" t="e">
        <f t="shared" si="5"/>
        <v>#DIV/0!</v>
      </c>
      <c r="O289" s="242">
        <f>FŐLAP!$G$8</f>
        <v>0</v>
      </c>
      <c r="P289" s="241">
        <f>FŐLAP!$C$10</f>
        <v>0</v>
      </c>
      <c r="Q289" s="243" t="s">
        <v>500</v>
      </c>
    </row>
    <row r="290" spans="1:17" ht="49.5" hidden="1" customHeight="1" x14ac:dyDescent="0.25">
      <c r="A290" s="88" t="s">
        <v>382</v>
      </c>
      <c r="B290" s="405"/>
      <c r="C290" s="401"/>
      <c r="D290" s="402"/>
      <c r="E290" s="402"/>
      <c r="F290" s="194"/>
      <c r="G290" s="194"/>
      <c r="H290" s="408"/>
      <c r="I290" s="407"/>
      <c r="J290" s="407"/>
      <c r="K290" s="405"/>
      <c r="L290" s="411"/>
      <c r="M290" s="412"/>
      <c r="N290" s="421" t="e">
        <f t="shared" si="5"/>
        <v>#DIV/0!</v>
      </c>
      <c r="O290" s="242">
        <f>FŐLAP!$G$8</f>
        <v>0</v>
      </c>
      <c r="P290" s="241">
        <f>FŐLAP!$C$10</f>
        <v>0</v>
      </c>
      <c r="Q290" s="243" t="s">
        <v>500</v>
      </c>
    </row>
    <row r="291" spans="1:17" ht="49.5" hidden="1" customHeight="1" x14ac:dyDescent="0.25">
      <c r="A291" s="87" t="s">
        <v>383</v>
      </c>
      <c r="B291" s="405"/>
      <c r="C291" s="401"/>
      <c r="D291" s="402"/>
      <c r="E291" s="402"/>
      <c r="F291" s="194"/>
      <c r="G291" s="194"/>
      <c r="H291" s="408"/>
      <c r="I291" s="407"/>
      <c r="J291" s="407"/>
      <c r="K291" s="405"/>
      <c r="L291" s="411"/>
      <c r="M291" s="412"/>
      <c r="N291" s="421" t="e">
        <f t="shared" si="5"/>
        <v>#DIV/0!</v>
      </c>
      <c r="O291" s="242">
        <f>FŐLAP!$G$8</f>
        <v>0</v>
      </c>
      <c r="P291" s="241">
        <f>FŐLAP!$C$10</f>
        <v>0</v>
      </c>
      <c r="Q291" s="243" t="s">
        <v>500</v>
      </c>
    </row>
    <row r="292" spans="1:17" ht="49.5" hidden="1" customHeight="1" x14ac:dyDescent="0.25">
      <c r="A292" s="88" t="s">
        <v>384</v>
      </c>
      <c r="B292" s="405"/>
      <c r="C292" s="401"/>
      <c r="D292" s="402"/>
      <c r="E292" s="402"/>
      <c r="F292" s="194"/>
      <c r="G292" s="194"/>
      <c r="H292" s="408"/>
      <c r="I292" s="407"/>
      <c r="J292" s="407"/>
      <c r="K292" s="405"/>
      <c r="L292" s="411"/>
      <c r="M292" s="412"/>
      <c r="N292" s="421" t="e">
        <f t="shared" si="5"/>
        <v>#DIV/0!</v>
      </c>
      <c r="O292" s="242">
        <f>FŐLAP!$G$8</f>
        <v>0</v>
      </c>
      <c r="P292" s="241">
        <f>FŐLAP!$C$10</f>
        <v>0</v>
      </c>
      <c r="Q292" s="243" t="s">
        <v>500</v>
      </c>
    </row>
    <row r="293" spans="1:17" ht="49.5" hidden="1" customHeight="1" x14ac:dyDescent="0.25">
      <c r="A293" s="87" t="s">
        <v>385</v>
      </c>
      <c r="B293" s="405"/>
      <c r="C293" s="401"/>
      <c r="D293" s="402"/>
      <c r="E293" s="402"/>
      <c r="F293" s="194"/>
      <c r="G293" s="194"/>
      <c r="H293" s="408"/>
      <c r="I293" s="407"/>
      <c r="J293" s="407"/>
      <c r="K293" s="405"/>
      <c r="L293" s="411"/>
      <c r="M293" s="412"/>
      <c r="N293" s="421" t="e">
        <f t="shared" si="5"/>
        <v>#DIV/0!</v>
      </c>
      <c r="O293" s="242">
        <f>FŐLAP!$G$8</f>
        <v>0</v>
      </c>
      <c r="P293" s="241">
        <f>FŐLAP!$C$10</f>
        <v>0</v>
      </c>
      <c r="Q293" s="243" t="s">
        <v>500</v>
      </c>
    </row>
    <row r="294" spans="1:17" ht="49.5" hidden="1" customHeight="1" x14ac:dyDescent="0.25">
      <c r="A294" s="87" t="s">
        <v>386</v>
      </c>
      <c r="B294" s="405"/>
      <c r="C294" s="401"/>
      <c r="D294" s="402"/>
      <c r="E294" s="402"/>
      <c r="F294" s="194"/>
      <c r="G294" s="194"/>
      <c r="H294" s="408"/>
      <c r="I294" s="407"/>
      <c r="J294" s="407"/>
      <c r="K294" s="405"/>
      <c r="L294" s="411"/>
      <c r="M294" s="412"/>
      <c r="N294" s="421" t="e">
        <f t="shared" si="5"/>
        <v>#DIV/0!</v>
      </c>
      <c r="O294" s="242">
        <f>FŐLAP!$G$8</f>
        <v>0</v>
      </c>
      <c r="P294" s="241">
        <f>FŐLAP!$C$10</f>
        <v>0</v>
      </c>
      <c r="Q294" s="243" t="s">
        <v>500</v>
      </c>
    </row>
    <row r="295" spans="1:17" ht="49.5" hidden="1" customHeight="1" x14ac:dyDescent="0.25">
      <c r="A295" s="88" t="s">
        <v>387</v>
      </c>
      <c r="B295" s="405"/>
      <c r="C295" s="401"/>
      <c r="D295" s="402"/>
      <c r="E295" s="402"/>
      <c r="F295" s="194"/>
      <c r="G295" s="194"/>
      <c r="H295" s="408"/>
      <c r="I295" s="407"/>
      <c r="J295" s="407"/>
      <c r="K295" s="405"/>
      <c r="L295" s="411"/>
      <c r="M295" s="412"/>
      <c r="N295" s="421" t="e">
        <f t="shared" si="5"/>
        <v>#DIV/0!</v>
      </c>
      <c r="O295" s="242">
        <f>FŐLAP!$G$8</f>
        <v>0</v>
      </c>
      <c r="P295" s="241">
        <f>FŐLAP!$C$10</f>
        <v>0</v>
      </c>
      <c r="Q295" s="243" t="s">
        <v>500</v>
      </c>
    </row>
    <row r="296" spans="1:17" ht="49.5" hidden="1" customHeight="1" x14ac:dyDescent="0.25">
      <c r="A296" s="87" t="s">
        <v>388</v>
      </c>
      <c r="B296" s="405"/>
      <c r="C296" s="401"/>
      <c r="D296" s="402"/>
      <c r="E296" s="402"/>
      <c r="F296" s="194"/>
      <c r="G296" s="194"/>
      <c r="H296" s="408"/>
      <c r="I296" s="407"/>
      <c r="J296" s="407"/>
      <c r="K296" s="405"/>
      <c r="L296" s="411"/>
      <c r="M296" s="412"/>
      <c r="N296" s="421" t="e">
        <f t="shared" si="5"/>
        <v>#DIV/0!</v>
      </c>
      <c r="O296" s="242">
        <f>FŐLAP!$G$8</f>
        <v>0</v>
      </c>
      <c r="P296" s="241">
        <f>FŐLAP!$C$10</f>
        <v>0</v>
      </c>
      <c r="Q296" s="243" t="s">
        <v>500</v>
      </c>
    </row>
    <row r="297" spans="1:17" ht="49.5" hidden="1" customHeight="1" x14ac:dyDescent="0.25">
      <c r="A297" s="88" t="s">
        <v>389</v>
      </c>
      <c r="B297" s="405"/>
      <c r="C297" s="401"/>
      <c r="D297" s="402"/>
      <c r="E297" s="402"/>
      <c r="F297" s="194"/>
      <c r="G297" s="194"/>
      <c r="H297" s="408"/>
      <c r="I297" s="407"/>
      <c r="J297" s="407"/>
      <c r="K297" s="405"/>
      <c r="L297" s="411"/>
      <c r="M297" s="412"/>
      <c r="N297" s="421" t="e">
        <f t="shared" si="5"/>
        <v>#DIV/0!</v>
      </c>
      <c r="O297" s="242">
        <f>FŐLAP!$G$8</f>
        <v>0</v>
      </c>
      <c r="P297" s="241">
        <f>FŐLAP!$C$10</f>
        <v>0</v>
      </c>
      <c r="Q297" s="243" t="s">
        <v>500</v>
      </c>
    </row>
    <row r="298" spans="1:17" ht="49.5" hidden="1" customHeight="1" x14ac:dyDescent="0.25">
      <c r="A298" s="87" t="s">
        <v>390</v>
      </c>
      <c r="B298" s="405"/>
      <c r="C298" s="401"/>
      <c r="D298" s="402"/>
      <c r="E298" s="402"/>
      <c r="F298" s="194"/>
      <c r="G298" s="194"/>
      <c r="H298" s="408"/>
      <c r="I298" s="407"/>
      <c r="J298" s="407"/>
      <c r="K298" s="405"/>
      <c r="L298" s="411"/>
      <c r="M298" s="412"/>
      <c r="N298" s="421" t="e">
        <f t="shared" si="5"/>
        <v>#DIV/0!</v>
      </c>
      <c r="O298" s="242">
        <f>FŐLAP!$G$8</f>
        <v>0</v>
      </c>
      <c r="P298" s="241">
        <f>FŐLAP!$C$10</f>
        <v>0</v>
      </c>
      <c r="Q298" s="243" t="s">
        <v>500</v>
      </c>
    </row>
    <row r="299" spans="1:17" ht="49.5" hidden="1" customHeight="1" x14ac:dyDescent="0.25">
      <c r="A299" s="87" t="s">
        <v>391</v>
      </c>
      <c r="B299" s="405"/>
      <c r="C299" s="401"/>
      <c r="D299" s="402"/>
      <c r="E299" s="402"/>
      <c r="F299" s="194"/>
      <c r="G299" s="194"/>
      <c r="H299" s="408"/>
      <c r="I299" s="407"/>
      <c r="J299" s="407"/>
      <c r="K299" s="405"/>
      <c r="L299" s="411"/>
      <c r="M299" s="412"/>
      <c r="N299" s="421" t="e">
        <f t="shared" si="5"/>
        <v>#DIV/0!</v>
      </c>
      <c r="O299" s="242">
        <f>FŐLAP!$G$8</f>
        <v>0</v>
      </c>
      <c r="P299" s="241">
        <f>FŐLAP!$C$10</f>
        <v>0</v>
      </c>
      <c r="Q299" s="243" t="s">
        <v>500</v>
      </c>
    </row>
    <row r="300" spans="1:17" ht="49.5" hidden="1" customHeight="1" x14ac:dyDescent="0.25">
      <c r="A300" s="88" t="s">
        <v>392</v>
      </c>
      <c r="B300" s="405"/>
      <c r="C300" s="401"/>
      <c r="D300" s="402"/>
      <c r="E300" s="402"/>
      <c r="F300" s="194"/>
      <c r="G300" s="194"/>
      <c r="H300" s="408"/>
      <c r="I300" s="407"/>
      <c r="J300" s="407"/>
      <c r="K300" s="405"/>
      <c r="L300" s="411"/>
      <c r="M300" s="412"/>
      <c r="N300" s="421" t="e">
        <f t="shared" si="5"/>
        <v>#DIV/0!</v>
      </c>
      <c r="O300" s="242">
        <f>FŐLAP!$G$8</f>
        <v>0</v>
      </c>
      <c r="P300" s="241">
        <f>FŐLAP!$C$10</f>
        <v>0</v>
      </c>
      <c r="Q300" s="243" t="s">
        <v>500</v>
      </c>
    </row>
    <row r="301" spans="1:17" ht="49.5" hidden="1" customHeight="1" x14ac:dyDescent="0.25">
      <c r="A301" s="87" t="s">
        <v>393</v>
      </c>
      <c r="B301" s="405"/>
      <c r="C301" s="401"/>
      <c r="D301" s="402"/>
      <c r="E301" s="402"/>
      <c r="F301" s="194"/>
      <c r="G301" s="194"/>
      <c r="H301" s="408"/>
      <c r="I301" s="407"/>
      <c r="J301" s="407"/>
      <c r="K301" s="405"/>
      <c r="L301" s="411"/>
      <c r="M301" s="412"/>
      <c r="N301" s="421" t="e">
        <f t="shared" si="5"/>
        <v>#DIV/0!</v>
      </c>
      <c r="O301" s="242">
        <f>FŐLAP!$G$8</f>
        <v>0</v>
      </c>
      <c r="P301" s="241">
        <f>FŐLAP!$C$10</f>
        <v>0</v>
      </c>
      <c r="Q301" s="243" t="s">
        <v>500</v>
      </c>
    </row>
    <row r="302" spans="1:17" ht="49.5" hidden="1" customHeight="1" x14ac:dyDescent="0.25">
      <c r="A302" s="88" t="s">
        <v>394</v>
      </c>
      <c r="B302" s="405"/>
      <c r="C302" s="401"/>
      <c r="D302" s="402"/>
      <c r="E302" s="402"/>
      <c r="F302" s="194"/>
      <c r="G302" s="194"/>
      <c r="H302" s="408"/>
      <c r="I302" s="407"/>
      <c r="J302" s="407"/>
      <c r="K302" s="405"/>
      <c r="L302" s="411"/>
      <c r="M302" s="412"/>
      <c r="N302" s="421" t="e">
        <f t="shared" si="5"/>
        <v>#DIV/0!</v>
      </c>
      <c r="O302" s="242">
        <f>FŐLAP!$G$8</f>
        <v>0</v>
      </c>
      <c r="P302" s="241">
        <f>FŐLAP!$C$10</f>
        <v>0</v>
      </c>
      <c r="Q302" s="243" t="s">
        <v>500</v>
      </c>
    </row>
    <row r="303" spans="1:17" ht="49.5" hidden="1" customHeight="1" x14ac:dyDescent="0.25">
      <c r="A303" s="87" t="s">
        <v>395</v>
      </c>
      <c r="B303" s="405"/>
      <c r="C303" s="401"/>
      <c r="D303" s="402"/>
      <c r="E303" s="402"/>
      <c r="F303" s="194"/>
      <c r="G303" s="194"/>
      <c r="H303" s="408"/>
      <c r="I303" s="407"/>
      <c r="J303" s="407"/>
      <c r="K303" s="405"/>
      <c r="L303" s="411"/>
      <c r="M303" s="412"/>
      <c r="N303" s="421" t="e">
        <f t="shared" si="5"/>
        <v>#DIV/0!</v>
      </c>
      <c r="O303" s="242">
        <f>FŐLAP!$G$8</f>
        <v>0</v>
      </c>
      <c r="P303" s="241">
        <f>FŐLAP!$C$10</f>
        <v>0</v>
      </c>
      <c r="Q303" s="243" t="s">
        <v>500</v>
      </c>
    </row>
    <row r="304" spans="1:17" ht="49.5" hidden="1" customHeight="1" x14ac:dyDescent="0.25">
      <c r="A304" s="87" t="s">
        <v>396</v>
      </c>
      <c r="B304" s="405"/>
      <c r="C304" s="401"/>
      <c r="D304" s="402"/>
      <c r="E304" s="402"/>
      <c r="F304" s="194"/>
      <c r="G304" s="194"/>
      <c r="H304" s="408"/>
      <c r="I304" s="407"/>
      <c r="J304" s="407"/>
      <c r="K304" s="405"/>
      <c r="L304" s="411"/>
      <c r="M304" s="412"/>
      <c r="N304" s="421" t="e">
        <f t="shared" si="5"/>
        <v>#DIV/0!</v>
      </c>
      <c r="O304" s="242">
        <f>FŐLAP!$G$8</f>
        <v>0</v>
      </c>
      <c r="P304" s="241">
        <f>FŐLAP!$C$10</f>
        <v>0</v>
      </c>
      <c r="Q304" s="243" t="s">
        <v>500</v>
      </c>
    </row>
    <row r="305" spans="1:17" ht="49.5" hidden="1" customHeight="1" x14ac:dyDescent="0.25">
      <c r="A305" s="88" t="s">
        <v>397</v>
      </c>
      <c r="B305" s="405"/>
      <c r="C305" s="401"/>
      <c r="D305" s="402"/>
      <c r="E305" s="402"/>
      <c r="F305" s="194"/>
      <c r="G305" s="194"/>
      <c r="H305" s="408"/>
      <c r="I305" s="407"/>
      <c r="J305" s="407"/>
      <c r="K305" s="405"/>
      <c r="L305" s="411"/>
      <c r="M305" s="412"/>
      <c r="N305" s="421" t="e">
        <f t="shared" si="5"/>
        <v>#DIV/0!</v>
      </c>
      <c r="O305" s="242">
        <f>FŐLAP!$G$8</f>
        <v>0</v>
      </c>
      <c r="P305" s="241">
        <f>FŐLAP!$C$10</f>
        <v>0</v>
      </c>
      <c r="Q305" s="243" t="s">
        <v>500</v>
      </c>
    </row>
    <row r="306" spans="1:17" ht="49.5" hidden="1" customHeight="1" x14ac:dyDescent="0.25">
      <c r="A306" s="87" t="s">
        <v>398</v>
      </c>
      <c r="B306" s="405"/>
      <c r="C306" s="401"/>
      <c r="D306" s="402"/>
      <c r="E306" s="402"/>
      <c r="F306" s="194"/>
      <c r="G306" s="194"/>
      <c r="H306" s="408"/>
      <c r="I306" s="407"/>
      <c r="J306" s="407"/>
      <c r="K306" s="405"/>
      <c r="L306" s="411"/>
      <c r="M306" s="412"/>
      <c r="N306" s="421" t="e">
        <f t="shared" si="5"/>
        <v>#DIV/0!</v>
      </c>
      <c r="O306" s="242">
        <f>FŐLAP!$G$8</f>
        <v>0</v>
      </c>
      <c r="P306" s="241">
        <f>FŐLAP!$C$10</f>
        <v>0</v>
      </c>
      <c r="Q306" s="243" t="s">
        <v>500</v>
      </c>
    </row>
    <row r="307" spans="1:17" ht="49.5" hidden="1" customHeight="1" x14ac:dyDescent="0.25">
      <c r="A307" s="88" t="s">
        <v>399</v>
      </c>
      <c r="B307" s="405"/>
      <c r="C307" s="401"/>
      <c r="D307" s="402"/>
      <c r="E307" s="402"/>
      <c r="F307" s="194"/>
      <c r="G307" s="194"/>
      <c r="H307" s="408"/>
      <c r="I307" s="407"/>
      <c r="J307" s="407"/>
      <c r="K307" s="405"/>
      <c r="L307" s="411"/>
      <c r="M307" s="412"/>
      <c r="N307" s="421" t="e">
        <f t="shared" si="5"/>
        <v>#DIV/0!</v>
      </c>
      <c r="O307" s="242">
        <f>FŐLAP!$G$8</f>
        <v>0</v>
      </c>
      <c r="P307" s="241">
        <f>FŐLAP!$C$10</f>
        <v>0</v>
      </c>
      <c r="Q307" s="243" t="s">
        <v>500</v>
      </c>
    </row>
    <row r="308" spans="1:17" ht="49.5" hidden="1" customHeight="1" x14ac:dyDescent="0.25">
      <c r="A308" s="87" t="s">
        <v>400</v>
      </c>
      <c r="B308" s="405"/>
      <c r="C308" s="401"/>
      <c r="D308" s="402"/>
      <c r="E308" s="402"/>
      <c r="F308" s="194"/>
      <c r="G308" s="194"/>
      <c r="H308" s="408"/>
      <c r="I308" s="407"/>
      <c r="J308" s="407"/>
      <c r="K308" s="405"/>
      <c r="L308" s="411"/>
      <c r="M308" s="412"/>
      <c r="N308" s="421" t="e">
        <f t="shared" si="5"/>
        <v>#DIV/0!</v>
      </c>
      <c r="O308" s="242">
        <f>FŐLAP!$G$8</f>
        <v>0</v>
      </c>
      <c r="P308" s="241">
        <f>FŐLAP!$C$10</f>
        <v>0</v>
      </c>
      <c r="Q308" s="243" t="s">
        <v>500</v>
      </c>
    </row>
    <row r="309" spans="1:17" ht="49.5" hidden="1" customHeight="1" x14ac:dyDescent="0.25">
      <c r="A309" s="87" t="s">
        <v>631</v>
      </c>
      <c r="B309" s="405"/>
      <c r="C309" s="401"/>
      <c r="D309" s="402"/>
      <c r="E309" s="402"/>
      <c r="F309" s="194"/>
      <c r="G309" s="194"/>
      <c r="H309" s="408"/>
      <c r="I309" s="407"/>
      <c r="J309" s="407"/>
      <c r="K309" s="405"/>
      <c r="L309" s="411"/>
      <c r="M309" s="412"/>
      <c r="N309" s="421" t="e">
        <f t="shared" si="5"/>
        <v>#DIV/0!</v>
      </c>
      <c r="O309" s="242">
        <f>FŐLAP!$G$8</f>
        <v>0</v>
      </c>
      <c r="P309" s="241">
        <f>FŐLAP!$C$10</f>
        <v>0</v>
      </c>
      <c r="Q309" s="243" t="s">
        <v>500</v>
      </c>
    </row>
    <row r="310" spans="1:17" ht="49.5" hidden="1" customHeight="1" x14ac:dyDescent="0.25">
      <c r="A310" s="88" t="s">
        <v>632</v>
      </c>
      <c r="B310" s="405"/>
      <c r="C310" s="401"/>
      <c r="D310" s="402"/>
      <c r="E310" s="402"/>
      <c r="F310" s="194"/>
      <c r="G310" s="194"/>
      <c r="H310" s="408"/>
      <c r="I310" s="407"/>
      <c r="J310" s="407"/>
      <c r="K310" s="405"/>
      <c r="L310" s="411"/>
      <c r="M310" s="412"/>
      <c r="N310" s="421" t="e">
        <f t="shared" si="5"/>
        <v>#DIV/0!</v>
      </c>
      <c r="O310" s="242">
        <f>FŐLAP!$G$8</f>
        <v>0</v>
      </c>
      <c r="P310" s="241">
        <f>FŐLAP!$C$10</f>
        <v>0</v>
      </c>
      <c r="Q310" s="243" t="s">
        <v>500</v>
      </c>
    </row>
    <row r="311" spans="1:17" ht="49.5" hidden="1" customHeight="1" x14ac:dyDescent="0.25">
      <c r="A311" s="87" t="s">
        <v>633</v>
      </c>
      <c r="B311" s="405"/>
      <c r="C311" s="401"/>
      <c r="D311" s="402"/>
      <c r="E311" s="402"/>
      <c r="F311" s="194"/>
      <c r="G311" s="194"/>
      <c r="H311" s="408"/>
      <c r="I311" s="407"/>
      <c r="J311" s="407"/>
      <c r="K311" s="405"/>
      <c r="L311" s="411"/>
      <c r="M311" s="412"/>
      <c r="N311" s="421" t="e">
        <f t="shared" si="5"/>
        <v>#DIV/0!</v>
      </c>
      <c r="O311" s="242">
        <f>FŐLAP!$G$8</f>
        <v>0</v>
      </c>
      <c r="P311" s="241">
        <f>FŐLAP!$C$10</f>
        <v>0</v>
      </c>
      <c r="Q311" s="243" t="s">
        <v>500</v>
      </c>
    </row>
    <row r="312" spans="1:17" ht="49.5" hidden="1" customHeight="1" x14ac:dyDescent="0.25">
      <c r="A312" s="88" t="s">
        <v>634</v>
      </c>
      <c r="B312" s="405"/>
      <c r="C312" s="401"/>
      <c r="D312" s="402"/>
      <c r="E312" s="402"/>
      <c r="F312" s="194"/>
      <c r="G312" s="194"/>
      <c r="H312" s="408"/>
      <c r="I312" s="407"/>
      <c r="J312" s="407"/>
      <c r="K312" s="405"/>
      <c r="L312" s="411"/>
      <c r="M312" s="412"/>
      <c r="N312" s="421" t="e">
        <f t="shared" si="5"/>
        <v>#DIV/0!</v>
      </c>
      <c r="O312" s="242">
        <f>FŐLAP!$G$8</f>
        <v>0</v>
      </c>
      <c r="P312" s="241">
        <f>FŐLAP!$C$10</f>
        <v>0</v>
      </c>
      <c r="Q312" s="243" t="s">
        <v>500</v>
      </c>
    </row>
    <row r="313" spans="1:17" ht="49.5" hidden="1" customHeight="1" x14ac:dyDescent="0.25">
      <c r="A313" s="87" t="s">
        <v>635</v>
      </c>
      <c r="B313" s="405"/>
      <c r="C313" s="401"/>
      <c r="D313" s="402"/>
      <c r="E313" s="402"/>
      <c r="F313" s="194"/>
      <c r="G313" s="194"/>
      <c r="H313" s="408"/>
      <c r="I313" s="407"/>
      <c r="J313" s="407"/>
      <c r="K313" s="405"/>
      <c r="L313" s="411"/>
      <c r="M313" s="412"/>
      <c r="N313" s="421" t="e">
        <f t="shared" si="5"/>
        <v>#DIV/0!</v>
      </c>
      <c r="O313" s="242">
        <f>FŐLAP!$G$8</f>
        <v>0</v>
      </c>
      <c r="P313" s="241">
        <f>FŐLAP!$C$10</f>
        <v>0</v>
      </c>
      <c r="Q313" s="243" t="s">
        <v>500</v>
      </c>
    </row>
    <row r="314" spans="1:17" ht="49.5" hidden="1" customHeight="1" x14ac:dyDescent="0.25">
      <c r="A314" s="87" t="s">
        <v>636</v>
      </c>
      <c r="B314" s="405"/>
      <c r="C314" s="401"/>
      <c r="D314" s="402"/>
      <c r="E314" s="402"/>
      <c r="F314" s="194"/>
      <c r="G314" s="194"/>
      <c r="H314" s="408"/>
      <c r="I314" s="407"/>
      <c r="J314" s="407"/>
      <c r="K314" s="405"/>
      <c r="L314" s="411"/>
      <c r="M314" s="412"/>
      <c r="N314" s="421" t="e">
        <f t="shared" si="5"/>
        <v>#DIV/0!</v>
      </c>
      <c r="O314" s="242">
        <f>FŐLAP!$G$8</f>
        <v>0</v>
      </c>
      <c r="P314" s="241">
        <f>FŐLAP!$C$10</f>
        <v>0</v>
      </c>
      <c r="Q314" s="243" t="s">
        <v>500</v>
      </c>
    </row>
    <row r="315" spans="1:17" ht="49.5" hidden="1" customHeight="1" x14ac:dyDescent="0.25">
      <c r="A315" s="88" t="s">
        <v>637</v>
      </c>
      <c r="B315" s="405"/>
      <c r="C315" s="401"/>
      <c r="D315" s="402"/>
      <c r="E315" s="402"/>
      <c r="F315" s="194"/>
      <c r="G315" s="194"/>
      <c r="H315" s="408"/>
      <c r="I315" s="407"/>
      <c r="J315" s="407"/>
      <c r="K315" s="405"/>
      <c r="L315" s="411"/>
      <c r="M315" s="412"/>
      <c r="N315" s="421" t="e">
        <f t="shared" si="5"/>
        <v>#DIV/0!</v>
      </c>
      <c r="O315" s="242">
        <f>FŐLAP!$G$8</f>
        <v>0</v>
      </c>
      <c r="P315" s="241">
        <f>FŐLAP!$C$10</f>
        <v>0</v>
      </c>
      <c r="Q315" s="243" t="s">
        <v>500</v>
      </c>
    </row>
    <row r="316" spans="1:17" ht="49.5" hidden="1" customHeight="1" x14ac:dyDescent="0.25">
      <c r="A316" s="87" t="s">
        <v>638</v>
      </c>
      <c r="B316" s="405"/>
      <c r="C316" s="401"/>
      <c r="D316" s="402"/>
      <c r="E316" s="402"/>
      <c r="F316" s="194"/>
      <c r="G316" s="194"/>
      <c r="H316" s="408"/>
      <c r="I316" s="407"/>
      <c r="J316" s="407"/>
      <c r="K316" s="405"/>
      <c r="L316" s="411"/>
      <c r="M316" s="412"/>
      <c r="N316" s="421" t="e">
        <f t="shared" si="5"/>
        <v>#DIV/0!</v>
      </c>
      <c r="O316" s="242">
        <f>FŐLAP!$G$8</f>
        <v>0</v>
      </c>
      <c r="P316" s="241">
        <f>FŐLAP!$C$10</f>
        <v>0</v>
      </c>
      <c r="Q316" s="243" t="s">
        <v>500</v>
      </c>
    </row>
    <row r="317" spans="1:17" ht="49.5" hidden="1" customHeight="1" x14ac:dyDescent="0.25">
      <c r="A317" s="88" t="s">
        <v>639</v>
      </c>
      <c r="B317" s="405"/>
      <c r="C317" s="401"/>
      <c r="D317" s="402"/>
      <c r="E317" s="402"/>
      <c r="F317" s="194"/>
      <c r="G317" s="194"/>
      <c r="H317" s="408"/>
      <c r="I317" s="407"/>
      <c r="J317" s="407"/>
      <c r="K317" s="405"/>
      <c r="L317" s="411"/>
      <c r="M317" s="412"/>
      <c r="N317" s="421" t="e">
        <f t="shared" si="5"/>
        <v>#DIV/0!</v>
      </c>
      <c r="O317" s="242">
        <f>FŐLAP!$G$8</f>
        <v>0</v>
      </c>
      <c r="P317" s="241">
        <f>FŐLAP!$C$10</f>
        <v>0</v>
      </c>
      <c r="Q317" s="243" t="s">
        <v>500</v>
      </c>
    </row>
    <row r="318" spans="1:17" ht="49.5" hidden="1" customHeight="1" x14ac:dyDescent="0.25">
      <c r="A318" s="87" t="s">
        <v>640</v>
      </c>
      <c r="B318" s="405"/>
      <c r="C318" s="401"/>
      <c r="D318" s="402"/>
      <c r="E318" s="402"/>
      <c r="F318" s="194"/>
      <c r="G318" s="194"/>
      <c r="H318" s="408"/>
      <c r="I318" s="407"/>
      <c r="J318" s="407"/>
      <c r="K318" s="405"/>
      <c r="L318" s="411"/>
      <c r="M318" s="412"/>
      <c r="N318" s="421" t="e">
        <f t="shared" si="5"/>
        <v>#DIV/0!</v>
      </c>
      <c r="O318" s="242">
        <f>FŐLAP!$G$8</f>
        <v>0</v>
      </c>
      <c r="P318" s="241">
        <f>FŐLAP!$C$10</f>
        <v>0</v>
      </c>
      <c r="Q318" s="243" t="s">
        <v>500</v>
      </c>
    </row>
    <row r="319" spans="1:17" ht="49.5" hidden="1" customHeight="1" x14ac:dyDescent="0.25">
      <c r="A319" s="87" t="s">
        <v>641</v>
      </c>
      <c r="B319" s="405"/>
      <c r="C319" s="401"/>
      <c r="D319" s="402"/>
      <c r="E319" s="402"/>
      <c r="F319" s="194"/>
      <c r="G319" s="194"/>
      <c r="H319" s="408"/>
      <c r="I319" s="407"/>
      <c r="J319" s="407"/>
      <c r="K319" s="405"/>
      <c r="L319" s="411"/>
      <c r="M319" s="412"/>
      <c r="N319" s="421" t="e">
        <f t="shared" si="5"/>
        <v>#DIV/0!</v>
      </c>
      <c r="O319" s="242">
        <f>FŐLAP!$G$8</f>
        <v>0</v>
      </c>
      <c r="P319" s="241">
        <f>FŐLAP!$C$10</f>
        <v>0</v>
      </c>
      <c r="Q319" s="243" t="s">
        <v>500</v>
      </c>
    </row>
    <row r="320" spans="1:17" ht="49.5" hidden="1" customHeight="1" x14ac:dyDescent="0.25">
      <c r="A320" s="88" t="s">
        <v>642</v>
      </c>
      <c r="B320" s="405"/>
      <c r="C320" s="401"/>
      <c r="D320" s="402"/>
      <c r="E320" s="402"/>
      <c r="F320" s="194"/>
      <c r="G320" s="194"/>
      <c r="H320" s="408"/>
      <c r="I320" s="407"/>
      <c r="J320" s="407"/>
      <c r="K320" s="405"/>
      <c r="L320" s="411"/>
      <c r="M320" s="412"/>
      <c r="N320" s="421" t="e">
        <f t="shared" si="5"/>
        <v>#DIV/0!</v>
      </c>
      <c r="O320" s="242">
        <f>FŐLAP!$G$8</f>
        <v>0</v>
      </c>
      <c r="P320" s="241">
        <f>FŐLAP!$C$10</f>
        <v>0</v>
      </c>
      <c r="Q320" s="243" t="s">
        <v>500</v>
      </c>
    </row>
    <row r="321" spans="1:17" ht="49.5" hidden="1" customHeight="1" x14ac:dyDescent="0.25">
      <c r="A321" s="87" t="s">
        <v>643</v>
      </c>
      <c r="B321" s="405"/>
      <c r="C321" s="401"/>
      <c r="D321" s="402"/>
      <c r="E321" s="402"/>
      <c r="F321" s="194"/>
      <c r="G321" s="194"/>
      <c r="H321" s="408"/>
      <c r="I321" s="407"/>
      <c r="J321" s="407"/>
      <c r="K321" s="405"/>
      <c r="L321" s="411"/>
      <c r="M321" s="412"/>
      <c r="N321" s="421" t="e">
        <f t="shared" si="5"/>
        <v>#DIV/0!</v>
      </c>
      <c r="O321" s="242">
        <f>FŐLAP!$G$8</f>
        <v>0</v>
      </c>
      <c r="P321" s="241">
        <f>FŐLAP!$C$10</f>
        <v>0</v>
      </c>
      <c r="Q321" s="243" t="s">
        <v>500</v>
      </c>
    </row>
    <row r="322" spans="1:17" ht="49.5" hidden="1" customHeight="1" x14ac:dyDescent="0.25">
      <c r="A322" s="88" t="s">
        <v>644</v>
      </c>
      <c r="B322" s="405"/>
      <c r="C322" s="401"/>
      <c r="D322" s="402"/>
      <c r="E322" s="402"/>
      <c r="F322" s="194"/>
      <c r="G322" s="194"/>
      <c r="H322" s="408"/>
      <c r="I322" s="407"/>
      <c r="J322" s="407"/>
      <c r="K322" s="405"/>
      <c r="L322" s="411"/>
      <c r="M322" s="412"/>
      <c r="N322" s="421" t="e">
        <f t="shared" si="5"/>
        <v>#DIV/0!</v>
      </c>
      <c r="O322" s="242">
        <f>FŐLAP!$G$8</f>
        <v>0</v>
      </c>
      <c r="P322" s="241">
        <f>FŐLAP!$C$10</f>
        <v>0</v>
      </c>
      <c r="Q322" s="243" t="s">
        <v>500</v>
      </c>
    </row>
    <row r="323" spans="1:17" ht="49.5" hidden="1" customHeight="1" x14ac:dyDescent="0.25">
      <c r="A323" s="87" t="s">
        <v>645</v>
      </c>
      <c r="B323" s="405"/>
      <c r="C323" s="401"/>
      <c r="D323" s="402"/>
      <c r="E323" s="402"/>
      <c r="F323" s="194"/>
      <c r="G323" s="194"/>
      <c r="H323" s="408"/>
      <c r="I323" s="407"/>
      <c r="J323" s="407"/>
      <c r="K323" s="405"/>
      <c r="L323" s="411"/>
      <c r="M323" s="412"/>
      <c r="N323" s="421" t="e">
        <f t="shared" si="5"/>
        <v>#DIV/0!</v>
      </c>
      <c r="O323" s="242">
        <f>FŐLAP!$G$8</f>
        <v>0</v>
      </c>
      <c r="P323" s="241">
        <f>FŐLAP!$C$10</f>
        <v>0</v>
      </c>
      <c r="Q323" s="243" t="s">
        <v>500</v>
      </c>
    </row>
    <row r="324" spans="1:17" ht="49.5" hidden="1" customHeight="1" x14ac:dyDescent="0.25">
      <c r="A324" s="87" t="s">
        <v>646</v>
      </c>
      <c r="B324" s="405"/>
      <c r="C324" s="401"/>
      <c r="D324" s="402"/>
      <c r="E324" s="402"/>
      <c r="F324" s="194"/>
      <c r="G324" s="194"/>
      <c r="H324" s="408"/>
      <c r="I324" s="407"/>
      <c r="J324" s="407"/>
      <c r="K324" s="405"/>
      <c r="L324" s="411"/>
      <c r="M324" s="412"/>
      <c r="N324" s="421" t="e">
        <f t="shared" si="5"/>
        <v>#DIV/0!</v>
      </c>
      <c r="O324" s="242">
        <f>FŐLAP!$G$8</f>
        <v>0</v>
      </c>
      <c r="P324" s="241">
        <f>FŐLAP!$C$10</f>
        <v>0</v>
      </c>
      <c r="Q324" s="243" t="s">
        <v>500</v>
      </c>
    </row>
    <row r="325" spans="1:17" ht="49.5" hidden="1" customHeight="1" x14ac:dyDescent="0.25">
      <c r="A325" s="88" t="s">
        <v>647</v>
      </c>
      <c r="B325" s="405"/>
      <c r="C325" s="401"/>
      <c r="D325" s="402"/>
      <c r="E325" s="402"/>
      <c r="F325" s="194"/>
      <c r="G325" s="194"/>
      <c r="H325" s="408"/>
      <c r="I325" s="407"/>
      <c r="J325" s="407"/>
      <c r="K325" s="405"/>
      <c r="L325" s="411"/>
      <c r="M325" s="412"/>
      <c r="N325" s="421" t="e">
        <f t="shared" si="5"/>
        <v>#DIV/0!</v>
      </c>
      <c r="O325" s="242">
        <f>FŐLAP!$G$8</f>
        <v>0</v>
      </c>
      <c r="P325" s="241">
        <f>FŐLAP!$C$10</f>
        <v>0</v>
      </c>
      <c r="Q325" s="243" t="s">
        <v>500</v>
      </c>
    </row>
    <row r="326" spans="1:17" ht="49.5" hidden="1" customHeight="1" x14ac:dyDescent="0.25">
      <c r="A326" s="87" t="s">
        <v>648</v>
      </c>
      <c r="B326" s="405"/>
      <c r="C326" s="401"/>
      <c r="D326" s="402"/>
      <c r="E326" s="402"/>
      <c r="F326" s="194"/>
      <c r="G326" s="194"/>
      <c r="H326" s="408"/>
      <c r="I326" s="407"/>
      <c r="J326" s="407"/>
      <c r="K326" s="405"/>
      <c r="L326" s="411"/>
      <c r="M326" s="412"/>
      <c r="N326" s="421" t="e">
        <f t="shared" si="5"/>
        <v>#DIV/0!</v>
      </c>
      <c r="O326" s="242">
        <f>FŐLAP!$G$8</f>
        <v>0</v>
      </c>
      <c r="P326" s="241">
        <f>FŐLAP!$C$10</f>
        <v>0</v>
      </c>
      <c r="Q326" s="243" t="s">
        <v>500</v>
      </c>
    </row>
    <row r="327" spans="1:17" ht="49.5" hidden="1" customHeight="1" x14ac:dyDescent="0.25">
      <c r="A327" s="88" t="s">
        <v>649</v>
      </c>
      <c r="B327" s="405"/>
      <c r="C327" s="401"/>
      <c r="D327" s="402"/>
      <c r="E327" s="402"/>
      <c r="F327" s="194"/>
      <c r="G327" s="194"/>
      <c r="H327" s="408"/>
      <c r="I327" s="407"/>
      <c r="J327" s="407"/>
      <c r="K327" s="405"/>
      <c r="L327" s="411"/>
      <c r="M327" s="412"/>
      <c r="N327" s="421" t="e">
        <f t="shared" si="5"/>
        <v>#DIV/0!</v>
      </c>
      <c r="O327" s="242">
        <f>FŐLAP!$G$8</f>
        <v>0</v>
      </c>
      <c r="P327" s="241">
        <f>FŐLAP!$C$10</f>
        <v>0</v>
      </c>
      <c r="Q327" s="243" t="s">
        <v>500</v>
      </c>
    </row>
    <row r="328" spans="1:17" ht="49.5" hidden="1" customHeight="1" x14ac:dyDescent="0.25">
      <c r="A328" s="87" t="s">
        <v>650</v>
      </c>
      <c r="B328" s="405"/>
      <c r="C328" s="401"/>
      <c r="D328" s="402"/>
      <c r="E328" s="402"/>
      <c r="F328" s="194"/>
      <c r="G328" s="194"/>
      <c r="H328" s="408"/>
      <c r="I328" s="407"/>
      <c r="J328" s="407"/>
      <c r="K328" s="405"/>
      <c r="L328" s="411"/>
      <c r="M328" s="412"/>
      <c r="N328" s="421" t="e">
        <f t="shared" si="5"/>
        <v>#DIV/0!</v>
      </c>
      <c r="O328" s="242">
        <f>FŐLAP!$G$8</f>
        <v>0</v>
      </c>
      <c r="P328" s="241">
        <f>FŐLAP!$C$10</f>
        <v>0</v>
      </c>
      <c r="Q328" s="243" t="s">
        <v>500</v>
      </c>
    </row>
    <row r="329" spans="1:17" ht="49.5" hidden="1" customHeight="1" x14ac:dyDescent="0.25">
      <c r="A329" s="87" t="s">
        <v>651</v>
      </c>
      <c r="B329" s="405"/>
      <c r="C329" s="401"/>
      <c r="D329" s="402"/>
      <c r="E329" s="402"/>
      <c r="F329" s="194"/>
      <c r="G329" s="194"/>
      <c r="H329" s="408"/>
      <c r="I329" s="407"/>
      <c r="J329" s="407"/>
      <c r="K329" s="405"/>
      <c r="L329" s="411"/>
      <c r="M329" s="412"/>
      <c r="N329" s="421" t="e">
        <f t="shared" si="5"/>
        <v>#DIV/0!</v>
      </c>
      <c r="O329" s="242">
        <f>FŐLAP!$G$8</f>
        <v>0</v>
      </c>
      <c r="P329" s="241">
        <f>FŐLAP!$C$10</f>
        <v>0</v>
      </c>
      <c r="Q329" s="243" t="s">
        <v>500</v>
      </c>
    </row>
    <row r="330" spans="1:17" ht="49.5" hidden="1" customHeight="1" x14ac:dyDescent="0.25">
      <c r="A330" s="88" t="s">
        <v>652</v>
      </c>
      <c r="B330" s="405"/>
      <c r="C330" s="401"/>
      <c r="D330" s="402"/>
      <c r="E330" s="402"/>
      <c r="F330" s="194"/>
      <c r="G330" s="194"/>
      <c r="H330" s="408"/>
      <c r="I330" s="407"/>
      <c r="J330" s="407"/>
      <c r="K330" s="405"/>
      <c r="L330" s="411"/>
      <c r="M330" s="412"/>
      <c r="N330" s="421" t="e">
        <f t="shared" si="5"/>
        <v>#DIV/0!</v>
      </c>
      <c r="O330" s="242">
        <f>FŐLAP!$G$8</f>
        <v>0</v>
      </c>
      <c r="P330" s="241">
        <f>FŐLAP!$C$10</f>
        <v>0</v>
      </c>
      <c r="Q330" s="243" t="s">
        <v>500</v>
      </c>
    </row>
    <row r="331" spans="1:17" ht="49.5" hidden="1" customHeight="1" x14ac:dyDescent="0.25">
      <c r="A331" s="87" t="s">
        <v>653</v>
      </c>
      <c r="B331" s="405"/>
      <c r="C331" s="401"/>
      <c r="D331" s="402"/>
      <c r="E331" s="402"/>
      <c r="F331" s="194"/>
      <c r="G331" s="194"/>
      <c r="H331" s="408"/>
      <c r="I331" s="407"/>
      <c r="J331" s="407"/>
      <c r="K331" s="405"/>
      <c r="L331" s="411"/>
      <c r="M331" s="412"/>
      <c r="N331" s="421" t="e">
        <f t="shared" si="5"/>
        <v>#DIV/0!</v>
      </c>
      <c r="O331" s="242">
        <f>FŐLAP!$G$8</f>
        <v>0</v>
      </c>
      <c r="P331" s="241">
        <f>FŐLAP!$C$10</f>
        <v>0</v>
      </c>
      <c r="Q331" s="243" t="s">
        <v>500</v>
      </c>
    </row>
    <row r="332" spans="1:17" ht="49.5" hidden="1" customHeight="1" x14ac:dyDescent="0.25">
      <c r="A332" s="88" t="s">
        <v>654</v>
      </c>
      <c r="B332" s="405"/>
      <c r="C332" s="401"/>
      <c r="D332" s="402"/>
      <c r="E332" s="402"/>
      <c r="F332" s="194"/>
      <c r="G332" s="194"/>
      <c r="H332" s="408"/>
      <c r="I332" s="407"/>
      <c r="J332" s="407"/>
      <c r="K332" s="405"/>
      <c r="L332" s="411"/>
      <c r="M332" s="412"/>
      <c r="N332" s="421" t="e">
        <f t="shared" si="5"/>
        <v>#DIV/0!</v>
      </c>
      <c r="O332" s="242">
        <f>FŐLAP!$G$8</f>
        <v>0</v>
      </c>
      <c r="P332" s="241">
        <f>FŐLAP!$C$10</f>
        <v>0</v>
      </c>
      <c r="Q332" s="243" t="s">
        <v>500</v>
      </c>
    </row>
    <row r="333" spans="1:17" ht="49.5" hidden="1" customHeight="1" x14ac:dyDescent="0.25">
      <c r="A333" s="87" t="s">
        <v>655</v>
      </c>
      <c r="B333" s="405"/>
      <c r="C333" s="401"/>
      <c r="D333" s="402"/>
      <c r="E333" s="402"/>
      <c r="F333" s="194"/>
      <c r="G333" s="194"/>
      <c r="H333" s="408"/>
      <c r="I333" s="407"/>
      <c r="J333" s="407"/>
      <c r="K333" s="405"/>
      <c r="L333" s="411"/>
      <c r="M333" s="412"/>
      <c r="N333" s="421" t="e">
        <f t="shared" si="5"/>
        <v>#DIV/0!</v>
      </c>
      <c r="O333" s="242">
        <f>FŐLAP!$G$8</f>
        <v>0</v>
      </c>
      <c r="P333" s="241">
        <f>FŐLAP!$C$10</f>
        <v>0</v>
      </c>
      <c r="Q333" s="243" t="s">
        <v>500</v>
      </c>
    </row>
    <row r="334" spans="1:17" ht="49.5" hidden="1" customHeight="1" x14ac:dyDescent="0.25">
      <c r="A334" s="87" t="s">
        <v>656</v>
      </c>
      <c r="B334" s="405"/>
      <c r="C334" s="401"/>
      <c r="D334" s="402"/>
      <c r="E334" s="402"/>
      <c r="F334" s="194"/>
      <c r="G334" s="194"/>
      <c r="H334" s="408"/>
      <c r="I334" s="407"/>
      <c r="J334" s="407"/>
      <c r="K334" s="405"/>
      <c r="L334" s="411"/>
      <c r="M334" s="412"/>
      <c r="N334" s="421" t="e">
        <f t="shared" si="5"/>
        <v>#DIV/0!</v>
      </c>
      <c r="O334" s="242">
        <f>FŐLAP!$G$8</f>
        <v>0</v>
      </c>
      <c r="P334" s="241">
        <f>FŐLAP!$C$10</f>
        <v>0</v>
      </c>
      <c r="Q334" s="243" t="s">
        <v>500</v>
      </c>
    </row>
    <row r="335" spans="1:17" ht="49.5" hidden="1" customHeight="1" x14ac:dyDescent="0.25">
      <c r="A335" s="88" t="s">
        <v>657</v>
      </c>
      <c r="B335" s="405"/>
      <c r="C335" s="401"/>
      <c r="D335" s="402"/>
      <c r="E335" s="402"/>
      <c r="F335" s="194"/>
      <c r="G335" s="194"/>
      <c r="H335" s="408"/>
      <c r="I335" s="407"/>
      <c r="J335" s="407"/>
      <c r="K335" s="405"/>
      <c r="L335" s="411"/>
      <c r="M335" s="412"/>
      <c r="N335" s="421" t="e">
        <f t="shared" si="5"/>
        <v>#DIV/0!</v>
      </c>
      <c r="O335" s="242">
        <f>FŐLAP!$G$8</f>
        <v>0</v>
      </c>
      <c r="P335" s="241">
        <f>FŐLAP!$C$10</f>
        <v>0</v>
      </c>
      <c r="Q335" s="243" t="s">
        <v>500</v>
      </c>
    </row>
    <row r="336" spans="1:17" ht="49.5" hidden="1" customHeight="1" x14ac:dyDescent="0.25">
      <c r="A336" s="87" t="s">
        <v>658</v>
      </c>
      <c r="B336" s="405"/>
      <c r="C336" s="401"/>
      <c r="D336" s="402"/>
      <c r="E336" s="402"/>
      <c r="F336" s="194"/>
      <c r="G336" s="194"/>
      <c r="H336" s="408"/>
      <c r="I336" s="407"/>
      <c r="J336" s="407"/>
      <c r="K336" s="405"/>
      <c r="L336" s="411"/>
      <c r="M336" s="412"/>
      <c r="N336" s="421" t="e">
        <f t="shared" si="5"/>
        <v>#DIV/0!</v>
      </c>
      <c r="O336" s="242">
        <f>FŐLAP!$G$8</f>
        <v>0</v>
      </c>
      <c r="P336" s="241">
        <f>FŐLAP!$C$10</f>
        <v>0</v>
      </c>
      <c r="Q336" s="243" t="s">
        <v>500</v>
      </c>
    </row>
    <row r="337" spans="1:17" ht="49.5" hidden="1" customHeight="1" x14ac:dyDescent="0.25">
      <c r="A337" s="88" t="s">
        <v>659</v>
      </c>
      <c r="B337" s="405"/>
      <c r="C337" s="401"/>
      <c r="D337" s="402"/>
      <c r="E337" s="402"/>
      <c r="F337" s="194"/>
      <c r="G337" s="194"/>
      <c r="H337" s="408"/>
      <c r="I337" s="407"/>
      <c r="J337" s="407"/>
      <c r="K337" s="405"/>
      <c r="L337" s="411"/>
      <c r="M337" s="412"/>
      <c r="N337" s="421" t="e">
        <f t="shared" si="5"/>
        <v>#DIV/0!</v>
      </c>
      <c r="O337" s="242">
        <f>FŐLAP!$G$8</f>
        <v>0</v>
      </c>
      <c r="P337" s="241">
        <f>FŐLAP!$C$10</f>
        <v>0</v>
      </c>
      <c r="Q337" s="243" t="s">
        <v>500</v>
      </c>
    </row>
    <row r="338" spans="1:17" ht="49.5" hidden="1" customHeight="1" x14ac:dyDescent="0.25">
      <c r="A338" s="87" t="s">
        <v>660</v>
      </c>
      <c r="B338" s="405"/>
      <c r="C338" s="401"/>
      <c r="D338" s="402"/>
      <c r="E338" s="402"/>
      <c r="F338" s="194"/>
      <c r="G338" s="194"/>
      <c r="H338" s="408"/>
      <c r="I338" s="407"/>
      <c r="J338" s="407"/>
      <c r="K338" s="405"/>
      <c r="L338" s="411"/>
      <c r="M338" s="412"/>
      <c r="N338" s="421" t="e">
        <f t="shared" ref="N338:N401" si="6">IF(M338&lt;0,0,1-(M338/L338))</f>
        <v>#DIV/0!</v>
      </c>
      <c r="O338" s="242">
        <f>FŐLAP!$G$8</f>
        <v>0</v>
      </c>
      <c r="P338" s="241">
        <f>FŐLAP!$C$10</f>
        <v>0</v>
      </c>
      <c r="Q338" s="243" t="s">
        <v>500</v>
      </c>
    </row>
    <row r="339" spans="1:17" ht="49.5" hidden="1" customHeight="1" x14ac:dyDescent="0.25">
      <c r="A339" s="87" t="s">
        <v>661</v>
      </c>
      <c r="B339" s="405"/>
      <c r="C339" s="401"/>
      <c r="D339" s="402"/>
      <c r="E339" s="402"/>
      <c r="F339" s="194"/>
      <c r="G339" s="194"/>
      <c r="H339" s="408"/>
      <c r="I339" s="407"/>
      <c r="J339" s="407"/>
      <c r="K339" s="405"/>
      <c r="L339" s="411"/>
      <c r="M339" s="412"/>
      <c r="N339" s="421" t="e">
        <f t="shared" si="6"/>
        <v>#DIV/0!</v>
      </c>
      <c r="O339" s="242">
        <f>FŐLAP!$G$8</f>
        <v>0</v>
      </c>
      <c r="P339" s="241">
        <f>FŐLAP!$C$10</f>
        <v>0</v>
      </c>
      <c r="Q339" s="243" t="s">
        <v>500</v>
      </c>
    </row>
    <row r="340" spans="1:17" ht="49.5" hidden="1" customHeight="1" x14ac:dyDescent="0.25">
      <c r="A340" s="88" t="s">
        <v>662</v>
      </c>
      <c r="B340" s="405"/>
      <c r="C340" s="401"/>
      <c r="D340" s="402"/>
      <c r="E340" s="402"/>
      <c r="F340" s="194"/>
      <c r="G340" s="194"/>
      <c r="H340" s="408"/>
      <c r="I340" s="407"/>
      <c r="J340" s="407"/>
      <c r="K340" s="405"/>
      <c r="L340" s="411"/>
      <c r="M340" s="412"/>
      <c r="N340" s="421" t="e">
        <f t="shared" si="6"/>
        <v>#DIV/0!</v>
      </c>
      <c r="O340" s="242">
        <f>FŐLAP!$G$8</f>
        <v>0</v>
      </c>
      <c r="P340" s="241">
        <f>FŐLAP!$C$10</f>
        <v>0</v>
      </c>
      <c r="Q340" s="243" t="s">
        <v>500</v>
      </c>
    </row>
    <row r="341" spans="1:17" ht="49.5" hidden="1" customHeight="1" x14ac:dyDescent="0.25">
      <c r="A341" s="87" t="s">
        <v>663</v>
      </c>
      <c r="B341" s="405"/>
      <c r="C341" s="401"/>
      <c r="D341" s="402"/>
      <c r="E341" s="402"/>
      <c r="F341" s="194"/>
      <c r="G341" s="194"/>
      <c r="H341" s="408"/>
      <c r="I341" s="407"/>
      <c r="J341" s="407"/>
      <c r="K341" s="405"/>
      <c r="L341" s="411"/>
      <c r="M341" s="412"/>
      <c r="N341" s="421" t="e">
        <f t="shared" si="6"/>
        <v>#DIV/0!</v>
      </c>
      <c r="O341" s="242">
        <f>FŐLAP!$G$8</f>
        <v>0</v>
      </c>
      <c r="P341" s="241">
        <f>FŐLAP!$C$10</f>
        <v>0</v>
      </c>
      <c r="Q341" s="243" t="s">
        <v>500</v>
      </c>
    </row>
    <row r="342" spans="1:17" ht="49.5" hidden="1" customHeight="1" x14ac:dyDescent="0.25">
      <c r="A342" s="88" t="s">
        <v>664</v>
      </c>
      <c r="B342" s="405"/>
      <c r="C342" s="401"/>
      <c r="D342" s="402"/>
      <c r="E342" s="402"/>
      <c r="F342" s="194"/>
      <c r="G342" s="194"/>
      <c r="H342" s="408"/>
      <c r="I342" s="407"/>
      <c r="J342" s="407"/>
      <c r="K342" s="405"/>
      <c r="L342" s="411"/>
      <c r="M342" s="412"/>
      <c r="N342" s="421" t="e">
        <f t="shared" si="6"/>
        <v>#DIV/0!</v>
      </c>
      <c r="O342" s="242">
        <f>FŐLAP!$G$8</f>
        <v>0</v>
      </c>
      <c r="P342" s="241">
        <f>FŐLAP!$C$10</f>
        <v>0</v>
      </c>
      <c r="Q342" s="243" t="s">
        <v>500</v>
      </c>
    </row>
    <row r="343" spans="1:17" ht="49.5" hidden="1" customHeight="1" x14ac:dyDescent="0.25">
      <c r="A343" s="87" t="s">
        <v>665</v>
      </c>
      <c r="B343" s="405"/>
      <c r="C343" s="401"/>
      <c r="D343" s="402"/>
      <c r="E343" s="402"/>
      <c r="F343" s="194"/>
      <c r="G343" s="194"/>
      <c r="H343" s="408"/>
      <c r="I343" s="407"/>
      <c r="J343" s="407"/>
      <c r="K343" s="405"/>
      <c r="L343" s="411"/>
      <c r="M343" s="412"/>
      <c r="N343" s="421" t="e">
        <f t="shared" si="6"/>
        <v>#DIV/0!</v>
      </c>
      <c r="O343" s="242">
        <f>FŐLAP!$G$8</f>
        <v>0</v>
      </c>
      <c r="P343" s="241">
        <f>FŐLAP!$C$10</f>
        <v>0</v>
      </c>
      <c r="Q343" s="243" t="s">
        <v>500</v>
      </c>
    </row>
    <row r="344" spans="1:17" ht="49.5" hidden="1" customHeight="1" x14ac:dyDescent="0.25">
      <c r="A344" s="87" t="s">
        <v>666</v>
      </c>
      <c r="B344" s="405"/>
      <c r="C344" s="401"/>
      <c r="D344" s="402"/>
      <c r="E344" s="402"/>
      <c r="F344" s="194"/>
      <c r="G344" s="194"/>
      <c r="H344" s="408"/>
      <c r="I344" s="407"/>
      <c r="J344" s="407"/>
      <c r="K344" s="405"/>
      <c r="L344" s="411"/>
      <c r="M344" s="412"/>
      <c r="N344" s="421" t="e">
        <f t="shared" si="6"/>
        <v>#DIV/0!</v>
      </c>
      <c r="O344" s="242">
        <f>FŐLAP!$G$8</f>
        <v>0</v>
      </c>
      <c r="P344" s="241">
        <f>FŐLAP!$C$10</f>
        <v>0</v>
      </c>
      <c r="Q344" s="243" t="s">
        <v>500</v>
      </c>
    </row>
    <row r="345" spans="1:17" ht="49.5" hidden="1" customHeight="1" x14ac:dyDescent="0.25">
      <c r="A345" s="88" t="s">
        <v>667</v>
      </c>
      <c r="B345" s="405"/>
      <c r="C345" s="401"/>
      <c r="D345" s="402"/>
      <c r="E345" s="402"/>
      <c r="F345" s="194"/>
      <c r="G345" s="194"/>
      <c r="H345" s="408"/>
      <c r="I345" s="407"/>
      <c r="J345" s="407"/>
      <c r="K345" s="405"/>
      <c r="L345" s="411"/>
      <c r="M345" s="412"/>
      <c r="N345" s="421" t="e">
        <f t="shared" si="6"/>
        <v>#DIV/0!</v>
      </c>
      <c r="O345" s="242">
        <f>FŐLAP!$G$8</f>
        <v>0</v>
      </c>
      <c r="P345" s="241">
        <f>FŐLAP!$C$10</f>
        <v>0</v>
      </c>
      <c r="Q345" s="243" t="s">
        <v>500</v>
      </c>
    </row>
    <row r="346" spans="1:17" ht="49.5" hidden="1" customHeight="1" x14ac:dyDescent="0.25">
      <c r="A346" s="87" t="s">
        <v>668</v>
      </c>
      <c r="B346" s="405"/>
      <c r="C346" s="401"/>
      <c r="D346" s="402"/>
      <c r="E346" s="402"/>
      <c r="F346" s="194"/>
      <c r="G346" s="194"/>
      <c r="H346" s="408"/>
      <c r="I346" s="407"/>
      <c r="J346" s="407"/>
      <c r="K346" s="405"/>
      <c r="L346" s="411"/>
      <c r="M346" s="412"/>
      <c r="N346" s="421" t="e">
        <f t="shared" si="6"/>
        <v>#DIV/0!</v>
      </c>
      <c r="O346" s="242">
        <f>FŐLAP!$G$8</f>
        <v>0</v>
      </c>
      <c r="P346" s="241">
        <f>FŐLAP!$C$10</f>
        <v>0</v>
      </c>
      <c r="Q346" s="243" t="s">
        <v>500</v>
      </c>
    </row>
    <row r="347" spans="1:17" ht="49.5" hidden="1" customHeight="1" x14ac:dyDescent="0.25">
      <c r="A347" s="88" t="s">
        <v>669</v>
      </c>
      <c r="B347" s="405"/>
      <c r="C347" s="401"/>
      <c r="D347" s="402"/>
      <c r="E347" s="402"/>
      <c r="F347" s="194"/>
      <c r="G347" s="194"/>
      <c r="H347" s="408"/>
      <c r="I347" s="407"/>
      <c r="J347" s="407"/>
      <c r="K347" s="405"/>
      <c r="L347" s="411"/>
      <c r="M347" s="412"/>
      <c r="N347" s="421" t="e">
        <f t="shared" si="6"/>
        <v>#DIV/0!</v>
      </c>
      <c r="O347" s="242">
        <f>FŐLAP!$G$8</f>
        <v>0</v>
      </c>
      <c r="P347" s="241">
        <f>FŐLAP!$C$10</f>
        <v>0</v>
      </c>
      <c r="Q347" s="243" t="s">
        <v>500</v>
      </c>
    </row>
    <row r="348" spans="1:17" ht="49.5" hidden="1" customHeight="1" x14ac:dyDescent="0.25">
      <c r="A348" s="87" t="s">
        <v>670</v>
      </c>
      <c r="B348" s="405"/>
      <c r="C348" s="401"/>
      <c r="D348" s="402"/>
      <c r="E348" s="402"/>
      <c r="F348" s="194"/>
      <c r="G348" s="194"/>
      <c r="H348" s="408"/>
      <c r="I348" s="407"/>
      <c r="J348" s="407"/>
      <c r="K348" s="405"/>
      <c r="L348" s="411"/>
      <c r="M348" s="412"/>
      <c r="N348" s="421" t="e">
        <f t="shared" si="6"/>
        <v>#DIV/0!</v>
      </c>
      <c r="O348" s="242">
        <f>FŐLAP!$G$8</f>
        <v>0</v>
      </c>
      <c r="P348" s="241">
        <f>FŐLAP!$C$10</f>
        <v>0</v>
      </c>
      <c r="Q348" s="243" t="s">
        <v>500</v>
      </c>
    </row>
    <row r="349" spans="1:17" ht="49.5" hidden="1" customHeight="1" x14ac:dyDescent="0.25">
      <c r="A349" s="87" t="s">
        <v>671</v>
      </c>
      <c r="B349" s="405"/>
      <c r="C349" s="401"/>
      <c r="D349" s="402"/>
      <c r="E349" s="402"/>
      <c r="F349" s="194"/>
      <c r="G349" s="194"/>
      <c r="H349" s="408"/>
      <c r="I349" s="407"/>
      <c r="J349" s="407"/>
      <c r="K349" s="405"/>
      <c r="L349" s="411"/>
      <c r="M349" s="412"/>
      <c r="N349" s="421" t="e">
        <f t="shared" si="6"/>
        <v>#DIV/0!</v>
      </c>
      <c r="O349" s="242">
        <f>FŐLAP!$G$8</f>
        <v>0</v>
      </c>
      <c r="P349" s="241">
        <f>FŐLAP!$C$10</f>
        <v>0</v>
      </c>
      <c r="Q349" s="243" t="s">
        <v>500</v>
      </c>
    </row>
    <row r="350" spans="1:17" ht="49.5" hidden="1" customHeight="1" x14ac:dyDescent="0.25">
      <c r="A350" s="88" t="s">
        <v>672</v>
      </c>
      <c r="B350" s="405"/>
      <c r="C350" s="401"/>
      <c r="D350" s="402"/>
      <c r="E350" s="402"/>
      <c r="F350" s="194"/>
      <c r="G350" s="194"/>
      <c r="H350" s="408"/>
      <c r="I350" s="407"/>
      <c r="J350" s="407"/>
      <c r="K350" s="405"/>
      <c r="L350" s="411"/>
      <c r="M350" s="412"/>
      <c r="N350" s="421" t="e">
        <f t="shared" si="6"/>
        <v>#DIV/0!</v>
      </c>
      <c r="O350" s="242">
        <f>FŐLAP!$G$8</f>
        <v>0</v>
      </c>
      <c r="P350" s="241">
        <f>FŐLAP!$C$10</f>
        <v>0</v>
      </c>
      <c r="Q350" s="243" t="s">
        <v>500</v>
      </c>
    </row>
    <row r="351" spans="1:17" ht="49.5" hidden="1" customHeight="1" x14ac:dyDescent="0.25">
      <c r="A351" s="87" t="s">
        <v>673</v>
      </c>
      <c r="B351" s="405"/>
      <c r="C351" s="401"/>
      <c r="D351" s="402"/>
      <c r="E351" s="402"/>
      <c r="F351" s="194"/>
      <c r="G351" s="194"/>
      <c r="H351" s="408"/>
      <c r="I351" s="407"/>
      <c r="J351" s="407"/>
      <c r="K351" s="405"/>
      <c r="L351" s="411"/>
      <c r="M351" s="412"/>
      <c r="N351" s="421" t="e">
        <f t="shared" si="6"/>
        <v>#DIV/0!</v>
      </c>
      <c r="O351" s="242">
        <f>FŐLAP!$G$8</f>
        <v>0</v>
      </c>
      <c r="P351" s="241">
        <f>FŐLAP!$C$10</f>
        <v>0</v>
      </c>
      <c r="Q351" s="243" t="s">
        <v>500</v>
      </c>
    </row>
    <row r="352" spans="1:17" ht="49.5" hidden="1" customHeight="1" x14ac:dyDescent="0.25">
      <c r="A352" s="88" t="s">
        <v>674</v>
      </c>
      <c r="B352" s="405"/>
      <c r="C352" s="401"/>
      <c r="D352" s="402"/>
      <c r="E352" s="402"/>
      <c r="F352" s="194"/>
      <c r="G352" s="194"/>
      <c r="H352" s="408"/>
      <c r="I352" s="407"/>
      <c r="J352" s="407"/>
      <c r="K352" s="405"/>
      <c r="L352" s="411"/>
      <c r="M352" s="412"/>
      <c r="N352" s="421" t="e">
        <f t="shared" si="6"/>
        <v>#DIV/0!</v>
      </c>
      <c r="O352" s="242">
        <f>FŐLAP!$G$8</f>
        <v>0</v>
      </c>
      <c r="P352" s="241">
        <f>FŐLAP!$C$10</f>
        <v>0</v>
      </c>
      <c r="Q352" s="243" t="s">
        <v>500</v>
      </c>
    </row>
    <row r="353" spans="1:17" ht="49.5" hidden="1" customHeight="1" x14ac:dyDescent="0.25">
      <c r="A353" s="87" t="s">
        <v>675</v>
      </c>
      <c r="B353" s="405"/>
      <c r="C353" s="401"/>
      <c r="D353" s="402"/>
      <c r="E353" s="402"/>
      <c r="F353" s="194"/>
      <c r="G353" s="194"/>
      <c r="H353" s="408"/>
      <c r="I353" s="407"/>
      <c r="J353" s="407"/>
      <c r="K353" s="405"/>
      <c r="L353" s="411"/>
      <c r="M353" s="412"/>
      <c r="N353" s="421" t="e">
        <f t="shared" si="6"/>
        <v>#DIV/0!</v>
      </c>
      <c r="O353" s="242">
        <f>FŐLAP!$G$8</f>
        <v>0</v>
      </c>
      <c r="P353" s="241">
        <f>FŐLAP!$C$10</f>
        <v>0</v>
      </c>
      <c r="Q353" s="243" t="s">
        <v>500</v>
      </c>
    </row>
    <row r="354" spans="1:17" ht="49.5" hidden="1" customHeight="1" x14ac:dyDescent="0.25">
      <c r="A354" s="87" t="s">
        <v>676</v>
      </c>
      <c r="B354" s="405"/>
      <c r="C354" s="401"/>
      <c r="D354" s="402"/>
      <c r="E354" s="402"/>
      <c r="F354" s="194"/>
      <c r="G354" s="194"/>
      <c r="H354" s="408"/>
      <c r="I354" s="407"/>
      <c r="J354" s="407"/>
      <c r="K354" s="405"/>
      <c r="L354" s="411"/>
      <c r="M354" s="412"/>
      <c r="N354" s="421" t="e">
        <f t="shared" si="6"/>
        <v>#DIV/0!</v>
      </c>
      <c r="O354" s="242">
        <f>FŐLAP!$G$8</f>
        <v>0</v>
      </c>
      <c r="P354" s="241">
        <f>FŐLAP!$C$10</f>
        <v>0</v>
      </c>
      <c r="Q354" s="243" t="s">
        <v>500</v>
      </c>
    </row>
    <row r="355" spans="1:17" ht="49.5" hidden="1" customHeight="1" x14ac:dyDescent="0.25">
      <c r="A355" s="88" t="s">
        <v>677</v>
      </c>
      <c r="B355" s="405"/>
      <c r="C355" s="401"/>
      <c r="D355" s="402"/>
      <c r="E355" s="402"/>
      <c r="F355" s="194"/>
      <c r="G355" s="194"/>
      <c r="H355" s="408"/>
      <c r="I355" s="407"/>
      <c r="J355" s="407"/>
      <c r="K355" s="405"/>
      <c r="L355" s="411"/>
      <c r="M355" s="412"/>
      <c r="N355" s="421" t="e">
        <f t="shared" si="6"/>
        <v>#DIV/0!</v>
      </c>
      <c r="O355" s="242">
        <f>FŐLAP!$G$8</f>
        <v>0</v>
      </c>
      <c r="P355" s="241">
        <f>FŐLAP!$C$10</f>
        <v>0</v>
      </c>
      <c r="Q355" s="243" t="s">
        <v>500</v>
      </c>
    </row>
    <row r="356" spans="1:17" ht="49.5" hidden="1" customHeight="1" x14ac:dyDescent="0.25">
      <c r="A356" s="87" t="s">
        <v>678</v>
      </c>
      <c r="B356" s="405"/>
      <c r="C356" s="401"/>
      <c r="D356" s="402"/>
      <c r="E356" s="402"/>
      <c r="F356" s="194"/>
      <c r="G356" s="194"/>
      <c r="H356" s="408"/>
      <c r="I356" s="407"/>
      <c r="J356" s="407"/>
      <c r="K356" s="405"/>
      <c r="L356" s="411"/>
      <c r="M356" s="412"/>
      <c r="N356" s="421" t="e">
        <f t="shared" si="6"/>
        <v>#DIV/0!</v>
      </c>
      <c r="O356" s="242">
        <f>FŐLAP!$G$8</f>
        <v>0</v>
      </c>
      <c r="P356" s="241">
        <f>FŐLAP!$C$10</f>
        <v>0</v>
      </c>
      <c r="Q356" s="243" t="s">
        <v>500</v>
      </c>
    </row>
    <row r="357" spans="1:17" ht="49.5" hidden="1" customHeight="1" x14ac:dyDescent="0.25">
      <c r="A357" s="88" t="s">
        <v>679</v>
      </c>
      <c r="B357" s="405"/>
      <c r="C357" s="401"/>
      <c r="D357" s="402"/>
      <c r="E357" s="402"/>
      <c r="F357" s="194"/>
      <c r="G357" s="194"/>
      <c r="H357" s="408"/>
      <c r="I357" s="407"/>
      <c r="J357" s="407"/>
      <c r="K357" s="405"/>
      <c r="L357" s="411"/>
      <c r="M357" s="412"/>
      <c r="N357" s="421" t="e">
        <f t="shared" si="6"/>
        <v>#DIV/0!</v>
      </c>
      <c r="O357" s="242">
        <f>FŐLAP!$G$8</f>
        <v>0</v>
      </c>
      <c r="P357" s="241">
        <f>FŐLAP!$C$10</f>
        <v>0</v>
      </c>
      <c r="Q357" s="243" t="s">
        <v>500</v>
      </c>
    </row>
    <row r="358" spans="1:17" ht="49.5" hidden="1" customHeight="1" x14ac:dyDescent="0.25">
      <c r="A358" s="87" t="s">
        <v>680</v>
      </c>
      <c r="B358" s="405"/>
      <c r="C358" s="401"/>
      <c r="D358" s="402"/>
      <c r="E358" s="402"/>
      <c r="F358" s="194"/>
      <c r="G358" s="194"/>
      <c r="H358" s="408"/>
      <c r="I358" s="407"/>
      <c r="J358" s="407"/>
      <c r="K358" s="405"/>
      <c r="L358" s="411"/>
      <c r="M358" s="412"/>
      <c r="N358" s="421" t="e">
        <f t="shared" si="6"/>
        <v>#DIV/0!</v>
      </c>
      <c r="O358" s="242">
        <f>FŐLAP!$G$8</f>
        <v>0</v>
      </c>
      <c r="P358" s="241">
        <f>FŐLAP!$C$10</f>
        <v>0</v>
      </c>
      <c r="Q358" s="243" t="s">
        <v>500</v>
      </c>
    </row>
    <row r="359" spans="1:17" ht="49.5" hidden="1" customHeight="1" x14ac:dyDescent="0.25">
      <c r="A359" s="87" t="s">
        <v>681</v>
      </c>
      <c r="B359" s="405"/>
      <c r="C359" s="401"/>
      <c r="D359" s="402"/>
      <c r="E359" s="402"/>
      <c r="F359" s="194"/>
      <c r="G359" s="194"/>
      <c r="H359" s="408"/>
      <c r="I359" s="407"/>
      <c r="J359" s="407"/>
      <c r="K359" s="405"/>
      <c r="L359" s="411"/>
      <c r="M359" s="412"/>
      <c r="N359" s="421" t="e">
        <f t="shared" si="6"/>
        <v>#DIV/0!</v>
      </c>
      <c r="O359" s="242">
        <f>FŐLAP!$G$8</f>
        <v>0</v>
      </c>
      <c r="P359" s="241">
        <f>FŐLAP!$C$10</f>
        <v>0</v>
      </c>
      <c r="Q359" s="243" t="s">
        <v>500</v>
      </c>
    </row>
    <row r="360" spans="1:17" ht="49.5" hidden="1" customHeight="1" x14ac:dyDescent="0.25">
      <c r="A360" s="88" t="s">
        <v>682</v>
      </c>
      <c r="B360" s="405"/>
      <c r="C360" s="401"/>
      <c r="D360" s="402"/>
      <c r="E360" s="402"/>
      <c r="F360" s="194"/>
      <c r="G360" s="194"/>
      <c r="H360" s="408"/>
      <c r="I360" s="407"/>
      <c r="J360" s="407"/>
      <c r="K360" s="405"/>
      <c r="L360" s="411"/>
      <c r="M360" s="412"/>
      <c r="N360" s="421" t="e">
        <f t="shared" si="6"/>
        <v>#DIV/0!</v>
      </c>
      <c r="O360" s="242">
        <f>FŐLAP!$G$8</f>
        <v>0</v>
      </c>
      <c r="P360" s="241">
        <f>FŐLAP!$C$10</f>
        <v>0</v>
      </c>
      <c r="Q360" s="243" t="s">
        <v>500</v>
      </c>
    </row>
    <row r="361" spans="1:17" ht="49.5" hidden="1" customHeight="1" x14ac:dyDescent="0.25">
      <c r="A361" s="87" t="s">
        <v>683</v>
      </c>
      <c r="B361" s="405"/>
      <c r="C361" s="401"/>
      <c r="D361" s="402"/>
      <c r="E361" s="402"/>
      <c r="F361" s="194"/>
      <c r="G361" s="194"/>
      <c r="H361" s="408"/>
      <c r="I361" s="407"/>
      <c r="J361" s="407"/>
      <c r="K361" s="405"/>
      <c r="L361" s="411"/>
      <c r="M361" s="412"/>
      <c r="N361" s="421" t="e">
        <f t="shared" si="6"/>
        <v>#DIV/0!</v>
      </c>
      <c r="O361" s="242">
        <f>FŐLAP!$G$8</f>
        <v>0</v>
      </c>
      <c r="P361" s="241">
        <f>FŐLAP!$C$10</f>
        <v>0</v>
      </c>
      <c r="Q361" s="243" t="s">
        <v>500</v>
      </c>
    </row>
    <row r="362" spans="1:17" ht="49.5" hidden="1" customHeight="1" x14ac:dyDescent="0.25">
      <c r="A362" s="88" t="s">
        <v>684</v>
      </c>
      <c r="B362" s="405"/>
      <c r="C362" s="401"/>
      <c r="D362" s="402"/>
      <c r="E362" s="402"/>
      <c r="F362" s="194"/>
      <c r="G362" s="194"/>
      <c r="H362" s="408"/>
      <c r="I362" s="407"/>
      <c r="J362" s="407"/>
      <c r="K362" s="405"/>
      <c r="L362" s="411"/>
      <c r="M362" s="412"/>
      <c r="N362" s="421" t="e">
        <f t="shared" si="6"/>
        <v>#DIV/0!</v>
      </c>
      <c r="O362" s="242">
        <f>FŐLAP!$G$8</f>
        <v>0</v>
      </c>
      <c r="P362" s="241">
        <f>FŐLAP!$C$10</f>
        <v>0</v>
      </c>
      <c r="Q362" s="243" t="s">
        <v>500</v>
      </c>
    </row>
    <row r="363" spans="1:17" ht="49.5" hidden="1" customHeight="1" x14ac:dyDescent="0.25">
      <c r="A363" s="87" t="s">
        <v>685</v>
      </c>
      <c r="B363" s="405"/>
      <c r="C363" s="401"/>
      <c r="D363" s="402"/>
      <c r="E363" s="402"/>
      <c r="F363" s="194"/>
      <c r="G363" s="194"/>
      <c r="H363" s="408"/>
      <c r="I363" s="407"/>
      <c r="J363" s="407"/>
      <c r="K363" s="405"/>
      <c r="L363" s="411"/>
      <c r="M363" s="412"/>
      <c r="N363" s="421" t="e">
        <f t="shared" si="6"/>
        <v>#DIV/0!</v>
      </c>
      <c r="O363" s="242">
        <f>FŐLAP!$G$8</f>
        <v>0</v>
      </c>
      <c r="P363" s="241">
        <f>FŐLAP!$C$10</f>
        <v>0</v>
      </c>
      <c r="Q363" s="243" t="s">
        <v>500</v>
      </c>
    </row>
    <row r="364" spans="1:17" ht="49.5" hidden="1" customHeight="1" x14ac:dyDescent="0.25">
      <c r="A364" s="87" t="s">
        <v>686</v>
      </c>
      <c r="B364" s="405"/>
      <c r="C364" s="401"/>
      <c r="D364" s="402"/>
      <c r="E364" s="402"/>
      <c r="F364" s="194"/>
      <c r="G364" s="194"/>
      <c r="H364" s="408"/>
      <c r="I364" s="407"/>
      <c r="J364" s="407"/>
      <c r="K364" s="405"/>
      <c r="L364" s="411"/>
      <c r="M364" s="412"/>
      <c r="N364" s="421" t="e">
        <f t="shared" si="6"/>
        <v>#DIV/0!</v>
      </c>
      <c r="O364" s="242">
        <f>FŐLAP!$G$8</f>
        <v>0</v>
      </c>
      <c r="P364" s="241">
        <f>FŐLAP!$C$10</f>
        <v>0</v>
      </c>
      <c r="Q364" s="243" t="s">
        <v>500</v>
      </c>
    </row>
    <row r="365" spans="1:17" ht="49.5" hidden="1" customHeight="1" x14ac:dyDescent="0.25">
      <c r="A365" s="88" t="s">
        <v>687</v>
      </c>
      <c r="B365" s="405"/>
      <c r="C365" s="401"/>
      <c r="D365" s="402"/>
      <c r="E365" s="402"/>
      <c r="F365" s="194"/>
      <c r="G365" s="194"/>
      <c r="H365" s="408"/>
      <c r="I365" s="407"/>
      <c r="J365" s="407"/>
      <c r="K365" s="405"/>
      <c r="L365" s="411"/>
      <c r="M365" s="412"/>
      <c r="N365" s="421" t="e">
        <f t="shared" si="6"/>
        <v>#DIV/0!</v>
      </c>
      <c r="O365" s="242">
        <f>FŐLAP!$G$8</f>
        <v>0</v>
      </c>
      <c r="P365" s="241">
        <f>FŐLAP!$C$10</f>
        <v>0</v>
      </c>
      <c r="Q365" s="243" t="s">
        <v>500</v>
      </c>
    </row>
    <row r="366" spans="1:17" ht="49.5" hidden="1" customHeight="1" x14ac:dyDescent="0.25">
      <c r="A366" s="87" t="s">
        <v>688</v>
      </c>
      <c r="B366" s="405"/>
      <c r="C366" s="401"/>
      <c r="D366" s="402"/>
      <c r="E366" s="402"/>
      <c r="F366" s="194"/>
      <c r="G366" s="194"/>
      <c r="H366" s="408"/>
      <c r="I366" s="407"/>
      <c r="J366" s="407"/>
      <c r="K366" s="405"/>
      <c r="L366" s="411"/>
      <c r="M366" s="412"/>
      <c r="N366" s="421" t="e">
        <f t="shared" si="6"/>
        <v>#DIV/0!</v>
      </c>
      <c r="O366" s="242">
        <f>FŐLAP!$G$8</f>
        <v>0</v>
      </c>
      <c r="P366" s="241">
        <f>FŐLAP!$C$10</f>
        <v>0</v>
      </c>
      <c r="Q366" s="243" t="s">
        <v>500</v>
      </c>
    </row>
    <row r="367" spans="1:17" ht="49.5" hidden="1" customHeight="1" x14ac:dyDescent="0.25">
      <c r="A367" s="88" t="s">
        <v>689</v>
      </c>
      <c r="B367" s="405"/>
      <c r="C367" s="401"/>
      <c r="D367" s="402"/>
      <c r="E367" s="402"/>
      <c r="F367" s="194"/>
      <c r="G367" s="194"/>
      <c r="H367" s="408"/>
      <c r="I367" s="407"/>
      <c r="J367" s="407"/>
      <c r="K367" s="405"/>
      <c r="L367" s="411"/>
      <c r="M367" s="412"/>
      <c r="N367" s="421" t="e">
        <f t="shared" si="6"/>
        <v>#DIV/0!</v>
      </c>
      <c r="O367" s="242">
        <f>FŐLAP!$G$8</f>
        <v>0</v>
      </c>
      <c r="P367" s="241">
        <f>FŐLAP!$C$10</f>
        <v>0</v>
      </c>
      <c r="Q367" s="243" t="s">
        <v>500</v>
      </c>
    </row>
    <row r="368" spans="1:17" ht="49.5" hidden="1" customHeight="1" x14ac:dyDescent="0.25">
      <c r="A368" s="87" t="s">
        <v>690</v>
      </c>
      <c r="B368" s="405"/>
      <c r="C368" s="401"/>
      <c r="D368" s="402"/>
      <c r="E368" s="402"/>
      <c r="F368" s="194"/>
      <c r="G368" s="194"/>
      <c r="H368" s="408"/>
      <c r="I368" s="407"/>
      <c r="J368" s="407"/>
      <c r="K368" s="405"/>
      <c r="L368" s="411"/>
      <c r="M368" s="412"/>
      <c r="N368" s="421" t="e">
        <f t="shared" si="6"/>
        <v>#DIV/0!</v>
      </c>
      <c r="O368" s="242">
        <f>FŐLAP!$G$8</f>
        <v>0</v>
      </c>
      <c r="P368" s="241">
        <f>FŐLAP!$C$10</f>
        <v>0</v>
      </c>
      <c r="Q368" s="243" t="s">
        <v>500</v>
      </c>
    </row>
    <row r="369" spans="1:17" ht="49.5" hidden="1" customHeight="1" x14ac:dyDescent="0.25">
      <c r="A369" s="87" t="s">
        <v>691</v>
      </c>
      <c r="B369" s="405"/>
      <c r="C369" s="401"/>
      <c r="D369" s="402"/>
      <c r="E369" s="402"/>
      <c r="F369" s="194"/>
      <c r="G369" s="194"/>
      <c r="H369" s="408"/>
      <c r="I369" s="407"/>
      <c r="J369" s="407"/>
      <c r="K369" s="405"/>
      <c r="L369" s="411"/>
      <c r="M369" s="412"/>
      <c r="N369" s="421" t="e">
        <f t="shared" si="6"/>
        <v>#DIV/0!</v>
      </c>
      <c r="O369" s="242">
        <f>FŐLAP!$G$8</f>
        <v>0</v>
      </c>
      <c r="P369" s="241">
        <f>FŐLAP!$C$10</f>
        <v>0</v>
      </c>
      <c r="Q369" s="243" t="s">
        <v>500</v>
      </c>
    </row>
    <row r="370" spans="1:17" ht="49.5" hidden="1" customHeight="1" x14ac:dyDescent="0.25">
      <c r="A370" s="88" t="s">
        <v>692</v>
      </c>
      <c r="B370" s="405"/>
      <c r="C370" s="401"/>
      <c r="D370" s="402"/>
      <c r="E370" s="402"/>
      <c r="F370" s="194"/>
      <c r="G370" s="194"/>
      <c r="H370" s="408"/>
      <c r="I370" s="407"/>
      <c r="J370" s="407"/>
      <c r="K370" s="405"/>
      <c r="L370" s="411"/>
      <c r="M370" s="412"/>
      <c r="N370" s="421" t="e">
        <f t="shared" si="6"/>
        <v>#DIV/0!</v>
      </c>
      <c r="O370" s="242">
        <f>FŐLAP!$G$8</f>
        <v>0</v>
      </c>
      <c r="P370" s="241">
        <f>FŐLAP!$C$10</f>
        <v>0</v>
      </c>
      <c r="Q370" s="243" t="s">
        <v>500</v>
      </c>
    </row>
    <row r="371" spans="1:17" ht="49.5" hidden="1" customHeight="1" x14ac:dyDescent="0.25">
      <c r="A371" s="87" t="s">
        <v>693</v>
      </c>
      <c r="B371" s="405"/>
      <c r="C371" s="401"/>
      <c r="D371" s="402"/>
      <c r="E371" s="402"/>
      <c r="F371" s="194"/>
      <c r="G371" s="194"/>
      <c r="H371" s="408"/>
      <c r="I371" s="407"/>
      <c r="J371" s="407"/>
      <c r="K371" s="405"/>
      <c r="L371" s="411"/>
      <c r="M371" s="412"/>
      <c r="N371" s="421" t="e">
        <f t="shared" si="6"/>
        <v>#DIV/0!</v>
      </c>
      <c r="O371" s="242">
        <f>FŐLAP!$G$8</f>
        <v>0</v>
      </c>
      <c r="P371" s="241">
        <f>FŐLAP!$C$10</f>
        <v>0</v>
      </c>
      <c r="Q371" s="243" t="s">
        <v>500</v>
      </c>
    </row>
    <row r="372" spans="1:17" ht="49.5" hidden="1" customHeight="1" x14ac:dyDescent="0.25">
      <c r="A372" s="88" t="s">
        <v>694</v>
      </c>
      <c r="B372" s="405"/>
      <c r="C372" s="401"/>
      <c r="D372" s="402"/>
      <c r="E372" s="402"/>
      <c r="F372" s="194"/>
      <c r="G372" s="194"/>
      <c r="H372" s="408"/>
      <c r="I372" s="407"/>
      <c r="J372" s="407"/>
      <c r="K372" s="405"/>
      <c r="L372" s="411"/>
      <c r="M372" s="412"/>
      <c r="N372" s="421" t="e">
        <f t="shared" si="6"/>
        <v>#DIV/0!</v>
      </c>
      <c r="O372" s="242">
        <f>FŐLAP!$G$8</f>
        <v>0</v>
      </c>
      <c r="P372" s="241">
        <f>FŐLAP!$C$10</f>
        <v>0</v>
      </c>
      <c r="Q372" s="243" t="s">
        <v>500</v>
      </c>
    </row>
    <row r="373" spans="1:17" ht="49.5" hidden="1" customHeight="1" x14ac:dyDescent="0.25">
      <c r="A373" s="87" t="s">
        <v>695</v>
      </c>
      <c r="B373" s="405"/>
      <c r="C373" s="401"/>
      <c r="D373" s="402"/>
      <c r="E373" s="402"/>
      <c r="F373" s="194"/>
      <c r="G373" s="194"/>
      <c r="H373" s="408"/>
      <c r="I373" s="407"/>
      <c r="J373" s="407"/>
      <c r="K373" s="405"/>
      <c r="L373" s="411"/>
      <c r="M373" s="412"/>
      <c r="N373" s="421" t="e">
        <f t="shared" si="6"/>
        <v>#DIV/0!</v>
      </c>
      <c r="O373" s="242">
        <f>FŐLAP!$G$8</f>
        <v>0</v>
      </c>
      <c r="P373" s="241">
        <f>FŐLAP!$C$10</f>
        <v>0</v>
      </c>
      <c r="Q373" s="243" t="s">
        <v>500</v>
      </c>
    </row>
    <row r="374" spans="1:17" ht="49.5" hidden="1" customHeight="1" x14ac:dyDescent="0.25">
      <c r="A374" s="87" t="s">
        <v>696</v>
      </c>
      <c r="B374" s="405"/>
      <c r="C374" s="401"/>
      <c r="D374" s="402"/>
      <c r="E374" s="402"/>
      <c r="F374" s="194"/>
      <c r="G374" s="194"/>
      <c r="H374" s="408"/>
      <c r="I374" s="407"/>
      <c r="J374" s="407"/>
      <c r="K374" s="405"/>
      <c r="L374" s="411"/>
      <c r="M374" s="412"/>
      <c r="N374" s="421" t="e">
        <f t="shared" si="6"/>
        <v>#DIV/0!</v>
      </c>
      <c r="O374" s="242">
        <f>FŐLAP!$G$8</f>
        <v>0</v>
      </c>
      <c r="P374" s="241">
        <f>FŐLAP!$C$10</f>
        <v>0</v>
      </c>
      <c r="Q374" s="243" t="s">
        <v>500</v>
      </c>
    </row>
    <row r="375" spans="1:17" ht="49.5" hidden="1" customHeight="1" x14ac:dyDescent="0.25">
      <c r="A375" s="88" t="s">
        <v>697</v>
      </c>
      <c r="B375" s="405"/>
      <c r="C375" s="401"/>
      <c r="D375" s="402"/>
      <c r="E375" s="402"/>
      <c r="F375" s="194"/>
      <c r="G375" s="194"/>
      <c r="H375" s="408"/>
      <c r="I375" s="407"/>
      <c r="J375" s="407"/>
      <c r="K375" s="405"/>
      <c r="L375" s="411"/>
      <c r="M375" s="412"/>
      <c r="N375" s="421" t="e">
        <f t="shared" si="6"/>
        <v>#DIV/0!</v>
      </c>
      <c r="O375" s="242">
        <f>FŐLAP!$G$8</f>
        <v>0</v>
      </c>
      <c r="P375" s="241">
        <f>FŐLAP!$C$10</f>
        <v>0</v>
      </c>
      <c r="Q375" s="243" t="s">
        <v>500</v>
      </c>
    </row>
    <row r="376" spans="1:17" ht="49.5" hidden="1" customHeight="1" x14ac:dyDescent="0.25">
      <c r="A376" s="87" t="s">
        <v>698</v>
      </c>
      <c r="B376" s="405"/>
      <c r="C376" s="401"/>
      <c r="D376" s="402"/>
      <c r="E376" s="402"/>
      <c r="F376" s="194"/>
      <c r="G376" s="194"/>
      <c r="H376" s="408"/>
      <c r="I376" s="407"/>
      <c r="J376" s="407"/>
      <c r="K376" s="405"/>
      <c r="L376" s="411"/>
      <c r="M376" s="412"/>
      <c r="N376" s="421" t="e">
        <f t="shared" si="6"/>
        <v>#DIV/0!</v>
      </c>
      <c r="O376" s="242">
        <f>FŐLAP!$G$8</f>
        <v>0</v>
      </c>
      <c r="P376" s="241">
        <f>FŐLAP!$C$10</f>
        <v>0</v>
      </c>
      <c r="Q376" s="243" t="s">
        <v>500</v>
      </c>
    </row>
    <row r="377" spans="1:17" ht="49.5" hidden="1" customHeight="1" x14ac:dyDescent="0.25">
      <c r="A377" s="88" t="s">
        <v>699</v>
      </c>
      <c r="B377" s="405"/>
      <c r="C377" s="401"/>
      <c r="D377" s="402"/>
      <c r="E377" s="402"/>
      <c r="F377" s="194"/>
      <c r="G377" s="194"/>
      <c r="H377" s="408"/>
      <c r="I377" s="407"/>
      <c r="J377" s="407"/>
      <c r="K377" s="405"/>
      <c r="L377" s="411"/>
      <c r="M377" s="412"/>
      <c r="N377" s="421" t="e">
        <f t="shared" si="6"/>
        <v>#DIV/0!</v>
      </c>
      <c r="O377" s="242">
        <f>FŐLAP!$G$8</f>
        <v>0</v>
      </c>
      <c r="P377" s="241">
        <f>FŐLAP!$C$10</f>
        <v>0</v>
      </c>
      <c r="Q377" s="243" t="s">
        <v>500</v>
      </c>
    </row>
    <row r="378" spans="1:17" ht="49.5" hidden="1" customHeight="1" x14ac:dyDescent="0.25">
      <c r="A378" s="87" t="s">
        <v>700</v>
      </c>
      <c r="B378" s="405"/>
      <c r="C378" s="401"/>
      <c r="D378" s="402"/>
      <c r="E378" s="402"/>
      <c r="F378" s="194"/>
      <c r="G378" s="194"/>
      <c r="H378" s="408"/>
      <c r="I378" s="407"/>
      <c r="J378" s="407"/>
      <c r="K378" s="405"/>
      <c r="L378" s="411"/>
      <c r="M378" s="412"/>
      <c r="N378" s="421" t="e">
        <f t="shared" si="6"/>
        <v>#DIV/0!</v>
      </c>
      <c r="O378" s="242">
        <f>FŐLAP!$G$8</f>
        <v>0</v>
      </c>
      <c r="P378" s="241">
        <f>FŐLAP!$C$10</f>
        <v>0</v>
      </c>
      <c r="Q378" s="243" t="s">
        <v>500</v>
      </c>
    </row>
    <row r="379" spans="1:17" ht="49.5" hidden="1" customHeight="1" x14ac:dyDescent="0.25">
      <c r="A379" s="87" t="s">
        <v>701</v>
      </c>
      <c r="B379" s="405"/>
      <c r="C379" s="401"/>
      <c r="D379" s="402"/>
      <c r="E379" s="402"/>
      <c r="F379" s="194"/>
      <c r="G379" s="194"/>
      <c r="H379" s="408"/>
      <c r="I379" s="407"/>
      <c r="J379" s="407"/>
      <c r="K379" s="405"/>
      <c r="L379" s="411"/>
      <c r="M379" s="412"/>
      <c r="N379" s="421" t="e">
        <f t="shared" si="6"/>
        <v>#DIV/0!</v>
      </c>
      <c r="O379" s="242">
        <f>FŐLAP!$G$8</f>
        <v>0</v>
      </c>
      <c r="P379" s="241">
        <f>FŐLAP!$C$10</f>
        <v>0</v>
      </c>
      <c r="Q379" s="243" t="s">
        <v>500</v>
      </c>
    </row>
    <row r="380" spans="1:17" ht="49.5" hidden="1" customHeight="1" x14ac:dyDescent="0.25">
      <c r="A380" s="88" t="s">
        <v>702</v>
      </c>
      <c r="B380" s="405"/>
      <c r="C380" s="401"/>
      <c r="D380" s="402"/>
      <c r="E380" s="402"/>
      <c r="F380" s="194"/>
      <c r="G380" s="194"/>
      <c r="H380" s="408"/>
      <c r="I380" s="407"/>
      <c r="J380" s="407"/>
      <c r="K380" s="405"/>
      <c r="L380" s="411"/>
      <c r="M380" s="412"/>
      <c r="N380" s="421" t="e">
        <f t="shared" si="6"/>
        <v>#DIV/0!</v>
      </c>
      <c r="O380" s="242">
        <f>FŐLAP!$G$8</f>
        <v>0</v>
      </c>
      <c r="P380" s="241">
        <f>FŐLAP!$C$10</f>
        <v>0</v>
      </c>
      <c r="Q380" s="243" t="s">
        <v>500</v>
      </c>
    </row>
    <row r="381" spans="1:17" ht="49.5" hidden="1" customHeight="1" x14ac:dyDescent="0.25">
      <c r="A381" s="87" t="s">
        <v>703</v>
      </c>
      <c r="B381" s="405"/>
      <c r="C381" s="401"/>
      <c r="D381" s="402"/>
      <c r="E381" s="402"/>
      <c r="F381" s="194"/>
      <c r="G381" s="194"/>
      <c r="H381" s="408"/>
      <c r="I381" s="407"/>
      <c r="J381" s="407"/>
      <c r="K381" s="405"/>
      <c r="L381" s="411"/>
      <c r="M381" s="412"/>
      <c r="N381" s="421" t="e">
        <f t="shared" si="6"/>
        <v>#DIV/0!</v>
      </c>
      <c r="O381" s="242">
        <f>FŐLAP!$G$8</f>
        <v>0</v>
      </c>
      <c r="P381" s="241">
        <f>FŐLAP!$C$10</f>
        <v>0</v>
      </c>
      <c r="Q381" s="243" t="s">
        <v>500</v>
      </c>
    </row>
    <row r="382" spans="1:17" ht="49.5" hidden="1" customHeight="1" x14ac:dyDescent="0.25">
      <c r="A382" s="88" t="s">
        <v>704</v>
      </c>
      <c r="B382" s="405"/>
      <c r="C382" s="401"/>
      <c r="D382" s="402"/>
      <c r="E382" s="402"/>
      <c r="F382" s="194"/>
      <c r="G382" s="194"/>
      <c r="H382" s="408"/>
      <c r="I382" s="407"/>
      <c r="J382" s="407"/>
      <c r="K382" s="405"/>
      <c r="L382" s="411"/>
      <c r="M382" s="412"/>
      <c r="N382" s="421" t="e">
        <f t="shared" si="6"/>
        <v>#DIV/0!</v>
      </c>
      <c r="O382" s="242">
        <f>FŐLAP!$G$8</f>
        <v>0</v>
      </c>
      <c r="P382" s="241">
        <f>FŐLAP!$C$10</f>
        <v>0</v>
      </c>
      <c r="Q382" s="243" t="s">
        <v>500</v>
      </c>
    </row>
    <row r="383" spans="1:17" ht="49.5" hidden="1" customHeight="1" x14ac:dyDescent="0.25">
      <c r="A383" s="87" t="s">
        <v>705</v>
      </c>
      <c r="B383" s="405"/>
      <c r="C383" s="401"/>
      <c r="D383" s="402"/>
      <c r="E383" s="402"/>
      <c r="F383" s="194"/>
      <c r="G383" s="194"/>
      <c r="H383" s="408"/>
      <c r="I383" s="407"/>
      <c r="J383" s="407"/>
      <c r="K383" s="405"/>
      <c r="L383" s="411"/>
      <c r="M383" s="412"/>
      <c r="N383" s="421" t="e">
        <f t="shared" si="6"/>
        <v>#DIV/0!</v>
      </c>
      <c r="O383" s="242">
        <f>FŐLAP!$G$8</f>
        <v>0</v>
      </c>
      <c r="P383" s="241">
        <f>FŐLAP!$C$10</f>
        <v>0</v>
      </c>
      <c r="Q383" s="243" t="s">
        <v>500</v>
      </c>
    </row>
    <row r="384" spans="1:17" ht="49.5" hidden="1" customHeight="1" x14ac:dyDescent="0.25">
      <c r="A384" s="87" t="s">
        <v>706</v>
      </c>
      <c r="B384" s="405"/>
      <c r="C384" s="401"/>
      <c r="D384" s="402"/>
      <c r="E384" s="402"/>
      <c r="F384" s="194"/>
      <c r="G384" s="194"/>
      <c r="H384" s="408"/>
      <c r="I384" s="407"/>
      <c r="J384" s="407"/>
      <c r="K384" s="405"/>
      <c r="L384" s="411"/>
      <c r="M384" s="412"/>
      <c r="N384" s="421" t="e">
        <f t="shared" si="6"/>
        <v>#DIV/0!</v>
      </c>
      <c r="O384" s="242">
        <f>FŐLAP!$G$8</f>
        <v>0</v>
      </c>
      <c r="P384" s="241">
        <f>FŐLAP!$C$10</f>
        <v>0</v>
      </c>
      <c r="Q384" s="243" t="s">
        <v>500</v>
      </c>
    </row>
    <row r="385" spans="1:17" ht="49.5" hidden="1" customHeight="1" x14ac:dyDescent="0.25">
      <c r="A385" s="88" t="s">
        <v>707</v>
      </c>
      <c r="B385" s="405"/>
      <c r="C385" s="401"/>
      <c r="D385" s="402"/>
      <c r="E385" s="402"/>
      <c r="F385" s="194"/>
      <c r="G385" s="194"/>
      <c r="H385" s="408"/>
      <c r="I385" s="407"/>
      <c r="J385" s="407"/>
      <c r="K385" s="405"/>
      <c r="L385" s="411"/>
      <c r="M385" s="412"/>
      <c r="N385" s="421" t="e">
        <f t="shared" si="6"/>
        <v>#DIV/0!</v>
      </c>
      <c r="O385" s="242">
        <f>FŐLAP!$G$8</f>
        <v>0</v>
      </c>
      <c r="P385" s="241">
        <f>FŐLAP!$C$10</f>
        <v>0</v>
      </c>
      <c r="Q385" s="243" t="s">
        <v>500</v>
      </c>
    </row>
    <row r="386" spans="1:17" ht="49.5" hidden="1" customHeight="1" x14ac:dyDescent="0.25">
      <c r="A386" s="87" t="s">
        <v>708</v>
      </c>
      <c r="B386" s="405"/>
      <c r="C386" s="401"/>
      <c r="D386" s="402"/>
      <c r="E386" s="402"/>
      <c r="F386" s="194"/>
      <c r="G386" s="194"/>
      <c r="H386" s="408"/>
      <c r="I386" s="407"/>
      <c r="J386" s="407"/>
      <c r="K386" s="405"/>
      <c r="L386" s="411"/>
      <c r="M386" s="412"/>
      <c r="N386" s="421" t="e">
        <f t="shared" si="6"/>
        <v>#DIV/0!</v>
      </c>
      <c r="O386" s="242">
        <f>FŐLAP!$G$8</f>
        <v>0</v>
      </c>
      <c r="P386" s="241">
        <f>FŐLAP!$C$10</f>
        <v>0</v>
      </c>
      <c r="Q386" s="243" t="s">
        <v>500</v>
      </c>
    </row>
    <row r="387" spans="1:17" ht="49.5" hidden="1" customHeight="1" x14ac:dyDescent="0.25">
      <c r="A387" s="88" t="s">
        <v>709</v>
      </c>
      <c r="B387" s="405"/>
      <c r="C387" s="401"/>
      <c r="D387" s="402"/>
      <c r="E387" s="402"/>
      <c r="F387" s="194"/>
      <c r="G387" s="194"/>
      <c r="H387" s="408"/>
      <c r="I387" s="407"/>
      <c r="J387" s="407"/>
      <c r="K387" s="405"/>
      <c r="L387" s="411"/>
      <c r="M387" s="412"/>
      <c r="N387" s="421" t="e">
        <f t="shared" si="6"/>
        <v>#DIV/0!</v>
      </c>
      <c r="O387" s="242">
        <f>FŐLAP!$G$8</f>
        <v>0</v>
      </c>
      <c r="P387" s="241">
        <f>FŐLAP!$C$10</f>
        <v>0</v>
      </c>
      <c r="Q387" s="243" t="s">
        <v>500</v>
      </c>
    </row>
    <row r="388" spans="1:17" ht="49.5" hidden="1" customHeight="1" x14ac:dyDescent="0.25">
      <c r="A388" s="87" t="s">
        <v>710</v>
      </c>
      <c r="B388" s="405"/>
      <c r="C388" s="401"/>
      <c r="D388" s="402"/>
      <c r="E388" s="402"/>
      <c r="F388" s="194"/>
      <c r="G388" s="194"/>
      <c r="H388" s="408"/>
      <c r="I388" s="407"/>
      <c r="J388" s="407"/>
      <c r="K388" s="405"/>
      <c r="L388" s="411"/>
      <c r="M388" s="412"/>
      <c r="N388" s="421" t="e">
        <f t="shared" si="6"/>
        <v>#DIV/0!</v>
      </c>
      <c r="O388" s="242">
        <f>FŐLAP!$G$8</f>
        <v>0</v>
      </c>
      <c r="P388" s="241">
        <f>FŐLAP!$C$10</f>
        <v>0</v>
      </c>
      <c r="Q388" s="243" t="s">
        <v>500</v>
      </c>
    </row>
    <row r="389" spans="1:17" ht="49.5" hidden="1" customHeight="1" x14ac:dyDescent="0.25">
      <c r="A389" s="87" t="s">
        <v>711</v>
      </c>
      <c r="B389" s="405"/>
      <c r="C389" s="401"/>
      <c r="D389" s="402"/>
      <c r="E389" s="402"/>
      <c r="F389" s="194"/>
      <c r="G389" s="194"/>
      <c r="H389" s="408"/>
      <c r="I389" s="407"/>
      <c r="J389" s="407"/>
      <c r="K389" s="405"/>
      <c r="L389" s="411"/>
      <c r="M389" s="412"/>
      <c r="N389" s="421" t="e">
        <f t="shared" si="6"/>
        <v>#DIV/0!</v>
      </c>
      <c r="O389" s="242">
        <f>FŐLAP!$G$8</f>
        <v>0</v>
      </c>
      <c r="P389" s="241">
        <f>FŐLAP!$C$10</f>
        <v>0</v>
      </c>
      <c r="Q389" s="243" t="s">
        <v>500</v>
      </c>
    </row>
    <row r="390" spans="1:17" ht="49.5" hidden="1" customHeight="1" x14ac:dyDescent="0.25">
      <c r="A390" s="88" t="s">
        <v>712</v>
      </c>
      <c r="B390" s="405"/>
      <c r="C390" s="401"/>
      <c r="D390" s="402"/>
      <c r="E390" s="402"/>
      <c r="F390" s="194"/>
      <c r="G390" s="194"/>
      <c r="H390" s="408"/>
      <c r="I390" s="407"/>
      <c r="J390" s="407"/>
      <c r="K390" s="405"/>
      <c r="L390" s="411"/>
      <c r="M390" s="412"/>
      <c r="N390" s="421" t="e">
        <f t="shared" si="6"/>
        <v>#DIV/0!</v>
      </c>
      <c r="O390" s="242">
        <f>FŐLAP!$G$8</f>
        <v>0</v>
      </c>
      <c r="P390" s="241">
        <f>FŐLAP!$C$10</f>
        <v>0</v>
      </c>
      <c r="Q390" s="243" t="s">
        <v>500</v>
      </c>
    </row>
    <row r="391" spans="1:17" ht="49.5" hidden="1" customHeight="1" x14ac:dyDescent="0.25">
      <c r="A391" s="87" t="s">
        <v>713</v>
      </c>
      <c r="B391" s="405"/>
      <c r="C391" s="401"/>
      <c r="D391" s="402"/>
      <c r="E391" s="402"/>
      <c r="F391" s="194"/>
      <c r="G391" s="194"/>
      <c r="H391" s="408"/>
      <c r="I391" s="407"/>
      <c r="J391" s="407"/>
      <c r="K391" s="405"/>
      <c r="L391" s="411"/>
      <c r="M391" s="412"/>
      <c r="N391" s="421" t="e">
        <f t="shared" si="6"/>
        <v>#DIV/0!</v>
      </c>
      <c r="O391" s="242">
        <f>FŐLAP!$G$8</f>
        <v>0</v>
      </c>
      <c r="P391" s="241">
        <f>FŐLAP!$C$10</f>
        <v>0</v>
      </c>
      <c r="Q391" s="243" t="s">
        <v>500</v>
      </c>
    </row>
    <row r="392" spans="1:17" ht="49.5" hidden="1" customHeight="1" x14ac:dyDescent="0.25">
      <c r="A392" s="88" t="s">
        <v>714</v>
      </c>
      <c r="B392" s="405"/>
      <c r="C392" s="401"/>
      <c r="D392" s="402"/>
      <c r="E392" s="402"/>
      <c r="F392" s="194"/>
      <c r="G392" s="194"/>
      <c r="H392" s="408"/>
      <c r="I392" s="407"/>
      <c r="J392" s="407"/>
      <c r="K392" s="405"/>
      <c r="L392" s="411"/>
      <c r="M392" s="412"/>
      <c r="N392" s="421" t="e">
        <f t="shared" si="6"/>
        <v>#DIV/0!</v>
      </c>
      <c r="O392" s="242">
        <f>FŐLAP!$G$8</f>
        <v>0</v>
      </c>
      <c r="P392" s="241">
        <f>FŐLAP!$C$10</f>
        <v>0</v>
      </c>
      <c r="Q392" s="243" t="s">
        <v>500</v>
      </c>
    </row>
    <row r="393" spans="1:17" ht="49.5" hidden="1" customHeight="1" x14ac:dyDescent="0.25">
      <c r="A393" s="87" t="s">
        <v>715</v>
      </c>
      <c r="B393" s="405"/>
      <c r="C393" s="401"/>
      <c r="D393" s="402"/>
      <c r="E393" s="402"/>
      <c r="F393" s="194"/>
      <c r="G393" s="194"/>
      <c r="H393" s="408"/>
      <c r="I393" s="407"/>
      <c r="J393" s="407"/>
      <c r="K393" s="405"/>
      <c r="L393" s="411"/>
      <c r="M393" s="412"/>
      <c r="N393" s="421" t="e">
        <f t="shared" si="6"/>
        <v>#DIV/0!</v>
      </c>
      <c r="O393" s="242">
        <f>FŐLAP!$G$8</f>
        <v>0</v>
      </c>
      <c r="P393" s="241">
        <f>FŐLAP!$C$10</f>
        <v>0</v>
      </c>
      <c r="Q393" s="243" t="s">
        <v>500</v>
      </c>
    </row>
    <row r="394" spans="1:17" ht="49.5" hidden="1" customHeight="1" x14ac:dyDescent="0.25">
      <c r="A394" s="87" t="s">
        <v>716</v>
      </c>
      <c r="B394" s="405"/>
      <c r="C394" s="401"/>
      <c r="D394" s="402"/>
      <c r="E394" s="402"/>
      <c r="F394" s="194"/>
      <c r="G394" s="194"/>
      <c r="H394" s="408"/>
      <c r="I394" s="407"/>
      <c r="J394" s="407"/>
      <c r="K394" s="405"/>
      <c r="L394" s="411"/>
      <c r="M394" s="412"/>
      <c r="N394" s="421" t="e">
        <f t="shared" si="6"/>
        <v>#DIV/0!</v>
      </c>
      <c r="O394" s="242">
        <f>FŐLAP!$G$8</f>
        <v>0</v>
      </c>
      <c r="P394" s="241">
        <f>FŐLAP!$C$10</f>
        <v>0</v>
      </c>
      <c r="Q394" s="243" t="s">
        <v>500</v>
      </c>
    </row>
    <row r="395" spans="1:17" ht="49.5" hidden="1" customHeight="1" x14ac:dyDescent="0.25">
      <c r="A395" s="88" t="s">
        <v>717</v>
      </c>
      <c r="B395" s="405"/>
      <c r="C395" s="401"/>
      <c r="D395" s="402"/>
      <c r="E395" s="402"/>
      <c r="F395" s="194"/>
      <c r="G395" s="194"/>
      <c r="H395" s="408"/>
      <c r="I395" s="407"/>
      <c r="J395" s="407"/>
      <c r="K395" s="405"/>
      <c r="L395" s="411"/>
      <c r="M395" s="412"/>
      <c r="N395" s="421" t="e">
        <f t="shared" si="6"/>
        <v>#DIV/0!</v>
      </c>
      <c r="O395" s="242">
        <f>FŐLAP!$G$8</f>
        <v>0</v>
      </c>
      <c r="P395" s="241">
        <f>FŐLAP!$C$10</f>
        <v>0</v>
      </c>
      <c r="Q395" s="243" t="s">
        <v>500</v>
      </c>
    </row>
    <row r="396" spans="1:17" ht="49.5" hidden="1" customHeight="1" x14ac:dyDescent="0.25">
      <c r="A396" s="87" t="s">
        <v>718</v>
      </c>
      <c r="B396" s="405"/>
      <c r="C396" s="401"/>
      <c r="D396" s="402"/>
      <c r="E396" s="402"/>
      <c r="F396" s="194"/>
      <c r="G396" s="194"/>
      <c r="H396" s="408"/>
      <c r="I396" s="407"/>
      <c r="J396" s="407"/>
      <c r="K396" s="405"/>
      <c r="L396" s="411"/>
      <c r="M396" s="412"/>
      <c r="N396" s="421" t="e">
        <f t="shared" si="6"/>
        <v>#DIV/0!</v>
      </c>
      <c r="O396" s="242">
        <f>FŐLAP!$G$8</f>
        <v>0</v>
      </c>
      <c r="P396" s="241">
        <f>FŐLAP!$C$10</f>
        <v>0</v>
      </c>
      <c r="Q396" s="243" t="s">
        <v>500</v>
      </c>
    </row>
    <row r="397" spans="1:17" ht="49.5" hidden="1" customHeight="1" x14ac:dyDescent="0.25">
      <c r="A397" s="88" t="s">
        <v>719</v>
      </c>
      <c r="B397" s="405"/>
      <c r="C397" s="401"/>
      <c r="D397" s="402"/>
      <c r="E397" s="402"/>
      <c r="F397" s="194"/>
      <c r="G397" s="194"/>
      <c r="H397" s="408"/>
      <c r="I397" s="407"/>
      <c r="J397" s="407"/>
      <c r="K397" s="405"/>
      <c r="L397" s="411"/>
      <c r="M397" s="412"/>
      <c r="N397" s="421" t="e">
        <f t="shared" si="6"/>
        <v>#DIV/0!</v>
      </c>
      <c r="O397" s="242">
        <f>FŐLAP!$G$8</f>
        <v>0</v>
      </c>
      <c r="P397" s="241">
        <f>FŐLAP!$C$10</f>
        <v>0</v>
      </c>
      <c r="Q397" s="243" t="s">
        <v>500</v>
      </c>
    </row>
    <row r="398" spans="1:17" ht="49.5" hidden="1" customHeight="1" x14ac:dyDescent="0.25">
      <c r="A398" s="87" t="s">
        <v>720</v>
      </c>
      <c r="B398" s="405"/>
      <c r="C398" s="401"/>
      <c r="D398" s="402"/>
      <c r="E398" s="402"/>
      <c r="F398" s="194"/>
      <c r="G398" s="194"/>
      <c r="H398" s="408"/>
      <c r="I398" s="407"/>
      <c r="J398" s="407"/>
      <c r="K398" s="405"/>
      <c r="L398" s="411"/>
      <c r="M398" s="412"/>
      <c r="N398" s="421" t="e">
        <f t="shared" si="6"/>
        <v>#DIV/0!</v>
      </c>
      <c r="O398" s="242">
        <f>FŐLAP!$G$8</f>
        <v>0</v>
      </c>
      <c r="P398" s="241">
        <f>FŐLAP!$C$10</f>
        <v>0</v>
      </c>
      <c r="Q398" s="243" t="s">
        <v>500</v>
      </c>
    </row>
    <row r="399" spans="1:17" ht="49.5" hidden="1" customHeight="1" x14ac:dyDescent="0.25">
      <c r="A399" s="87" t="s">
        <v>721</v>
      </c>
      <c r="B399" s="405"/>
      <c r="C399" s="401"/>
      <c r="D399" s="402"/>
      <c r="E399" s="402"/>
      <c r="F399" s="194"/>
      <c r="G399" s="194"/>
      <c r="H399" s="408"/>
      <c r="I399" s="407"/>
      <c r="J399" s="407"/>
      <c r="K399" s="405"/>
      <c r="L399" s="411"/>
      <c r="M399" s="412"/>
      <c r="N399" s="421" t="e">
        <f t="shared" si="6"/>
        <v>#DIV/0!</v>
      </c>
      <c r="O399" s="242">
        <f>FŐLAP!$G$8</f>
        <v>0</v>
      </c>
      <c r="P399" s="241">
        <f>FŐLAP!$C$10</f>
        <v>0</v>
      </c>
      <c r="Q399" s="243" t="s">
        <v>500</v>
      </c>
    </row>
    <row r="400" spans="1:17" ht="49.5" hidden="1" customHeight="1" x14ac:dyDescent="0.25">
      <c r="A400" s="88" t="s">
        <v>722</v>
      </c>
      <c r="B400" s="405"/>
      <c r="C400" s="401"/>
      <c r="D400" s="402"/>
      <c r="E400" s="402"/>
      <c r="F400" s="194"/>
      <c r="G400" s="194"/>
      <c r="H400" s="408"/>
      <c r="I400" s="407"/>
      <c r="J400" s="407"/>
      <c r="K400" s="405"/>
      <c r="L400" s="411"/>
      <c r="M400" s="412"/>
      <c r="N400" s="421" t="e">
        <f t="shared" si="6"/>
        <v>#DIV/0!</v>
      </c>
      <c r="O400" s="242">
        <f>FŐLAP!$G$8</f>
        <v>0</v>
      </c>
      <c r="P400" s="241">
        <f>FŐLAP!$C$10</f>
        <v>0</v>
      </c>
      <c r="Q400" s="243" t="s">
        <v>500</v>
      </c>
    </row>
    <row r="401" spans="1:17" ht="49.5" hidden="1" customHeight="1" x14ac:dyDescent="0.25">
      <c r="A401" s="87" t="s">
        <v>723</v>
      </c>
      <c r="B401" s="405"/>
      <c r="C401" s="401"/>
      <c r="D401" s="402"/>
      <c r="E401" s="402"/>
      <c r="F401" s="194"/>
      <c r="G401" s="194"/>
      <c r="H401" s="408"/>
      <c r="I401" s="407"/>
      <c r="J401" s="407"/>
      <c r="K401" s="405"/>
      <c r="L401" s="411"/>
      <c r="M401" s="412"/>
      <c r="N401" s="421" t="e">
        <f t="shared" si="6"/>
        <v>#DIV/0!</v>
      </c>
      <c r="O401" s="242">
        <f>FŐLAP!$G$8</f>
        <v>0</v>
      </c>
      <c r="P401" s="241">
        <f>FŐLAP!$C$10</f>
        <v>0</v>
      </c>
      <c r="Q401" s="243" t="s">
        <v>500</v>
      </c>
    </row>
    <row r="402" spans="1:17" ht="49.5" hidden="1" customHeight="1" x14ac:dyDescent="0.25">
      <c r="A402" s="88" t="s">
        <v>724</v>
      </c>
      <c r="B402" s="405"/>
      <c r="C402" s="401"/>
      <c r="D402" s="402"/>
      <c r="E402" s="402"/>
      <c r="F402" s="194"/>
      <c r="G402" s="194"/>
      <c r="H402" s="408"/>
      <c r="I402" s="407"/>
      <c r="J402" s="407"/>
      <c r="K402" s="405"/>
      <c r="L402" s="411"/>
      <c r="M402" s="412"/>
      <c r="N402" s="421" t="e">
        <f t="shared" ref="N402:N465" si="7">IF(M402&lt;0,0,1-(M402/L402))</f>
        <v>#DIV/0!</v>
      </c>
      <c r="O402" s="242">
        <f>FŐLAP!$G$8</f>
        <v>0</v>
      </c>
      <c r="P402" s="241">
        <f>FŐLAP!$C$10</f>
        <v>0</v>
      </c>
      <c r="Q402" s="243" t="s">
        <v>500</v>
      </c>
    </row>
    <row r="403" spans="1:17" ht="49.5" hidden="1" customHeight="1" x14ac:dyDescent="0.25">
      <c r="A403" s="87" t="s">
        <v>725</v>
      </c>
      <c r="B403" s="405"/>
      <c r="C403" s="401"/>
      <c r="D403" s="402"/>
      <c r="E403" s="402"/>
      <c r="F403" s="194"/>
      <c r="G403" s="194"/>
      <c r="H403" s="408"/>
      <c r="I403" s="407"/>
      <c r="J403" s="407"/>
      <c r="K403" s="405"/>
      <c r="L403" s="411"/>
      <c r="M403" s="412"/>
      <c r="N403" s="421" t="e">
        <f t="shared" si="7"/>
        <v>#DIV/0!</v>
      </c>
      <c r="O403" s="242">
        <f>FŐLAP!$G$8</f>
        <v>0</v>
      </c>
      <c r="P403" s="241">
        <f>FŐLAP!$C$10</f>
        <v>0</v>
      </c>
      <c r="Q403" s="243" t="s">
        <v>500</v>
      </c>
    </row>
    <row r="404" spans="1:17" ht="49.5" hidden="1" customHeight="1" x14ac:dyDescent="0.25">
      <c r="A404" s="87" t="s">
        <v>726</v>
      </c>
      <c r="B404" s="405"/>
      <c r="C404" s="401"/>
      <c r="D404" s="402"/>
      <c r="E404" s="402"/>
      <c r="F404" s="194"/>
      <c r="G404" s="194"/>
      <c r="H404" s="408"/>
      <c r="I404" s="407"/>
      <c r="J404" s="407"/>
      <c r="K404" s="405"/>
      <c r="L404" s="411"/>
      <c r="M404" s="412"/>
      <c r="N404" s="421" t="e">
        <f t="shared" si="7"/>
        <v>#DIV/0!</v>
      </c>
      <c r="O404" s="242">
        <f>FŐLAP!$G$8</f>
        <v>0</v>
      </c>
      <c r="P404" s="241">
        <f>FŐLAP!$C$10</f>
        <v>0</v>
      </c>
      <c r="Q404" s="243" t="s">
        <v>500</v>
      </c>
    </row>
    <row r="405" spans="1:17" ht="49.5" hidden="1" customHeight="1" x14ac:dyDescent="0.25">
      <c r="A405" s="88" t="s">
        <v>727</v>
      </c>
      <c r="B405" s="405"/>
      <c r="C405" s="401"/>
      <c r="D405" s="402"/>
      <c r="E405" s="402"/>
      <c r="F405" s="194"/>
      <c r="G405" s="194"/>
      <c r="H405" s="408"/>
      <c r="I405" s="407"/>
      <c r="J405" s="407"/>
      <c r="K405" s="405"/>
      <c r="L405" s="411"/>
      <c r="M405" s="412"/>
      <c r="N405" s="421" t="e">
        <f t="shared" si="7"/>
        <v>#DIV/0!</v>
      </c>
      <c r="O405" s="242">
        <f>FŐLAP!$G$8</f>
        <v>0</v>
      </c>
      <c r="P405" s="241">
        <f>FŐLAP!$C$10</f>
        <v>0</v>
      </c>
      <c r="Q405" s="243" t="s">
        <v>500</v>
      </c>
    </row>
    <row r="406" spans="1:17" ht="49.5" hidden="1" customHeight="1" x14ac:dyDescent="0.25">
      <c r="A406" s="87" t="s">
        <v>728</v>
      </c>
      <c r="B406" s="405"/>
      <c r="C406" s="401"/>
      <c r="D406" s="402"/>
      <c r="E406" s="402"/>
      <c r="F406" s="194"/>
      <c r="G406" s="194"/>
      <c r="H406" s="408"/>
      <c r="I406" s="407"/>
      <c r="J406" s="407"/>
      <c r="K406" s="405"/>
      <c r="L406" s="411"/>
      <c r="M406" s="412"/>
      <c r="N406" s="421" t="e">
        <f t="shared" si="7"/>
        <v>#DIV/0!</v>
      </c>
      <c r="O406" s="242">
        <f>FŐLAP!$G$8</f>
        <v>0</v>
      </c>
      <c r="P406" s="241">
        <f>FŐLAP!$C$10</f>
        <v>0</v>
      </c>
      <c r="Q406" s="243" t="s">
        <v>500</v>
      </c>
    </row>
    <row r="407" spans="1:17" ht="49.5" hidden="1" customHeight="1" x14ac:dyDescent="0.25">
      <c r="A407" s="88" t="s">
        <v>729</v>
      </c>
      <c r="B407" s="405"/>
      <c r="C407" s="401"/>
      <c r="D407" s="402"/>
      <c r="E407" s="402"/>
      <c r="F407" s="194"/>
      <c r="G407" s="194"/>
      <c r="H407" s="408"/>
      <c r="I407" s="407"/>
      <c r="J407" s="407"/>
      <c r="K407" s="405"/>
      <c r="L407" s="411"/>
      <c r="M407" s="412"/>
      <c r="N407" s="421" t="e">
        <f t="shared" si="7"/>
        <v>#DIV/0!</v>
      </c>
      <c r="O407" s="242">
        <f>FŐLAP!$G$8</f>
        <v>0</v>
      </c>
      <c r="P407" s="241">
        <f>FŐLAP!$C$10</f>
        <v>0</v>
      </c>
      <c r="Q407" s="243" t="s">
        <v>500</v>
      </c>
    </row>
    <row r="408" spans="1:17" ht="49.5" hidden="1" customHeight="1" x14ac:dyDescent="0.25">
      <c r="A408" s="87" t="s">
        <v>730</v>
      </c>
      <c r="B408" s="405"/>
      <c r="C408" s="401"/>
      <c r="D408" s="402"/>
      <c r="E408" s="402"/>
      <c r="F408" s="194"/>
      <c r="G408" s="194"/>
      <c r="H408" s="408"/>
      <c r="I408" s="407"/>
      <c r="J408" s="407"/>
      <c r="K408" s="405"/>
      <c r="L408" s="411"/>
      <c r="M408" s="412"/>
      <c r="N408" s="421" t="e">
        <f t="shared" si="7"/>
        <v>#DIV/0!</v>
      </c>
      <c r="O408" s="242">
        <f>FŐLAP!$G$8</f>
        <v>0</v>
      </c>
      <c r="P408" s="241">
        <f>FŐLAP!$C$10</f>
        <v>0</v>
      </c>
      <c r="Q408" s="243" t="s">
        <v>500</v>
      </c>
    </row>
    <row r="409" spans="1:17" ht="49.5" hidden="1" customHeight="1" x14ac:dyDescent="0.25">
      <c r="A409" s="87" t="s">
        <v>731</v>
      </c>
      <c r="B409" s="405"/>
      <c r="C409" s="401"/>
      <c r="D409" s="402"/>
      <c r="E409" s="402"/>
      <c r="F409" s="194"/>
      <c r="G409" s="194"/>
      <c r="H409" s="408"/>
      <c r="I409" s="407"/>
      <c r="J409" s="407"/>
      <c r="K409" s="405"/>
      <c r="L409" s="411"/>
      <c r="M409" s="412"/>
      <c r="N409" s="421" t="e">
        <f t="shared" si="7"/>
        <v>#DIV/0!</v>
      </c>
      <c r="O409" s="242">
        <f>FŐLAP!$G$8</f>
        <v>0</v>
      </c>
      <c r="P409" s="241">
        <f>FŐLAP!$C$10</f>
        <v>0</v>
      </c>
      <c r="Q409" s="243" t="s">
        <v>500</v>
      </c>
    </row>
    <row r="410" spans="1:17" ht="49.5" hidden="1" customHeight="1" x14ac:dyDescent="0.25">
      <c r="A410" s="88" t="s">
        <v>732</v>
      </c>
      <c r="B410" s="405"/>
      <c r="C410" s="401"/>
      <c r="D410" s="402"/>
      <c r="E410" s="402"/>
      <c r="F410" s="194"/>
      <c r="G410" s="194"/>
      <c r="H410" s="408"/>
      <c r="I410" s="407"/>
      <c r="J410" s="407"/>
      <c r="K410" s="405"/>
      <c r="L410" s="411"/>
      <c r="M410" s="412"/>
      <c r="N410" s="421" t="e">
        <f t="shared" si="7"/>
        <v>#DIV/0!</v>
      </c>
      <c r="O410" s="242">
        <f>FŐLAP!$G$8</f>
        <v>0</v>
      </c>
      <c r="P410" s="241">
        <f>FŐLAP!$C$10</f>
        <v>0</v>
      </c>
      <c r="Q410" s="243" t="s">
        <v>500</v>
      </c>
    </row>
    <row r="411" spans="1:17" ht="49.5" hidden="1" customHeight="1" x14ac:dyDescent="0.25">
      <c r="A411" s="87" t="s">
        <v>733</v>
      </c>
      <c r="B411" s="405"/>
      <c r="C411" s="401"/>
      <c r="D411" s="402"/>
      <c r="E411" s="402"/>
      <c r="F411" s="194"/>
      <c r="G411" s="194"/>
      <c r="H411" s="408"/>
      <c r="I411" s="407"/>
      <c r="J411" s="407"/>
      <c r="K411" s="405"/>
      <c r="L411" s="411"/>
      <c r="M411" s="412"/>
      <c r="N411" s="421" t="e">
        <f t="shared" si="7"/>
        <v>#DIV/0!</v>
      </c>
      <c r="O411" s="242">
        <f>FŐLAP!$G$8</f>
        <v>0</v>
      </c>
      <c r="P411" s="241">
        <f>FŐLAP!$C$10</f>
        <v>0</v>
      </c>
      <c r="Q411" s="243" t="s">
        <v>500</v>
      </c>
    </row>
    <row r="412" spans="1:17" ht="49.5" hidden="1" customHeight="1" x14ac:dyDescent="0.25">
      <c r="A412" s="88" t="s">
        <v>734</v>
      </c>
      <c r="B412" s="405"/>
      <c r="C412" s="401"/>
      <c r="D412" s="402"/>
      <c r="E412" s="402"/>
      <c r="F412" s="194"/>
      <c r="G412" s="194"/>
      <c r="H412" s="408"/>
      <c r="I412" s="407"/>
      <c r="J412" s="407"/>
      <c r="K412" s="405"/>
      <c r="L412" s="411"/>
      <c r="M412" s="412"/>
      <c r="N412" s="421" t="e">
        <f t="shared" si="7"/>
        <v>#DIV/0!</v>
      </c>
      <c r="O412" s="242">
        <f>FŐLAP!$G$8</f>
        <v>0</v>
      </c>
      <c r="P412" s="241">
        <f>FŐLAP!$C$10</f>
        <v>0</v>
      </c>
      <c r="Q412" s="243" t="s">
        <v>500</v>
      </c>
    </row>
    <row r="413" spans="1:17" ht="49.5" hidden="1" customHeight="1" x14ac:dyDescent="0.25">
      <c r="A413" s="87" t="s">
        <v>735</v>
      </c>
      <c r="B413" s="405"/>
      <c r="C413" s="401"/>
      <c r="D413" s="402"/>
      <c r="E413" s="402"/>
      <c r="F413" s="194"/>
      <c r="G413" s="194"/>
      <c r="H413" s="408"/>
      <c r="I413" s="407"/>
      <c r="J413" s="407"/>
      <c r="K413" s="405"/>
      <c r="L413" s="411"/>
      <c r="M413" s="412"/>
      <c r="N413" s="421" t="e">
        <f t="shared" si="7"/>
        <v>#DIV/0!</v>
      </c>
      <c r="O413" s="242">
        <f>FŐLAP!$G$8</f>
        <v>0</v>
      </c>
      <c r="P413" s="241">
        <f>FŐLAP!$C$10</f>
        <v>0</v>
      </c>
      <c r="Q413" s="243" t="s">
        <v>500</v>
      </c>
    </row>
    <row r="414" spans="1:17" ht="49.5" hidden="1" customHeight="1" x14ac:dyDescent="0.25">
      <c r="A414" s="87" t="s">
        <v>736</v>
      </c>
      <c r="B414" s="405"/>
      <c r="C414" s="401"/>
      <c r="D414" s="402"/>
      <c r="E414" s="402"/>
      <c r="F414" s="194"/>
      <c r="G414" s="194"/>
      <c r="H414" s="408"/>
      <c r="I414" s="407"/>
      <c r="J414" s="407"/>
      <c r="K414" s="405"/>
      <c r="L414" s="411"/>
      <c r="M414" s="412"/>
      <c r="N414" s="421" t="e">
        <f t="shared" si="7"/>
        <v>#DIV/0!</v>
      </c>
      <c r="O414" s="242">
        <f>FŐLAP!$G$8</f>
        <v>0</v>
      </c>
      <c r="P414" s="241">
        <f>FŐLAP!$C$10</f>
        <v>0</v>
      </c>
      <c r="Q414" s="243" t="s">
        <v>500</v>
      </c>
    </row>
    <row r="415" spans="1:17" ht="49.5" hidden="1" customHeight="1" x14ac:dyDescent="0.25">
      <c r="A415" s="88" t="s">
        <v>737</v>
      </c>
      <c r="B415" s="405"/>
      <c r="C415" s="401"/>
      <c r="D415" s="402"/>
      <c r="E415" s="402"/>
      <c r="F415" s="194"/>
      <c r="G415" s="194"/>
      <c r="H415" s="408"/>
      <c r="I415" s="407"/>
      <c r="J415" s="407"/>
      <c r="K415" s="405"/>
      <c r="L415" s="411"/>
      <c r="M415" s="412"/>
      <c r="N415" s="421" t="e">
        <f t="shared" si="7"/>
        <v>#DIV/0!</v>
      </c>
      <c r="O415" s="242">
        <f>FŐLAP!$G$8</f>
        <v>0</v>
      </c>
      <c r="P415" s="241">
        <f>FŐLAP!$C$10</f>
        <v>0</v>
      </c>
      <c r="Q415" s="243" t="s">
        <v>500</v>
      </c>
    </row>
    <row r="416" spans="1:17" ht="49.5" hidden="1" customHeight="1" x14ac:dyDescent="0.25">
      <c r="A416" s="87" t="s">
        <v>738</v>
      </c>
      <c r="B416" s="405"/>
      <c r="C416" s="401"/>
      <c r="D416" s="402"/>
      <c r="E416" s="402"/>
      <c r="F416" s="194"/>
      <c r="G416" s="194"/>
      <c r="H416" s="408"/>
      <c r="I416" s="407"/>
      <c r="J416" s="407"/>
      <c r="K416" s="405"/>
      <c r="L416" s="411"/>
      <c r="M416" s="412"/>
      <c r="N416" s="421" t="e">
        <f t="shared" si="7"/>
        <v>#DIV/0!</v>
      </c>
      <c r="O416" s="242">
        <f>FŐLAP!$G$8</f>
        <v>0</v>
      </c>
      <c r="P416" s="241">
        <f>FŐLAP!$C$10</f>
        <v>0</v>
      </c>
      <c r="Q416" s="243" t="s">
        <v>500</v>
      </c>
    </row>
    <row r="417" spans="1:17" ht="49.5" hidden="1" customHeight="1" x14ac:dyDescent="0.25">
      <c r="A417" s="88" t="s">
        <v>739</v>
      </c>
      <c r="B417" s="405"/>
      <c r="C417" s="401"/>
      <c r="D417" s="402"/>
      <c r="E417" s="402"/>
      <c r="F417" s="194"/>
      <c r="G417" s="194"/>
      <c r="H417" s="408"/>
      <c r="I417" s="407"/>
      <c r="J417" s="407"/>
      <c r="K417" s="405"/>
      <c r="L417" s="411"/>
      <c r="M417" s="412"/>
      <c r="N417" s="421" t="e">
        <f t="shared" si="7"/>
        <v>#DIV/0!</v>
      </c>
      <c r="O417" s="242">
        <f>FŐLAP!$G$8</f>
        <v>0</v>
      </c>
      <c r="P417" s="241">
        <f>FŐLAP!$C$10</f>
        <v>0</v>
      </c>
      <c r="Q417" s="243" t="s">
        <v>500</v>
      </c>
    </row>
    <row r="418" spans="1:17" ht="49.5" hidden="1" customHeight="1" x14ac:dyDescent="0.25">
      <c r="A418" s="87" t="s">
        <v>740</v>
      </c>
      <c r="B418" s="405"/>
      <c r="C418" s="401"/>
      <c r="D418" s="402"/>
      <c r="E418" s="402"/>
      <c r="F418" s="194"/>
      <c r="G418" s="194"/>
      <c r="H418" s="408"/>
      <c r="I418" s="407"/>
      <c r="J418" s="407"/>
      <c r="K418" s="405"/>
      <c r="L418" s="411"/>
      <c r="M418" s="412"/>
      <c r="N418" s="421" t="e">
        <f t="shared" si="7"/>
        <v>#DIV/0!</v>
      </c>
      <c r="O418" s="242">
        <f>FŐLAP!$G$8</f>
        <v>0</v>
      </c>
      <c r="P418" s="241">
        <f>FŐLAP!$C$10</f>
        <v>0</v>
      </c>
      <c r="Q418" s="243" t="s">
        <v>500</v>
      </c>
    </row>
    <row r="419" spans="1:17" ht="49.5" hidden="1" customHeight="1" x14ac:dyDescent="0.25">
      <c r="A419" s="87" t="s">
        <v>741</v>
      </c>
      <c r="B419" s="405"/>
      <c r="C419" s="401"/>
      <c r="D419" s="402"/>
      <c r="E419" s="402"/>
      <c r="F419" s="194"/>
      <c r="G419" s="194"/>
      <c r="H419" s="408"/>
      <c r="I419" s="407"/>
      <c r="J419" s="407"/>
      <c r="K419" s="405"/>
      <c r="L419" s="411"/>
      <c r="M419" s="412"/>
      <c r="N419" s="421" t="e">
        <f t="shared" si="7"/>
        <v>#DIV/0!</v>
      </c>
      <c r="O419" s="242">
        <f>FŐLAP!$G$8</f>
        <v>0</v>
      </c>
      <c r="P419" s="241">
        <f>FŐLAP!$C$10</f>
        <v>0</v>
      </c>
      <c r="Q419" s="243" t="s">
        <v>500</v>
      </c>
    </row>
    <row r="420" spans="1:17" ht="49.5" hidden="1" customHeight="1" x14ac:dyDescent="0.25">
      <c r="A420" s="88" t="s">
        <v>742</v>
      </c>
      <c r="B420" s="405"/>
      <c r="C420" s="401"/>
      <c r="D420" s="402"/>
      <c r="E420" s="402"/>
      <c r="F420" s="194"/>
      <c r="G420" s="194"/>
      <c r="H420" s="408"/>
      <c r="I420" s="407"/>
      <c r="J420" s="407"/>
      <c r="K420" s="405"/>
      <c r="L420" s="411"/>
      <c r="M420" s="412"/>
      <c r="N420" s="421" t="e">
        <f t="shared" si="7"/>
        <v>#DIV/0!</v>
      </c>
      <c r="O420" s="242">
        <f>FŐLAP!$G$8</f>
        <v>0</v>
      </c>
      <c r="P420" s="241">
        <f>FŐLAP!$C$10</f>
        <v>0</v>
      </c>
      <c r="Q420" s="243" t="s">
        <v>500</v>
      </c>
    </row>
    <row r="421" spans="1:17" ht="49.5" hidden="1" customHeight="1" x14ac:dyDescent="0.25">
      <c r="A421" s="87" t="s">
        <v>743</v>
      </c>
      <c r="B421" s="405"/>
      <c r="C421" s="401"/>
      <c r="D421" s="402"/>
      <c r="E421" s="402"/>
      <c r="F421" s="194"/>
      <c r="G421" s="194"/>
      <c r="H421" s="408"/>
      <c r="I421" s="407"/>
      <c r="J421" s="407"/>
      <c r="K421" s="405"/>
      <c r="L421" s="411"/>
      <c r="M421" s="412"/>
      <c r="N421" s="421" t="e">
        <f t="shared" si="7"/>
        <v>#DIV/0!</v>
      </c>
      <c r="O421" s="242">
        <f>FŐLAP!$G$8</f>
        <v>0</v>
      </c>
      <c r="P421" s="241">
        <f>FŐLAP!$C$10</f>
        <v>0</v>
      </c>
      <c r="Q421" s="243" t="s">
        <v>500</v>
      </c>
    </row>
    <row r="422" spans="1:17" ht="49.5" hidden="1" customHeight="1" x14ac:dyDescent="0.25">
      <c r="A422" s="88" t="s">
        <v>744</v>
      </c>
      <c r="B422" s="405"/>
      <c r="C422" s="401"/>
      <c r="D422" s="402"/>
      <c r="E422" s="402"/>
      <c r="F422" s="194"/>
      <c r="G422" s="194"/>
      <c r="H422" s="408"/>
      <c r="I422" s="407"/>
      <c r="J422" s="407"/>
      <c r="K422" s="405"/>
      <c r="L422" s="411"/>
      <c r="M422" s="412"/>
      <c r="N422" s="421" t="e">
        <f t="shared" si="7"/>
        <v>#DIV/0!</v>
      </c>
      <c r="O422" s="242">
        <f>FŐLAP!$G$8</f>
        <v>0</v>
      </c>
      <c r="P422" s="241">
        <f>FŐLAP!$C$10</f>
        <v>0</v>
      </c>
      <c r="Q422" s="243" t="s">
        <v>500</v>
      </c>
    </row>
    <row r="423" spans="1:17" ht="49.5" hidden="1" customHeight="1" x14ac:dyDescent="0.25">
      <c r="A423" s="87" t="s">
        <v>745</v>
      </c>
      <c r="B423" s="405"/>
      <c r="C423" s="401"/>
      <c r="D423" s="402"/>
      <c r="E423" s="402"/>
      <c r="F423" s="194"/>
      <c r="G423" s="194"/>
      <c r="H423" s="408"/>
      <c r="I423" s="407"/>
      <c r="J423" s="407"/>
      <c r="K423" s="405"/>
      <c r="L423" s="411"/>
      <c r="M423" s="412"/>
      <c r="N423" s="421" t="e">
        <f t="shared" si="7"/>
        <v>#DIV/0!</v>
      </c>
      <c r="O423" s="242">
        <f>FŐLAP!$G$8</f>
        <v>0</v>
      </c>
      <c r="P423" s="241">
        <f>FŐLAP!$C$10</f>
        <v>0</v>
      </c>
      <c r="Q423" s="243" t="s">
        <v>500</v>
      </c>
    </row>
    <row r="424" spans="1:17" ht="49.5" hidden="1" customHeight="1" x14ac:dyDescent="0.25">
      <c r="A424" s="87" t="s">
        <v>746</v>
      </c>
      <c r="B424" s="405"/>
      <c r="C424" s="401"/>
      <c r="D424" s="402"/>
      <c r="E424" s="402"/>
      <c r="F424" s="194"/>
      <c r="G424" s="194"/>
      <c r="H424" s="408"/>
      <c r="I424" s="407"/>
      <c r="J424" s="407"/>
      <c r="K424" s="405"/>
      <c r="L424" s="411"/>
      <c r="M424" s="412"/>
      <c r="N424" s="421" t="e">
        <f t="shared" si="7"/>
        <v>#DIV/0!</v>
      </c>
      <c r="O424" s="242">
        <f>FŐLAP!$G$8</f>
        <v>0</v>
      </c>
      <c r="P424" s="241">
        <f>FŐLAP!$C$10</f>
        <v>0</v>
      </c>
      <c r="Q424" s="243" t="s">
        <v>500</v>
      </c>
    </row>
    <row r="425" spans="1:17" ht="49.5" hidden="1" customHeight="1" x14ac:dyDescent="0.25">
      <c r="A425" s="88" t="s">
        <v>747</v>
      </c>
      <c r="B425" s="405"/>
      <c r="C425" s="401"/>
      <c r="D425" s="402"/>
      <c r="E425" s="402"/>
      <c r="F425" s="194"/>
      <c r="G425" s="194"/>
      <c r="H425" s="408"/>
      <c r="I425" s="407"/>
      <c r="J425" s="407"/>
      <c r="K425" s="405"/>
      <c r="L425" s="411"/>
      <c r="M425" s="412"/>
      <c r="N425" s="421" t="e">
        <f t="shared" si="7"/>
        <v>#DIV/0!</v>
      </c>
      <c r="O425" s="242">
        <f>FŐLAP!$G$8</f>
        <v>0</v>
      </c>
      <c r="P425" s="241">
        <f>FŐLAP!$C$10</f>
        <v>0</v>
      </c>
      <c r="Q425" s="243" t="s">
        <v>500</v>
      </c>
    </row>
    <row r="426" spans="1:17" ht="49.5" hidden="1" customHeight="1" x14ac:dyDescent="0.25">
      <c r="A426" s="87" t="s">
        <v>748</v>
      </c>
      <c r="B426" s="405"/>
      <c r="C426" s="401"/>
      <c r="D426" s="402"/>
      <c r="E426" s="402"/>
      <c r="F426" s="194"/>
      <c r="G426" s="194"/>
      <c r="H426" s="408"/>
      <c r="I426" s="407"/>
      <c r="J426" s="407"/>
      <c r="K426" s="405"/>
      <c r="L426" s="411"/>
      <c r="M426" s="412"/>
      <c r="N426" s="421" t="e">
        <f t="shared" si="7"/>
        <v>#DIV/0!</v>
      </c>
      <c r="O426" s="242">
        <f>FŐLAP!$G$8</f>
        <v>0</v>
      </c>
      <c r="P426" s="241">
        <f>FŐLAP!$C$10</f>
        <v>0</v>
      </c>
      <c r="Q426" s="243" t="s">
        <v>500</v>
      </c>
    </row>
    <row r="427" spans="1:17" ht="49.5" hidden="1" customHeight="1" x14ac:dyDescent="0.25">
      <c r="A427" s="88" t="s">
        <v>749</v>
      </c>
      <c r="B427" s="405"/>
      <c r="C427" s="401"/>
      <c r="D427" s="402"/>
      <c r="E427" s="402"/>
      <c r="F427" s="194"/>
      <c r="G427" s="194"/>
      <c r="H427" s="408"/>
      <c r="I427" s="407"/>
      <c r="J427" s="407"/>
      <c r="K427" s="405"/>
      <c r="L427" s="411"/>
      <c r="M427" s="412"/>
      <c r="N427" s="421" t="e">
        <f t="shared" si="7"/>
        <v>#DIV/0!</v>
      </c>
      <c r="O427" s="242">
        <f>FŐLAP!$G$8</f>
        <v>0</v>
      </c>
      <c r="P427" s="241">
        <f>FŐLAP!$C$10</f>
        <v>0</v>
      </c>
      <c r="Q427" s="243" t="s">
        <v>500</v>
      </c>
    </row>
    <row r="428" spans="1:17" ht="49.5" hidden="1" customHeight="1" x14ac:dyDescent="0.25">
      <c r="A428" s="87" t="s">
        <v>750</v>
      </c>
      <c r="B428" s="405"/>
      <c r="C428" s="401"/>
      <c r="D428" s="402"/>
      <c r="E428" s="402"/>
      <c r="F428" s="194"/>
      <c r="G428" s="194"/>
      <c r="H428" s="408"/>
      <c r="I428" s="407"/>
      <c r="J428" s="407"/>
      <c r="K428" s="405"/>
      <c r="L428" s="411"/>
      <c r="M428" s="412"/>
      <c r="N428" s="421" t="e">
        <f t="shared" si="7"/>
        <v>#DIV/0!</v>
      </c>
      <c r="O428" s="242">
        <f>FŐLAP!$G$8</f>
        <v>0</v>
      </c>
      <c r="P428" s="241">
        <f>FŐLAP!$C$10</f>
        <v>0</v>
      </c>
      <c r="Q428" s="243" t="s">
        <v>500</v>
      </c>
    </row>
    <row r="429" spans="1:17" ht="49.5" hidden="1" customHeight="1" x14ac:dyDescent="0.25">
      <c r="A429" s="87" t="s">
        <v>751</v>
      </c>
      <c r="B429" s="405"/>
      <c r="C429" s="401"/>
      <c r="D429" s="402"/>
      <c r="E429" s="402"/>
      <c r="F429" s="194"/>
      <c r="G429" s="194"/>
      <c r="H429" s="408"/>
      <c r="I429" s="407"/>
      <c r="J429" s="407"/>
      <c r="K429" s="405"/>
      <c r="L429" s="411"/>
      <c r="M429" s="412"/>
      <c r="N429" s="421" t="e">
        <f t="shared" si="7"/>
        <v>#DIV/0!</v>
      </c>
      <c r="O429" s="242">
        <f>FŐLAP!$G$8</f>
        <v>0</v>
      </c>
      <c r="P429" s="241">
        <f>FŐLAP!$C$10</f>
        <v>0</v>
      </c>
      <c r="Q429" s="243" t="s">
        <v>500</v>
      </c>
    </row>
    <row r="430" spans="1:17" ht="49.5" hidden="1" customHeight="1" x14ac:dyDescent="0.25">
      <c r="A430" s="88" t="s">
        <v>752</v>
      </c>
      <c r="B430" s="405"/>
      <c r="C430" s="401"/>
      <c r="D430" s="402"/>
      <c r="E430" s="402"/>
      <c r="F430" s="194"/>
      <c r="G430" s="194"/>
      <c r="H430" s="408"/>
      <c r="I430" s="407"/>
      <c r="J430" s="407"/>
      <c r="K430" s="405"/>
      <c r="L430" s="411"/>
      <c r="M430" s="412"/>
      <c r="N430" s="421" t="e">
        <f t="shared" si="7"/>
        <v>#DIV/0!</v>
      </c>
      <c r="O430" s="242">
        <f>FŐLAP!$G$8</f>
        <v>0</v>
      </c>
      <c r="P430" s="241">
        <f>FŐLAP!$C$10</f>
        <v>0</v>
      </c>
      <c r="Q430" s="243" t="s">
        <v>500</v>
      </c>
    </row>
    <row r="431" spans="1:17" ht="49.5" hidden="1" customHeight="1" x14ac:dyDescent="0.25">
      <c r="A431" s="87" t="s">
        <v>753</v>
      </c>
      <c r="B431" s="405"/>
      <c r="C431" s="401"/>
      <c r="D431" s="402"/>
      <c r="E431" s="402"/>
      <c r="F431" s="194"/>
      <c r="G431" s="194"/>
      <c r="H431" s="408"/>
      <c r="I431" s="407"/>
      <c r="J431" s="407"/>
      <c r="K431" s="405"/>
      <c r="L431" s="411"/>
      <c r="M431" s="412"/>
      <c r="N431" s="421" t="e">
        <f t="shared" si="7"/>
        <v>#DIV/0!</v>
      </c>
      <c r="O431" s="242">
        <f>FŐLAP!$G$8</f>
        <v>0</v>
      </c>
      <c r="P431" s="241">
        <f>FŐLAP!$C$10</f>
        <v>0</v>
      </c>
      <c r="Q431" s="243" t="s">
        <v>500</v>
      </c>
    </row>
    <row r="432" spans="1:17" ht="49.5" hidden="1" customHeight="1" x14ac:dyDescent="0.25">
      <c r="A432" s="88" t="s">
        <v>754</v>
      </c>
      <c r="B432" s="405"/>
      <c r="C432" s="401"/>
      <c r="D432" s="402"/>
      <c r="E432" s="402"/>
      <c r="F432" s="194"/>
      <c r="G432" s="194"/>
      <c r="H432" s="408"/>
      <c r="I432" s="407"/>
      <c r="J432" s="407"/>
      <c r="K432" s="405"/>
      <c r="L432" s="411"/>
      <c r="M432" s="412"/>
      <c r="N432" s="421" t="e">
        <f t="shared" si="7"/>
        <v>#DIV/0!</v>
      </c>
      <c r="O432" s="242">
        <f>FŐLAP!$G$8</f>
        <v>0</v>
      </c>
      <c r="P432" s="241">
        <f>FŐLAP!$C$10</f>
        <v>0</v>
      </c>
      <c r="Q432" s="243" t="s">
        <v>500</v>
      </c>
    </row>
    <row r="433" spans="1:17" ht="49.5" hidden="1" customHeight="1" x14ac:dyDescent="0.25">
      <c r="A433" s="87" t="s">
        <v>755</v>
      </c>
      <c r="B433" s="405"/>
      <c r="C433" s="401"/>
      <c r="D433" s="402"/>
      <c r="E433" s="402"/>
      <c r="F433" s="194"/>
      <c r="G433" s="194"/>
      <c r="H433" s="408"/>
      <c r="I433" s="407"/>
      <c r="J433" s="407"/>
      <c r="K433" s="405"/>
      <c r="L433" s="411"/>
      <c r="M433" s="412"/>
      <c r="N433" s="421" t="e">
        <f t="shared" si="7"/>
        <v>#DIV/0!</v>
      </c>
      <c r="O433" s="242">
        <f>FŐLAP!$G$8</f>
        <v>0</v>
      </c>
      <c r="P433" s="241">
        <f>FŐLAP!$C$10</f>
        <v>0</v>
      </c>
      <c r="Q433" s="243" t="s">
        <v>500</v>
      </c>
    </row>
    <row r="434" spans="1:17" ht="49.5" hidden="1" customHeight="1" x14ac:dyDescent="0.25">
      <c r="A434" s="87" t="s">
        <v>756</v>
      </c>
      <c r="B434" s="405"/>
      <c r="C434" s="401"/>
      <c r="D434" s="402"/>
      <c r="E434" s="402"/>
      <c r="F434" s="194"/>
      <c r="G434" s="194"/>
      <c r="H434" s="408"/>
      <c r="I434" s="407"/>
      <c r="J434" s="407"/>
      <c r="K434" s="405"/>
      <c r="L434" s="411"/>
      <c r="M434" s="412"/>
      <c r="N434" s="421" t="e">
        <f t="shared" si="7"/>
        <v>#DIV/0!</v>
      </c>
      <c r="O434" s="242">
        <f>FŐLAP!$G$8</f>
        <v>0</v>
      </c>
      <c r="P434" s="241">
        <f>FŐLAP!$C$10</f>
        <v>0</v>
      </c>
      <c r="Q434" s="243" t="s">
        <v>500</v>
      </c>
    </row>
    <row r="435" spans="1:17" ht="49.5" hidden="1" customHeight="1" x14ac:dyDescent="0.25">
      <c r="A435" s="88" t="s">
        <v>757</v>
      </c>
      <c r="B435" s="405"/>
      <c r="C435" s="401"/>
      <c r="D435" s="402"/>
      <c r="E435" s="402"/>
      <c r="F435" s="194"/>
      <c r="G435" s="194"/>
      <c r="H435" s="408"/>
      <c r="I435" s="407"/>
      <c r="J435" s="407"/>
      <c r="K435" s="405"/>
      <c r="L435" s="411"/>
      <c r="M435" s="412"/>
      <c r="N435" s="421" t="e">
        <f t="shared" si="7"/>
        <v>#DIV/0!</v>
      </c>
      <c r="O435" s="242">
        <f>FŐLAP!$G$8</f>
        <v>0</v>
      </c>
      <c r="P435" s="241">
        <f>FŐLAP!$C$10</f>
        <v>0</v>
      </c>
      <c r="Q435" s="243" t="s">
        <v>500</v>
      </c>
    </row>
    <row r="436" spans="1:17" ht="49.5" hidden="1" customHeight="1" x14ac:dyDescent="0.25">
      <c r="A436" s="87" t="s">
        <v>758</v>
      </c>
      <c r="B436" s="405"/>
      <c r="C436" s="401"/>
      <c r="D436" s="402"/>
      <c r="E436" s="402"/>
      <c r="F436" s="194"/>
      <c r="G436" s="194"/>
      <c r="H436" s="408"/>
      <c r="I436" s="407"/>
      <c r="J436" s="407"/>
      <c r="K436" s="405"/>
      <c r="L436" s="411"/>
      <c r="M436" s="412"/>
      <c r="N436" s="421" t="e">
        <f t="shared" si="7"/>
        <v>#DIV/0!</v>
      </c>
      <c r="O436" s="242">
        <f>FŐLAP!$G$8</f>
        <v>0</v>
      </c>
      <c r="P436" s="241">
        <f>FŐLAP!$C$10</f>
        <v>0</v>
      </c>
      <c r="Q436" s="243" t="s">
        <v>500</v>
      </c>
    </row>
    <row r="437" spans="1:17" ht="49.5" hidden="1" customHeight="1" x14ac:dyDescent="0.25">
      <c r="A437" s="88" t="s">
        <v>759</v>
      </c>
      <c r="B437" s="405"/>
      <c r="C437" s="401"/>
      <c r="D437" s="402"/>
      <c r="E437" s="402"/>
      <c r="F437" s="194"/>
      <c r="G437" s="194"/>
      <c r="H437" s="408"/>
      <c r="I437" s="407"/>
      <c r="J437" s="407"/>
      <c r="K437" s="405"/>
      <c r="L437" s="411"/>
      <c r="M437" s="412"/>
      <c r="N437" s="421" t="e">
        <f t="shared" si="7"/>
        <v>#DIV/0!</v>
      </c>
      <c r="O437" s="242">
        <f>FŐLAP!$G$8</f>
        <v>0</v>
      </c>
      <c r="P437" s="241">
        <f>FŐLAP!$C$10</f>
        <v>0</v>
      </c>
      <c r="Q437" s="243" t="s">
        <v>500</v>
      </c>
    </row>
    <row r="438" spans="1:17" ht="49.5" hidden="1" customHeight="1" x14ac:dyDescent="0.25">
      <c r="A438" s="87" t="s">
        <v>760</v>
      </c>
      <c r="B438" s="405"/>
      <c r="C438" s="401"/>
      <c r="D438" s="402"/>
      <c r="E438" s="402"/>
      <c r="F438" s="194"/>
      <c r="G438" s="194"/>
      <c r="H438" s="408"/>
      <c r="I438" s="407"/>
      <c r="J438" s="407"/>
      <c r="K438" s="405"/>
      <c r="L438" s="411"/>
      <c r="M438" s="412"/>
      <c r="N438" s="421" t="e">
        <f t="shared" si="7"/>
        <v>#DIV/0!</v>
      </c>
      <c r="O438" s="242">
        <f>FŐLAP!$G$8</f>
        <v>0</v>
      </c>
      <c r="P438" s="241">
        <f>FŐLAP!$C$10</f>
        <v>0</v>
      </c>
      <c r="Q438" s="243" t="s">
        <v>500</v>
      </c>
    </row>
    <row r="439" spans="1:17" ht="49.5" hidden="1" customHeight="1" x14ac:dyDescent="0.25">
      <c r="A439" s="87" t="s">
        <v>761</v>
      </c>
      <c r="B439" s="405"/>
      <c r="C439" s="401"/>
      <c r="D439" s="402"/>
      <c r="E439" s="402"/>
      <c r="F439" s="194"/>
      <c r="G439" s="194"/>
      <c r="H439" s="408"/>
      <c r="I439" s="407"/>
      <c r="J439" s="407"/>
      <c r="K439" s="405"/>
      <c r="L439" s="411"/>
      <c r="M439" s="412"/>
      <c r="N439" s="421" t="e">
        <f t="shared" si="7"/>
        <v>#DIV/0!</v>
      </c>
      <c r="O439" s="242">
        <f>FŐLAP!$G$8</f>
        <v>0</v>
      </c>
      <c r="P439" s="241">
        <f>FŐLAP!$C$10</f>
        <v>0</v>
      </c>
      <c r="Q439" s="243" t="s">
        <v>500</v>
      </c>
    </row>
    <row r="440" spans="1:17" ht="49.5" hidden="1" customHeight="1" x14ac:dyDescent="0.25">
      <c r="A440" s="88" t="s">
        <v>762</v>
      </c>
      <c r="B440" s="405"/>
      <c r="C440" s="401"/>
      <c r="D440" s="402"/>
      <c r="E440" s="402"/>
      <c r="F440" s="194"/>
      <c r="G440" s="194"/>
      <c r="H440" s="408"/>
      <c r="I440" s="407"/>
      <c r="J440" s="407"/>
      <c r="K440" s="405"/>
      <c r="L440" s="411"/>
      <c r="M440" s="412"/>
      <c r="N440" s="421" t="e">
        <f t="shared" si="7"/>
        <v>#DIV/0!</v>
      </c>
      <c r="O440" s="242">
        <f>FŐLAP!$G$8</f>
        <v>0</v>
      </c>
      <c r="P440" s="241">
        <f>FŐLAP!$C$10</f>
        <v>0</v>
      </c>
      <c r="Q440" s="243" t="s">
        <v>500</v>
      </c>
    </row>
    <row r="441" spans="1:17" ht="49.5" hidden="1" customHeight="1" x14ac:dyDescent="0.25">
      <c r="A441" s="87" t="s">
        <v>763</v>
      </c>
      <c r="B441" s="405"/>
      <c r="C441" s="401"/>
      <c r="D441" s="402"/>
      <c r="E441" s="402"/>
      <c r="F441" s="194"/>
      <c r="G441" s="194"/>
      <c r="H441" s="408"/>
      <c r="I441" s="407"/>
      <c r="J441" s="407"/>
      <c r="K441" s="405"/>
      <c r="L441" s="411"/>
      <c r="M441" s="412"/>
      <c r="N441" s="421" t="e">
        <f t="shared" si="7"/>
        <v>#DIV/0!</v>
      </c>
      <c r="O441" s="242">
        <f>FŐLAP!$G$8</f>
        <v>0</v>
      </c>
      <c r="P441" s="241">
        <f>FŐLAP!$C$10</f>
        <v>0</v>
      </c>
      <c r="Q441" s="243" t="s">
        <v>500</v>
      </c>
    </row>
    <row r="442" spans="1:17" ht="49.5" hidden="1" customHeight="1" x14ac:dyDescent="0.25">
      <c r="A442" s="88" t="s">
        <v>764</v>
      </c>
      <c r="B442" s="405"/>
      <c r="C442" s="401"/>
      <c r="D442" s="402"/>
      <c r="E442" s="402"/>
      <c r="F442" s="194"/>
      <c r="G442" s="194"/>
      <c r="H442" s="408"/>
      <c r="I442" s="407"/>
      <c r="J442" s="407"/>
      <c r="K442" s="405"/>
      <c r="L442" s="411"/>
      <c r="M442" s="412"/>
      <c r="N442" s="421" t="e">
        <f t="shared" si="7"/>
        <v>#DIV/0!</v>
      </c>
      <c r="O442" s="242">
        <f>FŐLAP!$G$8</f>
        <v>0</v>
      </c>
      <c r="P442" s="241">
        <f>FŐLAP!$C$10</f>
        <v>0</v>
      </c>
      <c r="Q442" s="243" t="s">
        <v>500</v>
      </c>
    </row>
    <row r="443" spans="1:17" ht="49.5" hidden="1" customHeight="1" x14ac:dyDescent="0.25">
      <c r="A443" s="87" t="s">
        <v>765</v>
      </c>
      <c r="B443" s="405"/>
      <c r="C443" s="401"/>
      <c r="D443" s="402"/>
      <c r="E443" s="402"/>
      <c r="F443" s="194"/>
      <c r="G443" s="194"/>
      <c r="H443" s="408"/>
      <c r="I443" s="407"/>
      <c r="J443" s="407"/>
      <c r="K443" s="405"/>
      <c r="L443" s="411"/>
      <c r="M443" s="412"/>
      <c r="N443" s="421" t="e">
        <f t="shared" si="7"/>
        <v>#DIV/0!</v>
      </c>
      <c r="O443" s="242">
        <f>FŐLAP!$G$8</f>
        <v>0</v>
      </c>
      <c r="P443" s="241">
        <f>FŐLAP!$C$10</f>
        <v>0</v>
      </c>
      <c r="Q443" s="243" t="s">
        <v>500</v>
      </c>
    </row>
    <row r="444" spans="1:17" ht="49.5" hidden="1" customHeight="1" x14ac:dyDescent="0.25">
      <c r="A444" s="87" t="s">
        <v>766</v>
      </c>
      <c r="B444" s="405"/>
      <c r="C444" s="401"/>
      <c r="D444" s="402"/>
      <c r="E444" s="402"/>
      <c r="F444" s="194"/>
      <c r="G444" s="194"/>
      <c r="H444" s="408"/>
      <c r="I444" s="407"/>
      <c r="J444" s="407"/>
      <c r="K444" s="405"/>
      <c r="L444" s="411"/>
      <c r="M444" s="412"/>
      <c r="N444" s="421" t="e">
        <f t="shared" si="7"/>
        <v>#DIV/0!</v>
      </c>
      <c r="O444" s="242">
        <f>FŐLAP!$G$8</f>
        <v>0</v>
      </c>
      <c r="P444" s="241">
        <f>FŐLAP!$C$10</f>
        <v>0</v>
      </c>
      <c r="Q444" s="243" t="s">
        <v>500</v>
      </c>
    </row>
    <row r="445" spans="1:17" ht="49.5" hidden="1" customHeight="1" x14ac:dyDescent="0.25">
      <c r="A445" s="88" t="s">
        <v>767</v>
      </c>
      <c r="B445" s="405"/>
      <c r="C445" s="401"/>
      <c r="D445" s="402"/>
      <c r="E445" s="402"/>
      <c r="F445" s="194"/>
      <c r="G445" s="194"/>
      <c r="H445" s="408"/>
      <c r="I445" s="407"/>
      <c r="J445" s="407"/>
      <c r="K445" s="405"/>
      <c r="L445" s="411"/>
      <c r="M445" s="412"/>
      <c r="N445" s="421" t="e">
        <f t="shared" si="7"/>
        <v>#DIV/0!</v>
      </c>
      <c r="O445" s="242">
        <f>FŐLAP!$G$8</f>
        <v>0</v>
      </c>
      <c r="P445" s="241">
        <f>FŐLAP!$C$10</f>
        <v>0</v>
      </c>
      <c r="Q445" s="243" t="s">
        <v>500</v>
      </c>
    </row>
    <row r="446" spans="1:17" ht="49.5" hidden="1" customHeight="1" x14ac:dyDescent="0.25">
      <c r="A446" s="87" t="s">
        <v>768</v>
      </c>
      <c r="B446" s="405"/>
      <c r="C446" s="401"/>
      <c r="D446" s="402"/>
      <c r="E446" s="402"/>
      <c r="F446" s="194"/>
      <c r="G446" s="194"/>
      <c r="H446" s="408"/>
      <c r="I446" s="407"/>
      <c r="J446" s="407"/>
      <c r="K446" s="405"/>
      <c r="L446" s="411"/>
      <c r="M446" s="412"/>
      <c r="N446" s="421" t="e">
        <f t="shared" si="7"/>
        <v>#DIV/0!</v>
      </c>
      <c r="O446" s="242">
        <f>FŐLAP!$G$8</f>
        <v>0</v>
      </c>
      <c r="P446" s="241">
        <f>FŐLAP!$C$10</f>
        <v>0</v>
      </c>
      <c r="Q446" s="243" t="s">
        <v>500</v>
      </c>
    </row>
    <row r="447" spans="1:17" ht="49.5" hidden="1" customHeight="1" x14ac:dyDescent="0.25">
      <c r="A447" s="88" t="s">
        <v>769</v>
      </c>
      <c r="B447" s="405"/>
      <c r="C447" s="401"/>
      <c r="D447" s="402"/>
      <c r="E447" s="402"/>
      <c r="F447" s="194"/>
      <c r="G447" s="194"/>
      <c r="H447" s="408"/>
      <c r="I447" s="407"/>
      <c r="J447" s="407"/>
      <c r="K447" s="405"/>
      <c r="L447" s="411"/>
      <c r="M447" s="412"/>
      <c r="N447" s="421" t="e">
        <f t="shared" si="7"/>
        <v>#DIV/0!</v>
      </c>
      <c r="O447" s="242">
        <f>FŐLAP!$G$8</f>
        <v>0</v>
      </c>
      <c r="P447" s="241">
        <f>FŐLAP!$C$10</f>
        <v>0</v>
      </c>
      <c r="Q447" s="243" t="s">
        <v>500</v>
      </c>
    </row>
    <row r="448" spans="1:17" ht="49.5" hidden="1" customHeight="1" x14ac:dyDescent="0.25">
      <c r="A448" s="87" t="s">
        <v>770</v>
      </c>
      <c r="B448" s="405"/>
      <c r="C448" s="401"/>
      <c r="D448" s="402"/>
      <c r="E448" s="402"/>
      <c r="F448" s="194"/>
      <c r="G448" s="194"/>
      <c r="H448" s="408"/>
      <c r="I448" s="407"/>
      <c r="J448" s="407"/>
      <c r="K448" s="405"/>
      <c r="L448" s="411"/>
      <c r="M448" s="412"/>
      <c r="N448" s="421" t="e">
        <f t="shared" si="7"/>
        <v>#DIV/0!</v>
      </c>
      <c r="O448" s="242">
        <f>FŐLAP!$G$8</f>
        <v>0</v>
      </c>
      <c r="P448" s="241">
        <f>FŐLAP!$C$10</f>
        <v>0</v>
      </c>
      <c r="Q448" s="243" t="s">
        <v>500</v>
      </c>
    </row>
    <row r="449" spans="1:17" ht="49.5" hidden="1" customHeight="1" x14ac:dyDescent="0.25">
      <c r="A449" s="87" t="s">
        <v>771</v>
      </c>
      <c r="B449" s="405"/>
      <c r="C449" s="401"/>
      <c r="D449" s="402"/>
      <c r="E449" s="402"/>
      <c r="F449" s="194"/>
      <c r="G449" s="194"/>
      <c r="H449" s="408"/>
      <c r="I449" s="407"/>
      <c r="J449" s="407"/>
      <c r="K449" s="405"/>
      <c r="L449" s="411"/>
      <c r="M449" s="412"/>
      <c r="N449" s="421" t="e">
        <f t="shared" si="7"/>
        <v>#DIV/0!</v>
      </c>
      <c r="O449" s="242">
        <f>FŐLAP!$G$8</f>
        <v>0</v>
      </c>
      <c r="P449" s="241">
        <f>FŐLAP!$C$10</f>
        <v>0</v>
      </c>
      <c r="Q449" s="243" t="s">
        <v>500</v>
      </c>
    </row>
    <row r="450" spans="1:17" ht="49.5" hidden="1" customHeight="1" x14ac:dyDescent="0.25">
      <c r="A450" s="88" t="s">
        <v>772</v>
      </c>
      <c r="B450" s="405"/>
      <c r="C450" s="401"/>
      <c r="D450" s="402"/>
      <c r="E450" s="402"/>
      <c r="F450" s="194"/>
      <c r="G450" s="194"/>
      <c r="H450" s="408"/>
      <c r="I450" s="407"/>
      <c r="J450" s="407"/>
      <c r="K450" s="405"/>
      <c r="L450" s="411"/>
      <c r="M450" s="412"/>
      <c r="N450" s="421" t="e">
        <f t="shared" si="7"/>
        <v>#DIV/0!</v>
      </c>
      <c r="O450" s="242">
        <f>FŐLAP!$G$8</f>
        <v>0</v>
      </c>
      <c r="P450" s="241">
        <f>FŐLAP!$C$10</f>
        <v>0</v>
      </c>
      <c r="Q450" s="243" t="s">
        <v>500</v>
      </c>
    </row>
    <row r="451" spans="1:17" ht="49.5" hidden="1" customHeight="1" x14ac:dyDescent="0.25">
      <c r="A451" s="87" t="s">
        <v>773</v>
      </c>
      <c r="B451" s="405"/>
      <c r="C451" s="401"/>
      <c r="D451" s="402"/>
      <c r="E451" s="402"/>
      <c r="F451" s="194"/>
      <c r="G451" s="194"/>
      <c r="H451" s="408"/>
      <c r="I451" s="407"/>
      <c r="J451" s="407"/>
      <c r="K451" s="405"/>
      <c r="L451" s="411"/>
      <c r="M451" s="412"/>
      <c r="N451" s="421" t="e">
        <f t="shared" si="7"/>
        <v>#DIV/0!</v>
      </c>
      <c r="O451" s="242">
        <f>FŐLAP!$G$8</f>
        <v>0</v>
      </c>
      <c r="P451" s="241">
        <f>FŐLAP!$C$10</f>
        <v>0</v>
      </c>
      <c r="Q451" s="243" t="s">
        <v>500</v>
      </c>
    </row>
    <row r="452" spans="1:17" ht="49.5" hidden="1" customHeight="1" x14ac:dyDescent="0.25">
      <c r="A452" s="88" t="s">
        <v>774</v>
      </c>
      <c r="B452" s="405"/>
      <c r="C452" s="401"/>
      <c r="D452" s="402"/>
      <c r="E452" s="402"/>
      <c r="F452" s="194"/>
      <c r="G452" s="194"/>
      <c r="H452" s="408"/>
      <c r="I452" s="407"/>
      <c r="J452" s="407"/>
      <c r="K452" s="405"/>
      <c r="L452" s="411"/>
      <c r="M452" s="412"/>
      <c r="N452" s="421" t="e">
        <f t="shared" si="7"/>
        <v>#DIV/0!</v>
      </c>
      <c r="O452" s="242">
        <f>FŐLAP!$G$8</f>
        <v>0</v>
      </c>
      <c r="P452" s="241">
        <f>FŐLAP!$C$10</f>
        <v>0</v>
      </c>
      <c r="Q452" s="243" t="s">
        <v>500</v>
      </c>
    </row>
    <row r="453" spans="1:17" ht="49.5" hidden="1" customHeight="1" x14ac:dyDescent="0.25">
      <c r="A453" s="87" t="s">
        <v>775</v>
      </c>
      <c r="B453" s="405"/>
      <c r="C453" s="401"/>
      <c r="D453" s="402"/>
      <c r="E453" s="402"/>
      <c r="F453" s="194"/>
      <c r="G453" s="194"/>
      <c r="H453" s="408"/>
      <c r="I453" s="407"/>
      <c r="J453" s="407"/>
      <c r="K453" s="405"/>
      <c r="L453" s="411"/>
      <c r="M453" s="412"/>
      <c r="N453" s="421" t="e">
        <f t="shared" si="7"/>
        <v>#DIV/0!</v>
      </c>
      <c r="O453" s="242">
        <f>FŐLAP!$G$8</f>
        <v>0</v>
      </c>
      <c r="P453" s="241">
        <f>FŐLAP!$C$10</f>
        <v>0</v>
      </c>
      <c r="Q453" s="243" t="s">
        <v>500</v>
      </c>
    </row>
    <row r="454" spans="1:17" ht="49.5" hidden="1" customHeight="1" x14ac:dyDescent="0.25">
      <c r="A454" s="87" t="s">
        <v>776</v>
      </c>
      <c r="B454" s="405"/>
      <c r="C454" s="401"/>
      <c r="D454" s="402"/>
      <c r="E454" s="402"/>
      <c r="F454" s="194"/>
      <c r="G454" s="194"/>
      <c r="H454" s="408"/>
      <c r="I454" s="407"/>
      <c r="J454" s="407"/>
      <c r="K454" s="405"/>
      <c r="L454" s="411"/>
      <c r="M454" s="412"/>
      <c r="N454" s="421" t="e">
        <f t="shared" si="7"/>
        <v>#DIV/0!</v>
      </c>
      <c r="O454" s="242">
        <f>FŐLAP!$G$8</f>
        <v>0</v>
      </c>
      <c r="P454" s="241">
        <f>FŐLAP!$C$10</f>
        <v>0</v>
      </c>
      <c r="Q454" s="243" t="s">
        <v>500</v>
      </c>
    </row>
    <row r="455" spans="1:17" ht="49.5" hidden="1" customHeight="1" x14ac:dyDescent="0.25">
      <c r="A455" s="88" t="s">
        <v>777</v>
      </c>
      <c r="B455" s="405"/>
      <c r="C455" s="401"/>
      <c r="D455" s="402"/>
      <c r="E455" s="402"/>
      <c r="F455" s="194"/>
      <c r="G455" s="194"/>
      <c r="H455" s="408"/>
      <c r="I455" s="407"/>
      <c r="J455" s="407"/>
      <c r="K455" s="405"/>
      <c r="L455" s="411"/>
      <c r="M455" s="412"/>
      <c r="N455" s="421" t="e">
        <f t="shared" si="7"/>
        <v>#DIV/0!</v>
      </c>
      <c r="O455" s="242">
        <f>FŐLAP!$G$8</f>
        <v>0</v>
      </c>
      <c r="P455" s="241">
        <f>FŐLAP!$C$10</f>
        <v>0</v>
      </c>
      <c r="Q455" s="243" t="s">
        <v>500</v>
      </c>
    </row>
    <row r="456" spans="1:17" ht="49.5" hidden="1" customHeight="1" x14ac:dyDescent="0.25">
      <c r="A456" s="87" t="s">
        <v>778</v>
      </c>
      <c r="B456" s="405"/>
      <c r="C456" s="401"/>
      <c r="D456" s="402"/>
      <c r="E456" s="402"/>
      <c r="F456" s="194"/>
      <c r="G456" s="194"/>
      <c r="H456" s="408"/>
      <c r="I456" s="407"/>
      <c r="J456" s="407"/>
      <c r="K456" s="405"/>
      <c r="L456" s="411"/>
      <c r="M456" s="412"/>
      <c r="N456" s="421" t="e">
        <f t="shared" si="7"/>
        <v>#DIV/0!</v>
      </c>
      <c r="O456" s="242">
        <f>FŐLAP!$G$8</f>
        <v>0</v>
      </c>
      <c r="P456" s="241">
        <f>FŐLAP!$C$10</f>
        <v>0</v>
      </c>
      <c r="Q456" s="243" t="s">
        <v>500</v>
      </c>
    </row>
    <row r="457" spans="1:17" ht="49.5" hidden="1" customHeight="1" x14ac:dyDescent="0.25">
      <c r="A457" s="88" t="s">
        <v>779</v>
      </c>
      <c r="B457" s="405"/>
      <c r="C457" s="401"/>
      <c r="D457" s="402"/>
      <c r="E457" s="402"/>
      <c r="F457" s="194"/>
      <c r="G457" s="194"/>
      <c r="H457" s="408"/>
      <c r="I457" s="407"/>
      <c r="J457" s="407"/>
      <c r="K457" s="405"/>
      <c r="L457" s="411"/>
      <c r="M457" s="412"/>
      <c r="N457" s="421" t="e">
        <f t="shared" si="7"/>
        <v>#DIV/0!</v>
      </c>
      <c r="O457" s="242">
        <f>FŐLAP!$G$8</f>
        <v>0</v>
      </c>
      <c r="P457" s="241">
        <f>FŐLAP!$C$10</f>
        <v>0</v>
      </c>
      <c r="Q457" s="243" t="s">
        <v>500</v>
      </c>
    </row>
    <row r="458" spans="1:17" ht="49.5" hidden="1" customHeight="1" x14ac:dyDescent="0.25">
      <c r="A458" s="87" t="s">
        <v>780</v>
      </c>
      <c r="B458" s="405"/>
      <c r="C458" s="401"/>
      <c r="D458" s="402"/>
      <c r="E458" s="402"/>
      <c r="F458" s="194"/>
      <c r="G458" s="194"/>
      <c r="H458" s="408"/>
      <c r="I458" s="407"/>
      <c r="J458" s="407"/>
      <c r="K458" s="405"/>
      <c r="L458" s="411"/>
      <c r="M458" s="412"/>
      <c r="N458" s="421" t="e">
        <f t="shared" si="7"/>
        <v>#DIV/0!</v>
      </c>
      <c r="O458" s="242">
        <f>FŐLAP!$G$8</f>
        <v>0</v>
      </c>
      <c r="P458" s="241">
        <f>FŐLAP!$C$10</f>
        <v>0</v>
      </c>
      <c r="Q458" s="243" t="s">
        <v>500</v>
      </c>
    </row>
    <row r="459" spans="1:17" ht="49.5" hidden="1" customHeight="1" x14ac:dyDescent="0.25">
      <c r="A459" s="87" t="s">
        <v>781</v>
      </c>
      <c r="B459" s="405"/>
      <c r="C459" s="401"/>
      <c r="D459" s="402"/>
      <c r="E459" s="402"/>
      <c r="F459" s="194"/>
      <c r="G459" s="194"/>
      <c r="H459" s="408"/>
      <c r="I459" s="407"/>
      <c r="J459" s="407"/>
      <c r="K459" s="405"/>
      <c r="L459" s="411"/>
      <c r="M459" s="412"/>
      <c r="N459" s="421" t="e">
        <f t="shared" si="7"/>
        <v>#DIV/0!</v>
      </c>
      <c r="O459" s="242">
        <f>FŐLAP!$G$8</f>
        <v>0</v>
      </c>
      <c r="P459" s="241">
        <f>FŐLAP!$C$10</f>
        <v>0</v>
      </c>
      <c r="Q459" s="243" t="s">
        <v>500</v>
      </c>
    </row>
    <row r="460" spans="1:17" ht="49.5" hidden="1" customHeight="1" x14ac:dyDescent="0.25">
      <c r="A460" s="88" t="s">
        <v>782</v>
      </c>
      <c r="B460" s="405"/>
      <c r="C460" s="401"/>
      <c r="D460" s="402"/>
      <c r="E460" s="402"/>
      <c r="F460" s="194"/>
      <c r="G460" s="194"/>
      <c r="H460" s="408"/>
      <c r="I460" s="407"/>
      <c r="J460" s="407"/>
      <c r="K460" s="405"/>
      <c r="L460" s="411"/>
      <c r="M460" s="412"/>
      <c r="N460" s="421" t="e">
        <f t="shared" si="7"/>
        <v>#DIV/0!</v>
      </c>
      <c r="O460" s="242">
        <f>FŐLAP!$G$8</f>
        <v>0</v>
      </c>
      <c r="P460" s="241">
        <f>FŐLAP!$C$10</f>
        <v>0</v>
      </c>
      <c r="Q460" s="243" t="s">
        <v>500</v>
      </c>
    </row>
    <row r="461" spans="1:17" ht="49.5" hidden="1" customHeight="1" x14ac:dyDescent="0.25">
      <c r="A461" s="87" t="s">
        <v>783</v>
      </c>
      <c r="B461" s="405"/>
      <c r="C461" s="401"/>
      <c r="D461" s="402"/>
      <c r="E461" s="402"/>
      <c r="F461" s="194"/>
      <c r="G461" s="194"/>
      <c r="H461" s="408"/>
      <c r="I461" s="407"/>
      <c r="J461" s="407"/>
      <c r="K461" s="405"/>
      <c r="L461" s="411"/>
      <c r="M461" s="412"/>
      <c r="N461" s="421" t="e">
        <f t="shared" si="7"/>
        <v>#DIV/0!</v>
      </c>
      <c r="O461" s="242">
        <f>FŐLAP!$G$8</f>
        <v>0</v>
      </c>
      <c r="P461" s="241">
        <f>FŐLAP!$C$10</f>
        <v>0</v>
      </c>
      <c r="Q461" s="243" t="s">
        <v>500</v>
      </c>
    </row>
    <row r="462" spans="1:17" ht="49.5" hidden="1" customHeight="1" x14ac:dyDescent="0.25">
      <c r="A462" s="88" t="s">
        <v>784</v>
      </c>
      <c r="B462" s="405"/>
      <c r="C462" s="401"/>
      <c r="D462" s="402"/>
      <c r="E462" s="402"/>
      <c r="F462" s="194"/>
      <c r="G462" s="194"/>
      <c r="H462" s="408"/>
      <c r="I462" s="407"/>
      <c r="J462" s="407"/>
      <c r="K462" s="405"/>
      <c r="L462" s="411"/>
      <c r="M462" s="412"/>
      <c r="N462" s="421" t="e">
        <f t="shared" si="7"/>
        <v>#DIV/0!</v>
      </c>
      <c r="O462" s="242">
        <f>FŐLAP!$G$8</f>
        <v>0</v>
      </c>
      <c r="P462" s="241">
        <f>FŐLAP!$C$10</f>
        <v>0</v>
      </c>
      <c r="Q462" s="243" t="s">
        <v>500</v>
      </c>
    </row>
    <row r="463" spans="1:17" ht="49.5" hidden="1" customHeight="1" x14ac:dyDescent="0.25">
      <c r="A463" s="87" t="s">
        <v>785</v>
      </c>
      <c r="B463" s="405"/>
      <c r="C463" s="401"/>
      <c r="D463" s="402"/>
      <c r="E463" s="402"/>
      <c r="F463" s="194"/>
      <c r="G463" s="194"/>
      <c r="H463" s="408"/>
      <c r="I463" s="407"/>
      <c r="J463" s="407"/>
      <c r="K463" s="405"/>
      <c r="L463" s="411"/>
      <c r="M463" s="412"/>
      <c r="N463" s="421" t="e">
        <f t="shared" si="7"/>
        <v>#DIV/0!</v>
      </c>
      <c r="O463" s="242">
        <f>FŐLAP!$G$8</f>
        <v>0</v>
      </c>
      <c r="P463" s="241">
        <f>FŐLAP!$C$10</f>
        <v>0</v>
      </c>
      <c r="Q463" s="243" t="s">
        <v>500</v>
      </c>
    </row>
    <row r="464" spans="1:17" ht="49.5" hidden="1" customHeight="1" x14ac:dyDescent="0.25">
      <c r="A464" s="87" t="s">
        <v>786</v>
      </c>
      <c r="B464" s="405"/>
      <c r="C464" s="401"/>
      <c r="D464" s="402"/>
      <c r="E464" s="402"/>
      <c r="F464" s="194"/>
      <c r="G464" s="194"/>
      <c r="H464" s="408"/>
      <c r="I464" s="407"/>
      <c r="J464" s="407"/>
      <c r="K464" s="405"/>
      <c r="L464" s="411"/>
      <c r="M464" s="412"/>
      <c r="N464" s="421" t="e">
        <f t="shared" si="7"/>
        <v>#DIV/0!</v>
      </c>
      <c r="O464" s="242">
        <f>FŐLAP!$G$8</f>
        <v>0</v>
      </c>
      <c r="P464" s="241">
        <f>FŐLAP!$C$10</f>
        <v>0</v>
      </c>
      <c r="Q464" s="243" t="s">
        <v>500</v>
      </c>
    </row>
    <row r="465" spans="1:17" ht="49.5" hidden="1" customHeight="1" x14ac:dyDescent="0.25">
      <c r="A465" s="88" t="s">
        <v>787</v>
      </c>
      <c r="B465" s="405"/>
      <c r="C465" s="401"/>
      <c r="D465" s="402"/>
      <c r="E465" s="402"/>
      <c r="F465" s="194"/>
      <c r="G465" s="194"/>
      <c r="H465" s="408"/>
      <c r="I465" s="407"/>
      <c r="J465" s="407"/>
      <c r="K465" s="405"/>
      <c r="L465" s="411"/>
      <c r="M465" s="412"/>
      <c r="N465" s="421" t="e">
        <f t="shared" si="7"/>
        <v>#DIV/0!</v>
      </c>
      <c r="O465" s="242">
        <f>FŐLAP!$G$8</f>
        <v>0</v>
      </c>
      <c r="P465" s="241">
        <f>FŐLAP!$C$10</f>
        <v>0</v>
      </c>
      <c r="Q465" s="243" t="s">
        <v>500</v>
      </c>
    </row>
    <row r="466" spans="1:17" ht="49.5" hidden="1" customHeight="1" x14ac:dyDescent="0.25">
      <c r="A466" s="87" t="s">
        <v>788</v>
      </c>
      <c r="B466" s="405"/>
      <c r="C466" s="401"/>
      <c r="D466" s="402"/>
      <c r="E466" s="402"/>
      <c r="F466" s="194"/>
      <c r="G466" s="194"/>
      <c r="H466" s="408"/>
      <c r="I466" s="407"/>
      <c r="J466" s="407"/>
      <c r="K466" s="405"/>
      <c r="L466" s="411"/>
      <c r="M466" s="412"/>
      <c r="N466" s="421" t="e">
        <f t="shared" ref="N466:N507" si="8">IF(M466&lt;0,0,1-(M466/L466))</f>
        <v>#DIV/0!</v>
      </c>
      <c r="O466" s="242">
        <f>FŐLAP!$G$8</f>
        <v>0</v>
      </c>
      <c r="P466" s="241">
        <f>FŐLAP!$C$10</f>
        <v>0</v>
      </c>
      <c r="Q466" s="243" t="s">
        <v>500</v>
      </c>
    </row>
    <row r="467" spans="1:17" ht="49.5" hidden="1" customHeight="1" x14ac:dyDescent="0.25">
      <c r="A467" s="88" t="s">
        <v>789</v>
      </c>
      <c r="B467" s="405"/>
      <c r="C467" s="401"/>
      <c r="D467" s="402"/>
      <c r="E467" s="402"/>
      <c r="F467" s="194"/>
      <c r="G467" s="194"/>
      <c r="H467" s="408"/>
      <c r="I467" s="407"/>
      <c r="J467" s="407"/>
      <c r="K467" s="405"/>
      <c r="L467" s="411"/>
      <c r="M467" s="412"/>
      <c r="N467" s="421" t="e">
        <f t="shared" si="8"/>
        <v>#DIV/0!</v>
      </c>
      <c r="O467" s="242">
        <f>FŐLAP!$G$8</f>
        <v>0</v>
      </c>
      <c r="P467" s="241">
        <f>FŐLAP!$C$10</f>
        <v>0</v>
      </c>
      <c r="Q467" s="243" t="s">
        <v>500</v>
      </c>
    </row>
    <row r="468" spans="1:17" ht="49.5" hidden="1" customHeight="1" x14ac:dyDescent="0.25">
      <c r="A468" s="87" t="s">
        <v>790</v>
      </c>
      <c r="B468" s="405"/>
      <c r="C468" s="401"/>
      <c r="D468" s="402"/>
      <c r="E468" s="402"/>
      <c r="F468" s="194"/>
      <c r="G468" s="194"/>
      <c r="H468" s="408"/>
      <c r="I468" s="407"/>
      <c r="J468" s="407"/>
      <c r="K468" s="405"/>
      <c r="L468" s="411"/>
      <c r="M468" s="412"/>
      <c r="N468" s="421" t="e">
        <f t="shared" si="8"/>
        <v>#DIV/0!</v>
      </c>
      <c r="O468" s="242">
        <f>FŐLAP!$G$8</f>
        <v>0</v>
      </c>
      <c r="P468" s="241">
        <f>FŐLAP!$C$10</f>
        <v>0</v>
      </c>
      <c r="Q468" s="243" t="s">
        <v>500</v>
      </c>
    </row>
    <row r="469" spans="1:17" ht="49.5" hidden="1" customHeight="1" x14ac:dyDescent="0.25">
      <c r="A469" s="87" t="s">
        <v>791</v>
      </c>
      <c r="B469" s="405"/>
      <c r="C469" s="401"/>
      <c r="D469" s="402"/>
      <c r="E469" s="402"/>
      <c r="F469" s="194"/>
      <c r="G469" s="194"/>
      <c r="H469" s="408"/>
      <c r="I469" s="407"/>
      <c r="J469" s="407"/>
      <c r="K469" s="405"/>
      <c r="L469" s="411"/>
      <c r="M469" s="412"/>
      <c r="N469" s="421" t="e">
        <f t="shared" si="8"/>
        <v>#DIV/0!</v>
      </c>
      <c r="O469" s="242">
        <f>FŐLAP!$G$8</f>
        <v>0</v>
      </c>
      <c r="P469" s="241">
        <f>FŐLAP!$C$10</f>
        <v>0</v>
      </c>
      <c r="Q469" s="243" t="s">
        <v>500</v>
      </c>
    </row>
    <row r="470" spans="1:17" ht="49.5" hidden="1" customHeight="1" x14ac:dyDescent="0.25">
      <c r="A470" s="88" t="s">
        <v>792</v>
      </c>
      <c r="B470" s="405"/>
      <c r="C470" s="401"/>
      <c r="D470" s="402"/>
      <c r="E470" s="402"/>
      <c r="F470" s="194"/>
      <c r="G470" s="194"/>
      <c r="H470" s="408"/>
      <c r="I470" s="407"/>
      <c r="J470" s="407"/>
      <c r="K470" s="405"/>
      <c r="L470" s="411"/>
      <c r="M470" s="412"/>
      <c r="N470" s="421" t="e">
        <f t="shared" si="8"/>
        <v>#DIV/0!</v>
      </c>
      <c r="O470" s="242">
        <f>FŐLAP!$G$8</f>
        <v>0</v>
      </c>
      <c r="P470" s="241">
        <f>FŐLAP!$C$10</f>
        <v>0</v>
      </c>
      <c r="Q470" s="243" t="s">
        <v>500</v>
      </c>
    </row>
    <row r="471" spans="1:17" ht="49.5" hidden="1" customHeight="1" x14ac:dyDescent="0.25">
      <c r="A471" s="87" t="s">
        <v>793</v>
      </c>
      <c r="B471" s="405"/>
      <c r="C471" s="401"/>
      <c r="D471" s="402"/>
      <c r="E471" s="402"/>
      <c r="F471" s="194"/>
      <c r="G471" s="194"/>
      <c r="H471" s="408"/>
      <c r="I471" s="407"/>
      <c r="J471" s="407"/>
      <c r="K471" s="405"/>
      <c r="L471" s="411"/>
      <c r="M471" s="412"/>
      <c r="N471" s="421" t="e">
        <f t="shared" si="8"/>
        <v>#DIV/0!</v>
      </c>
      <c r="O471" s="242">
        <f>FŐLAP!$G$8</f>
        <v>0</v>
      </c>
      <c r="P471" s="241">
        <f>FŐLAP!$C$10</f>
        <v>0</v>
      </c>
      <c r="Q471" s="243" t="s">
        <v>500</v>
      </c>
    </row>
    <row r="472" spans="1:17" ht="49.5" hidden="1" customHeight="1" x14ac:dyDescent="0.25">
      <c r="A472" s="88" t="s">
        <v>794</v>
      </c>
      <c r="B472" s="405"/>
      <c r="C472" s="401"/>
      <c r="D472" s="402"/>
      <c r="E472" s="402"/>
      <c r="F472" s="194"/>
      <c r="G472" s="194"/>
      <c r="H472" s="408"/>
      <c r="I472" s="407"/>
      <c r="J472" s="407"/>
      <c r="K472" s="405"/>
      <c r="L472" s="411"/>
      <c r="M472" s="412"/>
      <c r="N472" s="421" t="e">
        <f t="shared" si="8"/>
        <v>#DIV/0!</v>
      </c>
      <c r="O472" s="242">
        <f>FŐLAP!$G$8</f>
        <v>0</v>
      </c>
      <c r="P472" s="241">
        <f>FŐLAP!$C$10</f>
        <v>0</v>
      </c>
      <c r="Q472" s="243" t="s">
        <v>500</v>
      </c>
    </row>
    <row r="473" spans="1:17" ht="49.5" hidden="1" customHeight="1" x14ac:dyDescent="0.25">
      <c r="A473" s="87" t="s">
        <v>795</v>
      </c>
      <c r="B473" s="405"/>
      <c r="C473" s="401"/>
      <c r="D473" s="402"/>
      <c r="E473" s="402"/>
      <c r="F473" s="194"/>
      <c r="G473" s="194"/>
      <c r="H473" s="408"/>
      <c r="I473" s="407"/>
      <c r="J473" s="407"/>
      <c r="K473" s="405"/>
      <c r="L473" s="411"/>
      <c r="M473" s="412"/>
      <c r="N473" s="421" t="e">
        <f t="shared" si="8"/>
        <v>#DIV/0!</v>
      </c>
      <c r="O473" s="242">
        <f>FŐLAP!$G$8</f>
        <v>0</v>
      </c>
      <c r="P473" s="241">
        <f>FŐLAP!$C$10</f>
        <v>0</v>
      </c>
      <c r="Q473" s="243" t="s">
        <v>500</v>
      </c>
    </row>
    <row r="474" spans="1:17" ht="49.5" hidden="1" customHeight="1" x14ac:dyDescent="0.25">
      <c r="A474" s="87" t="s">
        <v>796</v>
      </c>
      <c r="B474" s="405"/>
      <c r="C474" s="401"/>
      <c r="D474" s="402"/>
      <c r="E474" s="402"/>
      <c r="F474" s="194"/>
      <c r="G474" s="194"/>
      <c r="H474" s="408"/>
      <c r="I474" s="407"/>
      <c r="J474" s="407"/>
      <c r="K474" s="405"/>
      <c r="L474" s="411"/>
      <c r="M474" s="412"/>
      <c r="N474" s="421" t="e">
        <f t="shared" si="8"/>
        <v>#DIV/0!</v>
      </c>
      <c r="O474" s="242">
        <f>FŐLAP!$G$8</f>
        <v>0</v>
      </c>
      <c r="P474" s="241">
        <f>FŐLAP!$C$10</f>
        <v>0</v>
      </c>
      <c r="Q474" s="243" t="s">
        <v>500</v>
      </c>
    </row>
    <row r="475" spans="1:17" ht="49.5" hidden="1" customHeight="1" x14ac:dyDescent="0.25">
      <c r="A475" s="88" t="s">
        <v>797</v>
      </c>
      <c r="B475" s="405"/>
      <c r="C475" s="401"/>
      <c r="D475" s="402"/>
      <c r="E475" s="402"/>
      <c r="F475" s="194"/>
      <c r="G475" s="194"/>
      <c r="H475" s="408"/>
      <c r="I475" s="407"/>
      <c r="J475" s="407"/>
      <c r="K475" s="405"/>
      <c r="L475" s="411"/>
      <c r="M475" s="412"/>
      <c r="N475" s="421" t="e">
        <f t="shared" si="8"/>
        <v>#DIV/0!</v>
      </c>
      <c r="O475" s="242">
        <f>FŐLAP!$G$8</f>
        <v>0</v>
      </c>
      <c r="P475" s="241">
        <f>FŐLAP!$C$10</f>
        <v>0</v>
      </c>
      <c r="Q475" s="243" t="s">
        <v>500</v>
      </c>
    </row>
    <row r="476" spans="1:17" ht="49.5" hidden="1" customHeight="1" x14ac:dyDescent="0.25">
      <c r="A476" s="87" t="s">
        <v>798</v>
      </c>
      <c r="B476" s="405"/>
      <c r="C476" s="401"/>
      <c r="D476" s="402"/>
      <c r="E476" s="402"/>
      <c r="F476" s="194"/>
      <c r="G476" s="194"/>
      <c r="H476" s="408"/>
      <c r="I476" s="407"/>
      <c r="J476" s="407"/>
      <c r="K476" s="405"/>
      <c r="L476" s="411"/>
      <c r="M476" s="412"/>
      <c r="N476" s="421" t="e">
        <f t="shared" si="8"/>
        <v>#DIV/0!</v>
      </c>
      <c r="O476" s="242">
        <f>FŐLAP!$G$8</f>
        <v>0</v>
      </c>
      <c r="P476" s="241">
        <f>FŐLAP!$C$10</f>
        <v>0</v>
      </c>
      <c r="Q476" s="243" t="s">
        <v>500</v>
      </c>
    </row>
    <row r="477" spans="1:17" ht="49.5" hidden="1" customHeight="1" x14ac:dyDescent="0.25">
      <c r="A477" s="88" t="s">
        <v>799</v>
      </c>
      <c r="B477" s="405"/>
      <c r="C477" s="401"/>
      <c r="D477" s="402"/>
      <c r="E477" s="402"/>
      <c r="F477" s="194"/>
      <c r="G477" s="194"/>
      <c r="H477" s="408"/>
      <c r="I477" s="407"/>
      <c r="J477" s="407"/>
      <c r="K477" s="405"/>
      <c r="L477" s="411"/>
      <c r="M477" s="412"/>
      <c r="N477" s="421" t="e">
        <f t="shared" si="8"/>
        <v>#DIV/0!</v>
      </c>
      <c r="O477" s="242">
        <f>FŐLAP!$G$8</f>
        <v>0</v>
      </c>
      <c r="P477" s="241">
        <f>FŐLAP!$C$10</f>
        <v>0</v>
      </c>
      <c r="Q477" s="243" t="s">
        <v>500</v>
      </c>
    </row>
    <row r="478" spans="1:17" ht="49.5" hidden="1" customHeight="1" x14ac:dyDescent="0.25">
      <c r="A478" s="87" t="s">
        <v>800</v>
      </c>
      <c r="B478" s="405"/>
      <c r="C478" s="401"/>
      <c r="D478" s="402"/>
      <c r="E478" s="402"/>
      <c r="F478" s="194"/>
      <c r="G478" s="194"/>
      <c r="H478" s="408"/>
      <c r="I478" s="407"/>
      <c r="J478" s="407"/>
      <c r="K478" s="405"/>
      <c r="L478" s="411"/>
      <c r="M478" s="412"/>
      <c r="N478" s="421" t="e">
        <f t="shared" si="8"/>
        <v>#DIV/0!</v>
      </c>
      <c r="O478" s="242">
        <f>FŐLAP!$G$8</f>
        <v>0</v>
      </c>
      <c r="P478" s="241">
        <f>FŐLAP!$C$10</f>
        <v>0</v>
      </c>
      <c r="Q478" s="243" t="s">
        <v>500</v>
      </c>
    </row>
    <row r="479" spans="1:17" ht="49.5" hidden="1" customHeight="1" x14ac:dyDescent="0.25">
      <c r="A479" s="87" t="s">
        <v>801</v>
      </c>
      <c r="B479" s="405"/>
      <c r="C479" s="401"/>
      <c r="D479" s="402"/>
      <c r="E479" s="402"/>
      <c r="F479" s="194"/>
      <c r="G479" s="194"/>
      <c r="H479" s="408"/>
      <c r="I479" s="407"/>
      <c r="J479" s="407"/>
      <c r="K479" s="405"/>
      <c r="L479" s="411"/>
      <c r="M479" s="412"/>
      <c r="N479" s="421" t="e">
        <f t="shared" si="8"/>
        <v>#DIV/0!</v>
      </c>
      <c r="O479" s="242">
        <f>FŐLAP!$G$8</f>
        <v>0</v>
      </c>
      <c r="P479" s="241">
        <f>FŐLAP!$C$10</f>
        <v>0</v>
      </c>
      <c r="Q479" s="243" t="s">
        <v>500</v>
      </c>
    </row>
    <row r="480" spans="1:17" ht="49.5" hidden="1" customHeight="1" x14ac:dyDescent="0.25">
      <c r="A480" s="88" t="s">
        <v>802</v>
      </c>
      <c r="B480" s="405"/>
      <c r="C480" s="401"/>
      <c r="D480" s="402"/>
      <c r="E480" s="402"/>
      <c r="F480" s="194"/>
      <c r="G480" s="194"/>
      <c r="H480" s="408"/>
      <c r="I480" s="407"/>
      <c r="J480" s="407"/>
      <c r="K480" s="405"/>
      <c r="L480" s="411"/>
      <c r="M480" s="412"/>
      <c r="N480" s="421" t="e">
        <f t="shared" si="8"/>
        <v>#DIV/0!</v>
      </c>
      <c r="O480" s="242">
        <f>FŐLAP!$G$8</f>
        <v>0</v>
      </c>
      <c r="P480" s="241">
        <f>FŐLAP!$C$10</f>
        <v>0</v>
      </c>
      <c r="Q480" s="243" t="s">
        <v>500</v>
      </c>
    </row>
    <row r="481" spans="1:17" ht="49.5" hidden="1" customHeight="1" x14ac:dyDescent="0.25">
      <c r="A481" s="87" t="s">
        <v>803</v>
      </c>
      <c r="B481" s="405"/>
      <c r="C481" s="401"/>
      <c r="D481" s="402"/>
      <c r="E481" s="402"/>
      <c r="F481" s="194"/>
      <c r="G481" s="194"/>
      <c r="H481" s="408"/>
      <c r="I481" s="407"/>
      <c r="J481" s="407"/>
      <c r="K481" s="405"/>
      <c r="L481" s="411"/>
      <c r="M481" s="412"/>
      <c r="N481" s="421" t="e">
        <f t="shared" si="8"/>
        <v>#DIV/0!</v>
      </c>
      <c r="O481" s="242">
        <f>FŐLAP!$G$8</f>
        <v>0</v>
      </c>
      <c r="P481" s="241">
        <f>FŐLAP!$C$10</f>
        <v>0</v>
      </c>
      <c r="Q481" s="243" t="s">
        <v>500</v>
      </c>
    </row>
    <row r="482" spans="1:17" ht="49.5" hidden="1" customHeight="1" x14ac:dyDescent="0.25">
      <c r="A482" s="88" t="s">
        <v>804</v>
      </c>
      <c r="B482" s="405"/>
      <c r="C482" s="401"/>
      <c r="D482" s="402"/>
      <c r="E482" s="402"/>
      <c r="F482" s="194"/>
      <c r="G482" s="194"/>
      <c r="H482" s="408"/>
      <c r="I482" s="407"/>
      <c r="J482" s="407"/>
      <c r="K482" s="405"/>
      <c r="L482" s="411"/>
      <c r="M482" s="412"/>
      <c r="N482" s="421" t="e">
        <f t="shared" si="8"/>
        <v>#DIV/0!</v>
      </c>
      <c r="O482" s="242">
        <f>FŐLAP!$G$8</f>
        <v>0</v>
      </c>
      <c r="P482" s="241">
        <f>FŐLAP!$C$10</f>
        <v>0</v>
      </c>
      <c r="Q482" s="243" t="s">
        <v>500</v>
      </c>
    </row>
    <row r="483" spans="1:17" ht="49.5" hidden="1" customHeight="1" x14ac:dyDescent="0.25">
      <c r="A483" s="87" t="s">
        <v>805</v>
      </c>
      <c r="B483" s="405"/>
      <c r="C483" s="401"/>
      <c r="D483" s="402"/>
      <c r="E483" s="402"/>
      <c r="F483" s="194"/>
      <c r="G483" s="194"/>
      <c r="H483" s="408"/>
      <c r="I483" s="407"/>
      <c r="J483" s="407"/>
      <c r="K483" s="405"/>
      <c r="L483" s="411"/>
      <c r="M483" s="412"/>
      <c r="N483" s="421" t="e">
        <f t="shared" si="8"/>
        <v>#DIV/0!</v>
      </c>
      <c r="O483" s="242">
        <f>FŐLAP!$G$8</f>
        <v>0</v>
      </c>
      <c r="P483" s="241">
        <f>FŐLAP!$C$10</f>
        <v>0</v>
      </c>
      <c r="Q483" s="243" t="s">
        <v>500</v>
      </c>
    </row>
    <row r="484" spans="1:17" ht="49.5" hidden="1" customHeight="1" x14ac:dyDescent="0.25">
      <c r="A484" s="87" t="s">
        <v>806</v>
      </c>
      <c r="B484" s="405"/>
      <c r="C484" s="401"/>
      <c r="D484" s="402"/>
      <c r="E484" s="402"/>
      <c r="F484" s="194"/>
      <c r="G484" s="194"/>
      <c r="H484" s="408"/>
      <c r="I484" s="407"/>
      <c r="J484" s="407"/>
      <c r="K484" s="405"/>
      <c r="L484" s="411"/>
      <c r="M484" s="412"/>
      <c r="N484" s="421" t="e">
        <f t="shared" si="8"/>
        <v>#DIV/0!</v>
      </c>
      <c r="O484" s="242">
        <f>FŐLAP!$G$8</f>
        <v>0</v>
      </c>
      <c r="P484" s="241">
        <f>FŐLAP!$C$10</f>
        <v>0</v>
      </c>
      <c r="Q484" s="243" t="s">
        <v>500</v>
      </c>
    </row>
    <row r="485" spans="1:17" ht="49.5" hidden="1" customHeight="1" x14ac:dyDescent="0.25">
      <c r="A485" s="88" t="s">
        <v>807</v>
      </c>
      <c r="B485" s="405"/>
      <c r="C485" s="401"/>
      <c r="D485" s="402"/>
      <c r="E485" s="402"/>
      <c r="F485" s="194"/>
      <c r="G485" s="194"/>
      <c r="H485" s="408"/>
      <c r="I485" s="407"/>
      <c r="J485" s="407"/>
      <c r="K485" s="405"/>
      <c r="L485" s="411"/>
      <c r="M485" s="412"/>
      <c r="N485" s="421" t="e">
        <f t="shared" si="8"/>
        <v>#DIV/0!</v>
      </c>
      <c r="O485" s="242">
        <f>FŐLAP!$G$8</f>
        <v>0</v>
      </c>
      <c r="P485" s="241">
        <f>FŐLAP!$C$10</f>
        <v>0</v>
      </c>
      <c r="Q485" s="243" t="s">
        <v>500</v>
      </c>
    </row>
    <row r="486" spans="1:17" ht="49.5" hidden="1" customHeight="1" x14ac:dyDescent="0.25">
      <c r="A486" s="87" t="s">
        <v>808</v>
      </c>
      <c r="B486" s="405"/>
      <c r="C486" s="401"/>
      <c r="D486" s="402"/>
      <c r="E486" s="402"/>
      <c r="F486" s="194"/>
      <c r="G486" s="194"/>
      <c r="H486" s="408"/>
      <c r="I486" s="407"/>
      <c r="J486" s="407"/>
      <c r="K486" s="405"/>
      <c r="L486" s="411"/>
      <c r="M486" s="412"/>
      <c r="N486" s="421" t="e">
        <f t="shared" si="8"/>
        <v>#DIV/0!</v>
      </c>
      <c r="O486" s="242">
        <f>FŐLAP!$G$8</f>
        <v>0</v>
      </c>
      <c r="P486" s="241">
        <f>FŐLAP!$C$10</f>
        <v>0</v>
      </c>
      <c r="Q486" s="243" t="s">
        <v>500</v>
      </c>
    </row>
    <row r="487" spans="1:17" ht="49.5" hidden="1" customHeight="1" x14ac:dyDescent="0.25">
      <c r="A487" s="88" t="s">
        <v>809</v>
      </c>
      <c r="B487" s="405"/>
      <c r="C487" s="401"/>
      <c r="D487" s="402"/>
      <c r="E487" s="402"/>
      <c r="F487" s="194"/>
      <c r="G487" s="194"/>
      <c r="H487" s="408"/>
      <c r="I487" s="407"/>
      <c r="J487" s="407"/>
      <c r="K487" s="405"/>
      <c r="L487" s="411"/>
      <c r="M487" s="412"/>
      <c r="N487" s="421" t="e">
        <f t="shared" si="8"/>
        <v>#DIV/0!</v>
      </c>
      <c r="O487" s="242">
        <f>FŐLAP!$G$8</f>
        <v>0</v>
      </c>
      <c r="P487" s="241">
        <f>FŐLAP!$C$10</f>
        <v>0</v>
      </c>
      <c r="Q487" s="243" t="s">
        <v>500</v>
      </c>
    </row>
    <row r="488" spans="1:17" ht="49.5" hidden="1" customHeight="1" x14ac:dyDescent="0.25">
      <c r="A488" s="87" t="s">
        <v>810</v>
      </c>
      <c r="B488" s="405"/>
      <c r="C488" s="401"/>
      <c r="D488" s="402"/>
      <c r="E488" s="402"/>
      <c r="F488" s="194"/>
      <c r="G488" s="194"/>
      <c r="H488" s="408"/>
      <c r="I488" s="407"/>
      <c r="J488" s="407"/>
      <c r="K488" s="405"/>
      <c r="L488" s="411"/>
      <c r="M488" s="412"/>
      <c r="N488" s="421" t="e">
        <f t="shared" si="8"/>
        <v>#DIV/0!</v>
      </c>
      <c r="O488" s="242">
        <f>FŐLAP!$G$8</f>
        <v>0</v>
      </c>
      <c r="P488" s="241">
        <f>FŐLAP!$C$10</f>
        <v>0</v>
      </c>
      <c r="Q488" s="243" t="s">
        <v>500</v>
      </c>
    </row>
    <row r="489" spans="1:17" ht="49.5" hidden="1" customHeight="1" x14ac:dyDescent="0.25">
      <c r="A489" s="87" t="s">
        <v>811</v>
      </c>
      <c r="B489" s="405"/>
      <c r="C489" s="401"/>
      <c r="D489" s="402"/>
      <c r="E489" s="402"/>
      <c r="F489" s="194"/>
      <c r="G489" s="194"/>
      <c r="H489" s="408"/>
      <c r="I489" s="407"/>
      <c r="J489" s="407"/>
      <c r="K489" s="405"/>
      <c r="L489" s="411"/>
      <c r="M489" s="412"/>
      <c r="N489" s="421" t="e">
        <f t="shared" si="8"/>
        <v>#DIV/0!</v>
      </c>
      <c r="O489" s="242">
        <f>FŐLAP!$G$8</f>
        <v>0</v>
      </c>
      <c r="P489" s="241">
        <f>FŐLAP!$C$10</f>
        <v>0</v>
      </c>
      <c r="Q489" s="243" t="s">
        <v>500</v>
      </c>
    </row>
    <row r="490" spans="1:17" ht="49.5" hidden="1" customHeight="1" x14ac:dyDescent="0.25">
      <c r="A490" s="88" t="s">
        <v>812</v>
      </c>
      <c r="B490" s="405"/>
      <c r="C490" s="401"/>
      <c r="D490" s="402"/>
      <c r="E490" s="402"/>
      <c r="F490" s="194"/>
      <c r="G490" s="194"/>
      <c r="H490" s="408"/>
      <c r="I490" s="407"/>
      <c r="J490" s="407"/>
      <c r="K490" s="405"/>
      <c r="L490" s="411"/>
      <c r="M490" s="412"/>
      <c r="N490" s="421" t="e">
        <f t="shared" si="8"/>
        <v>#DIV/0!</v>
      </c>
      <c r="O490" s="242">
        <f>FŐLAP!$G$8</f>
        <v>0</v>
      </c>
      <c r="P490" s="241">
        <f>FŐLAP!$C$10</f>
        <v>0</v>
      </c>
      <c r="Q490" s="243" t="s">
        <v>500</v>
      </c>
    </row>
    <row r="491" spans="1:17" ht="49.5" hidden="1" customHeight="1" x14ac:dyDescent="0.25">
      <c r="A491" s="87" t="s">
        <v>813</v>
      </c>
      <c r="B491" s="405"/>
      <c r="C491" s="401"/>
      <c r="D491" s="402"/>
      <c r="E491" s="402"/>
      <c r="F491" s="194"/>
      <c r="G491" s="194"/>
      <c r="H491" s="408"/>
      <c r="I491" s="407"/>
      <c r="J491" s="407"/>
      <c r="K491" s="405"/>
      <c r="L491" s="411"/>
      <c r="M491" s="412"/>
      <c r="N491" s="421" t="e">
        <f t="shared" si="8"/>
        <v>#DIV/0!</v>
      </c>
      <c r="O491" s="242">
        <f>FŐLAP!$G$8</f>
        <v>0</v>
      </c>
      <c r="P491" s="241">
        <f>FŐLAP!$C$10</f>
        <v>0</v>
      </c>
      <c r="Q491" s="243" t="s">
        <v>500</v>
      </c>
    </row>
    <row r="492" spans="1:17" ht="49.5" hidden="1" customHeight="1" x14ac:dyDescent="0.25">
      <c r="A492" s="88" t="s">
        <v>814</v>
      </c>
      <c r="B492" s="405"/>
      <c r="C492" s="401"/>
      <c r="D492" s="402"/>
      <c r="E492" s="402"/>
      <c r="F492" s="194"/>
      <c r="G492" s="194"/>
      <c r="H492" s="408"/>
      <c r="I492" s="407"/>
      <c r="J492" s="407"/>
      <c r="K492" s="405"/>
      <c r="L492" s="411"/>
      <c r="M492" s="412"/>
      <c r="N492" s="421" t="e">
        <f t="shared" si="8"/>
        <v>#DIV/0!</v>
      </c>
      <c r="O492" s="242">
        <f>FŐLAP!$G$8</f>
        <v>0</v>
      </c>
      <c r="P492" s="241">
        <f>FŐLAP!$C$10</f>
        <v>0</v>
      </c>
      <c r="Q492" s="243" t="s">
        <v>500</v>
      </c>
    </row>
    <row r="493" spans="1:17" ht="49.5" hidden="1" customHeight="1" x14ac:dyDescent="0.25">
      <c r="A493" s="87" t="s">
        <v>815</v>
      </c>
      <c r="B493" s="405"/>
      <c r="C493" s="401"/>
      <c r="D493" s="402"/>
      <c r="E493" s="402"/>
      <c r="F493" s="194"/>
      <c r="G493" s="194"/>
      <c r="H493" s="408"/>
      <c r="I493" s="407"/>
      <c r="J493" s="407"/>
      <c r="K493" s="405"/>
      <c r="L493" s="411"/>
      <c r="M493" s="412"/>
      <c r="N493" s="421" t="e">
        <f t="shared" si="8"/>
        <v>#DIV/0!</v>
      </c>
      <c r="O493" s="242">
        <f>FŐLAP!$G$8</f>
        <v>0</v>
      </c>
      <c r="P493" s="241">
        <f>FŐLAP!$C$10</f>
        <v>0</v>
      </c>
      <c r="Q493" s="243" t="s">
        <v>500</v>
      </c>
    </row>
    <row r="494" spans="1:17" ht="49.5" hidden="1" customHeight="1" x14ac:dyDescent="0.25">
      <c r="A494" s="87" t="s">
        <v>816</v>
      </c>
      <c r="B494" s="405"/>
      <c r="C494" s="401"/>
      <c r="D494" s="402"/>
      <c r="E494" s="402"/>
      <c r="F494" s="194"/>
      <c r="G494" s="194"/>
      <c r="H494" s="408"/>
      <c r="I494" s="407"/>
      <c r="J494" s="407"/>
      <c r="K494" s="405"/>
      <c r="L494" s="411"/>
      <c r="M494" s="412"/>
      <c r="N494" s="421" t="e">
        <f t="shared" si="8"/>
        <v>#DIV/0!</v>
      </c>
      <c r="O494" s="242">
        <f>FŐLAP!$G$8</f>
        <v>0</v>
      </c>
      <c r="P494" s="241">
        <f>FŐLAP!$C$10</f>
        <v>0</v>
      </c>
      <c r="Q494" s="243" t="s">
        <v>500</v>
      </c>
    </row>
    <row r="495" spans="1:17" ht="49.5" hidden="1" customHeight="1" x14ac:dyDescent="0.25">
      <c r="A495" s="88" t="s">
        <v>817</v>
      </c>
      <c r="B495" s="405"/>
      <c r="C495" s="401"/>
      <c r="D495" s="402"/>
      <c r="E495" s="402"/>
      <c r="F495" s="194"/>
      <c r="G495" s="194"/>
      <c r="H495" s="408"/>
      <c r="I495" s="407"/>
      <c r="J495" s="407"/>
      <c r="K495" s="405"/>
      <c r="L495" s="411"/>
      <c r="M495" s="412"/>
      <c r="N495" s="421" t="e">
        <f t="shared" si="8"/>
        <v>#DIV/0!</v>
      </c>
      <c r="O495" s="242">
        <f>FŐLAP!$G$8</f>
        <v>0</v>
      </c>
      <c r="P495" s="241">
        <f>FŐLAP!$C$10</f>
        <v>0</v>
      </c>
      <c r="Q495" s="243" t="s">
        <v>500</v>
      </c>
    </row>
    <row r="496" spans="1:17" ht="49.5" hidden="1" customHeight="1" x14ac:dyDescent="0.25">
      <c r="A496" s="87" t="s">
        <v>818</v>
      </c>
      <c r="B496" s="405"/>
      <c r="C496" s="401"/>
      <c r="D496" s="402"/>
      <c r="E496" s="402"/>
      <c r="F496" s="194"/>
      <c r="G496" s="194"/>
      <c r="H496" s="408"/>
      <c r="I496" s="407"/>
      <c r="J496" s="407"/>
      <c r="K496" s="405"/>
      <c r="L496" s="411"/>
      <c r="M496" s="412"/>
      <c r="N496" s="421" t="e">
        <f t="shared" si="8"/>
        <v>#DIV/0!</v>
      </c>
      <c r="O496" s="242">
        <f>FŐLAP!$G$8</f>
        <v>0</v>
      </c>
      <c r="P496" s="241">
        <f>FŐLAP!$C$10</f>
        <v>0</v>
      </c>
      <c r="Q496" s="243" t="s">
        <v>500</v>
      </c>
    </row>
    <row r="497" spans="1:17" ht="49.5" hidden="1" customHeight="1" x14ac:dyDescent="0.25">
      <c r="A497" s="88" t="s">
        <v>819</v>
      </c>
      <c r="B497" s="405"/>
      <c r="C497" s="401"/>
      <c r="D497" s="402"/>
      <c r="E497" s="402"/>
      <c r="F497" s="194"/>
      <c r="G497" s="194"/>
      <c r="H497" s="408"/>
      <c r="I497" s="407"/>
      <c r="J497" s="407"/>
      <c r="K497" s="405"/>
      <c r="L497" s="411"/>
      <c r="M497" s="412"/>
      <c r="N497" s="421" t="e">
        <f t="shared" si="8"/>
        <v>#DIV/0!</v>
      </c>
      <c r="O497" s="242">
        <f>FŐLAP!$G$8</f>
        <v>0</v>
      </c>
      <c r="P497" s="241">
        <f>FŐLAP!$C$10</f>
        <v>0</v>
      </c>
      <c r="Q497" s="243" t="s">
        <v>500</v>
      </c>
    </row>
    <row r="498" spans="1:17" ht="49.5" hidden="1" customHeight="1" x14ac:dyDescent="0.25">
      <c r="A498" s="87" t="s">
        <v>820</v>
      </c>
      <c r="B498" s="405"/>
      <c r="C498" s="401"/>
      <c r="D498" s="402"/>
      <c r="E498" s="402"/>
      <c r="F498" s="194"/>
      <c r="G498" s="194"/>
      <c r="H498" s="408"/>
      <c r="I498" s="407"/>
      <c r="J498" s="407"/>
      <c r="K498" s="405"/>
      <c r="L498" s="411"/>
      <c r="M498" s="412"/>
      <c r="N498" s="421" t="e">
        <f t="shared" si="8"/>
        <v>#DIV/0!</v>
      </c>
      <c r="O498" s="242">
        <f>FŐLAP!$G$8</f>
        <v>0</v>
      </c>
      <c r="P498" s="241">
        <f>FŐLAP!$C$10</f>
        <v>0</v>
      </c>
      <c r="Q498" s="243" t="s">
        <v>500</v>
      </c>
    </row>
    <row r="499" spans="1:17" ht="49.5" hidden="1" customHeight="1" x14ac:dyDescent="0.25">
      <c r="A499" s="87" t="s">
        <v>821</v>
      </c>
      <c r="B499" s="405"/>
      <c r="C499" s="401"/>
      <c r="D499" s="402"/>
      <c r="E499" s="402"/>
      <c r="F499" s="194"/>
      <c r="G499" s="194"/>
      <c r="H499" s="408"/>
      <c r="I499" s="407"/>
      <c r="J499" s="407"/>
      <c r="K499" s="405"/>
      <c r="L499" s="411"/>
      <c r="M499" s="412"/>
      <c r="N499" s="421" t="e">
        <f t="shared" si="8"/>
        <v>#DIV/0!</v>
      </c>
      <c r="O499" s="242">
        <f>FŐLAP!$G$8</f>
        <v>0</v>
      </c>
      <c r="P499" s="241">
        <f>FŐLAP!$C$10</f>
        <v>0</v>
      </c>
      <c r="Q499" s="243" t="s">
        <v>500</v>
      </c>
    </row>
    <row r="500" spans="1:17" ht="49.5" hidden="1" customHeight="1" x14ac:dyDescent="0.25">
      <c r="A500" s="88" t="s">
        <v>822</v>
      </c>
      <c r="B500" s="405"/>
      <c r="C500" s="401"/>
      <c r="D500" s="402"/>
      <c r="E500" s="402"/>
      <c r="F500" s="194"/>
      <c r="G500" s="194"/>
      <c r="H500" s="408"/>
      <c r="I500" s="407"/>
      <c r="J500" s="407"/>
      <c r="K500" s="405"/>
      <c r="L500" s="411"/>
      <c r="M500" s="412"/>
      <c r="N500" s="421" t="e">
        <f t="shared" si="8"/>
        <v>#DIV/0!</v>
      </c>
      <c r="O500" s="242">
        <f>FŐLAP!$G$8</f>
        <v>0</v>
      </c>
      <c r="P500" s="241">
        <f>FŐLAP!$C$10</f>
        <v>0</v>
      </c>
      <c r="Q500" s="243" t="s">
        <v>500</v>
      </c>
    </row>
    <row r="501" spans="1:17" ht="49.5" hidden="1" customHeight="1" x14ac:dyDescent="0.25">
      <c r="A501" s="87" t="s">
        <v>823</v>
      </c>
      <c r="B501" s="405"/>
      <c r="C501" s="401"/>
      <c r="D501" s="402"/>
      <c r="E501" s="402"/>
      <c r="F501" s="194"/>
      <c r="G501" s="194"/>
      <c r="H501" s="408"/>
      <c r="I501" s="407"/>
      <c r="J501" s="407"/>
      <c r="K501" s="405"/>
      <c r="L501" s="411"/>
      <c r="M501" s="412"/>
      <c r="N501" s="421" t="e">
        <f t="shared" si="8"/>
        <v>#DIV/0!</v>
      </c>
      <c r="O501" s="242">
        <f>FŐLAP!$G$8</f>
        <v>0</v>
      </c>
      <c r="P501" s="241">
        <f>FŐLAP!$C$10</f>
        <v>0</v>
      </c>
      <c r="Q501" s="243" t="s">
        <v>500</v>
      </c>
    </row>
    <row r="502" spans="1:17" ht="49.5" hidden="1" customHeight="1" x14ac:dyDescent="0.25">
      <c r="A502" s="88" t="s">
        <v>824</v>
      </c>
      <c r="B502" s="405"/>
      <c r="C502" s="401"/>
      <c r="D502" s="402"/>
      <c r="E502" s="402"/>
      <c r="F502" s="194"/>
      <c r="G502" s="194"/>
      <c r="H502" s="408"/>
      <c r="I502" s="407"/>
      <c r="J502" s="407"/>
      <c r="K502" s="405"/>
      <c r="L502" s="411"/>
      <c r="M502" s="412"/>
      <c r="N502" s="421" t="e">
        <f t="shared" si="8"/>
        <v>#DIV/0!</v>
      </c>
      <c r="O502" s="242">
        <f>FŐLAP!$G$8</f>
        <v>0</v>
      </c>
      <c r="P502" s="241">
        <f>FŐLAP!$C$10</f>
        <v>0</v>
      </c>
      <c r="Q502" s="243" t="s">
        <v>500</v>
      </c>
    </row>
    <row r="503" spans="1:17" ht="49.5" hidden="1" customHeight="1" x14ac:dyDescent="0.25">
      <c r="A503" s="87" t="s">
        <v>825</v>
      </c>
      <c r="B503" s="405"/>
      <c r="C503" s="401"/>
      <c r="D503" s="402"/>
      <c r="E503" s="402"/>
      <c r="F503" s="194"/>
      <c r="G503" s="194"/>
      <c r="H503" s="408"/>
      <c r="I503" s="407"/>
      <c r="J503" s="407"/>
      <c r="K503" s="405"/>
      <c r="L503" s="411"/>
      <c r="M503" s="412"/>
      <c r="N503" s="421" t="e">
        <f t="shared" si="8"/>
        <v>#DIV/0!</v>
      </c>
      <c r="O503" s="242">
        <f>FŐLAP!$G$8</f>
        <v>0</v>
      </c>
      <c r="P503" s="241">
        <f>FŐLAP!$C$10</f>
        <v>0</v>
      </c>
      <c r="Q503" s="243" t="s">
        <v>500</v>
      </c>
    </row>
    <row r="504" spans="1:17" ht="49.5" hidden="1" customHeight="1" x14ac:dyDescent="0.25">
      <c r="A504" s="87" t="s">
        <v>826</v>
      </c>
      <c r="B504" s="405"/>
      <c r="C504" s="401"/>
      <c r="D504" s="402"/>
      <c r="E504" s="402"/>
      <c r="F504" s="194"/>
      <c r="G504" s="194"/>
      <c r="H504" s="408"/>
      <c r="I504" s="407"/>
      <c r="J504" s="407"/>
      <c r="K504" s="405"/>
      <c r="L504" s="411"/>
      <c r="M504" s="412"/>
      <c r="N504" s="421" t="e">
        <f t="shared" si="8"/>
        <v>#DIV/0!</v>
      </c>
      <c r="O504" s="242">
        <f>FŐLAP!$G$8</f>
        <v>0</v>
      </c>
      <c r="P504" s="241">
        <f>FŐLAP!$C$10</f>
        <v>0</v>
      </c>
      <c r="Q504" s="243" t="s">
        <v>500</v>
      </c>
    </row>
    <row r="505" spans="1:17" ht="49.5" hidden="1" customHeight="1" x14ac:dyDescent="0.25">
      <c r="A505" s="88" t="s">
        <v>827</v>
      </c>
      <c r="B505" s="405"/>
      <c r="C505" s="401"/>
      <c r="D505" s="402"/>
      <c r="E505" s="402"/>
      <c r="F505" s="194"/>
      <c r="G505" s="194"/>
      <c r="H505" s="408"/>
      <c r="I505" s="407"/>
      <c r="J505" s="407"/>
      <c r="K505" s="405"/>
      <c r="L505" s="411"/>
      <c r="M505" s="412"/>
      <c r="N505" s="421" t="e">
        <f t="shared" si="8"/>
        <v>#DIV/0!</v>
      </c>
      <c r="O505" s="242">
        <f>FŐLAP!$G$8</f>
        <v>0</v>
      </c>
      <c r="P505" s="241">
        <f>FŐLAP!$C$10</f>
        <v>0</v>
      </c>
      <c r="Q505" s="243" t="s">
        <v>500</v>
      </c>
    </row>
    <row r="506" spans="1:17" ht="49.5" hidden="1" customHeight="1" x14ac:dyDescent="0.25">
      <c r="A506" s="87" t="s">
        <v>828</v>
      </c>
      <c r="B506" s="405"/>
      <c r="C506" s="401"/>
      <c r="D506" s="402"/>
      <c r="E506" s="402"/>
      <c r="F506" s="194"/>
      <c r="G506" s="194"/>
      <c r="H506" s="408"/>
      <c r="I506" s="407"/>
      <c r="J506" s="407"/>
      <c r="K506" s="405"/>
      <c r="L506" s="411"/>
      <c r="M506" s="412"/>
      <c r="N506" s="421" t="e">
        <f t="shared" si="8"/>
        <v>#DIV/0!</v>
      </c>
      <c r="O506" s="242">
        <f>FŐLAP!$G$8</f>
        <v>0</v>
      </c>
      <c r="P506" s="241">
        <f>FŐLAP!$C$10</f>
        <v>0</v>
      </c>
      <c r="Q506" s="243" t="s">
        <v>500</v>
      </c>
    </row>
    <row r="507" spans="1:17" ht="49.5" hidden="1" customHeight="1" x14ac:dyDescent="0.25">
      <c r="A507" s="88" t="s">
        <v>829</v>
      </c>
      <c r="B507" s="405"/>
      <c r="C507" s="401"/>
      <c r="D507" s="402"/>
      <c r="E507" s="402"/>
      <c r="F507" s="194"/>
      <c r="G507" s="194"/>
      <c r="H507" s="408"/>
      <c r="I507" s="407"/>
      <c r="J507" s="407"/>
      <c r="K507" s="405"/>
      <c r="L507" s="411"/>
      <c r="M507" s="412"/>
      <c r="N507" s="421" t="e">
        <f t="shared" si="8"/>
        <v>#DIV/0!</v>
      </c>
      <c r="O507" s="242">
        <f>FŐLAP!$G$8</f>
        <v>0</v>
      </c>
      <c r="P507" s="241">
        <f>FŐLAP!$C$10</f>
        <v>0</v>
      </c>
      <c r="Q507" s="243" t="s">
        <v>500</v>
      </c>
    </row>
    <row r="508" spans="1:17" ht="49.5" customHeight="1" x14ac:dyDescent="0.25">
      <c r="A508" s="88" t="s">
        <v>830</v>
      </c>
      <c r="B508" s="405"/>
      <c r="C508" s="401"/>
      <c r="D508" s="402"/>
      <c r="E508" s="402"/>
      <c r="F508" s="194"/>
      <c r="G508" s="194"/>
      <c r="H508" s="408"/>
      <c r="I508" s="407"/>
      <c r="J508" s="407"/>
      <c r="K508" s="405"/>
      <c r="L508" s="411"/>
      <c r="M508" s="412"/>
      <c r="N508" s="421" t="e">
        <f t="shared" ref="N508" si="9">IF(M508&lt;0,0,1-(M508/L508))</f>
        <v>#DIV/0!</v>
      </c>
      <c r="O508" s="242">
        <f>FŐLAP!$G$8</f>
        <v>0</v>
      </c>
      <c r="P508" s="241">
        <f>FŐLAP!$C$10</f>
        <v>0</v>
      </c>
      <c r="Q508" s="243" t="s">
        <v>500</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99"/>
      <c r="B510" s="100"/>
      <c r="C510" s="100"/>
      <c r="D510" s="100"/>
      <c r="E510" s="100"/>
      <c r="F510" s="100"/>
      <c r="G510" s="100"/>
      <c r="H510" s="586" t="s">
        <v>447</v>
      </c>
      <c r="I510" s="586"/>
      <c r="J510" s="586"/>
      <c r="K510" s="587"/>
      <c r="L510" s="413">
        <f>SUMIF(G9:G508,"141017010",L9:L508)</f>
        <v>0</v>
      </c>
      <c r="M510" s="413">
        <f>SUMIF(G9:G508,"141017010",M9:M508)</f>
        <v>0</v>
      </c>
      <c r="N510" s="440"/>
    </row>
    <row r="511" spans="1:17" ht="50.1" customHeight="1" x14ac:dyDescent="0.25">
      <c r="A511" s="99"/>
      <c r="B511" s="100"/>
      <c r="C511" s="100"/>
      <c r="D511" s="100"/>
      <c r="E511" s="100"/>
      <c r="F511" s="100"/>
      <c r="G511" s="100"/>
      <c r="H511" s="586" t="s">
        <v>448</v>
      </c>
      <c r="I511" s="586"/>
      <c r="J511" s="586"/>
      <c r="K511" s="587"/>
      <c r="L511" s="413">
        <f>SUMIF(G9:G508,"241017010",L9:L508)</f>
        <v>0</v>
      </c>
      <c r="M511" s="413">
        <f>SUMIF(G9:G508,"241017010",M9:M508)</f>
        <v>0</v>
      </c>
      <c r="N511" s="440"/>
    </row>
    <row r="512" spans="1:17" ht="50.1" customHeight="1" x14ac:dyDescent="0.25">
      <c r="A512" s="585" t="s">
        <v>567</v>
      </c>
      <c r="B512" s="586"/>
      <c r="C512" s="586"/>
      <c r="D512" s="586"/>
      <c r="E512" s="586"/>
      <c r="F512" s="586"/>
      <c r="G512" s="586"/>
      <c r="H512" s="586"/>
      <c r="I512" s="586"/>
      <c r="J512" s="586"/>
      <c r="K512" s="587"/>
      <c r="L512" s="414">
        <v>0</v>
      </c>
      <c r="M512" s="414">
        <v>0</v>
      </c>
      <c r="N512" s="440"/>
    </row>
    <row r="513" spans="1:15" ht="50.1" customHeight="1" x14ac:dyDescent="0.25">
      <c r="A513" s="585" t="s">
        <v>568</v>
      </c>
      <c r="B513" s="586"/>
      <c r="C513" s="586"/>
      <c r="D513" s="586"/>
      <c r="E513" s="586"/>
      <c r="F513" s="586"/>
      <c r="G513" s="586"/>
      <c r="H513" s="586"/>
      <c r="I513" s="586"/>
      <c r="J513" s="586"/>
      <c r="K513" s="587"/>
      <c r="L513" s="414">
        <v>0</v>
      </c>
      <c r="M513" s="414">
        <v>0</v>
      </c>
      <c r="N513" s="440"/>
    </row>
    <row r="514" spans="1:15" ht="50.1" customHeight="1" x14ac:dyDescent="0.25">
      <c r="A514" s="588" t="s">
        <v>569</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570</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x14ac:dyDescent="0.25">
      <c r="L528" s="23"/>
      <c r="M528" s="23"/>
    </row>
  </sheetData>
  <sheetProtection password="9D8B" sheet="1" objects="1" scenarios="1" formatRows="0" selectLockedCells="1"/>
  <dataConsolidate/>
  <mergeCells count="18">
    <mergeCell ref="L526:M526"/>
    <mergeCell ref="L527:M527"/>
    <mergeCell ref="A509:K509"/>
    <mergeCell ref="H510:K510"/>
    <mergeCell ref="H511:K511"/>
    <mergeCell ref="A512:K512"/>
    <mergeCell ref="A513:K513"/>
    <mergeCell ref="A6:B6"/>
    <mergeCell ref="L525:M525"/>
    <mergeCell ref="A514:K514"/>
    <mergeCell ref="A515:K515"/>
    <mergeCell ref="A516:K516"/>
    <mergeCell ref="A525:B525"/>
    <mergeCell ref="A5:B5"/>
    <mergeCell ref="C5:L5"/>
    <mergeCell ref="E3:J3"/>
    <mergeCell ref="E4:J4"/>
    <mergeCell ref="B3:C3"/>
  </mergeCells>
  <conditionalFormatting sqref="N9:N508">
    <cfRule type="cellIs" dxfId="53" priority="388" operator="lessThan">
      <formula>0</formula>
    </cfRule>
    <cfRule type="cellIs" dxfId="52" priority="389" operator="lessThan">
      <formula>0</formula>
    </cfRule>
    <cfRule type="containsErrors" dxfId="51" priority="390">
      <formula>ISERROR(N9)</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allowBlank="1" showErrorMessage="1" errorTitle="Tájékoztatás" error="A cellába egész számok írhatóak és pontosan 11 karaktert kell, hogy tartalmazzon!_x000a_" sqref="C6"/>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type="list" allowBlank="1" showErrorMessage="1" errorTitle="Tájékoztatás" error="Csak hiánypótlás esetén töltendő ki!" sqref="B3">
      <formula1>"Kifizetési kérelem, Hiánypótlás"</formula1>
    </dataValidation>
    <dataValidation type="whole" operator="lessThanOrEqual" showErrorMessage="1" errorTitle="Tájékoztatás" error="Nem lehet nagyobb, mint 100%!" sqref="N9:N508">
      <formula1>100</formula1>
    </dataValidation>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allowBlank="1" showErrorMessage="1" errorTitle="Tájékoztatás" error="A beírt szám 1 és 100 közé kell, hogy essen._x000a__x000a_Kattintson a Mégse gombra és adja meg a helyes értéket." sqref="A9:A508"/>
    <dataValidation type="list" allowBlank="1" showInputMessage="1" showErrorMessage="1" sqref="G9:G508">
      <formula1>"141017010,241017010"</formula1>
    </dataValidation>
    <dataValidation operator="greaterThan" allowBlank="1" showInputMessage="1" showErrorMessage="1" sqref="O9:Q508"/>
    <dataValidation type="list" allowBlank="1" showInputMessage="1" showErrorMessage="1" sqref="F9:F508">
      <formula1>"GYŰJTÉS,ELŐKEZELÉS,HASZNOSÍTÁS,KEZELÉS,KERESKEDÉS"</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528"/>
  <sheetViews>
    <sheetView showGridLines="0" view="pageBreakPreview" zoomScale="26" zoomScaleNormal="25" zoomScaleSheetLayoutView="26" zoomScalePageLayoutView="40" workbookViewId="0">
      <selection activeCell="B9" sqref="B9"/>
    </sheetView>
  </sheetViews>
  <sheetFormatPr defaultColWidth="8.85546875" defaultRowHeight="26.25" x14ac:dyDescent="0.25"/>
  <cols>
    <col min="1" max="1" width="16.140625" style="19" customWidth="1"/>
    <col min="2" max="2" width="33.28515625" style="19" customWidth="1"/>
    <col min="3" max="3" width="72.5703125" style="19" customWidth="1"/>
    <col min="4" max="4" width="45.7109375" style="19" customWidth="1"/>
    <col min="5" max="5" width="48" style="19" customWidth="1"/>
    <col min="6" max="6" width="35.5703125" style="19" customWidth="1"/>
    <col min="7" max="7" width="28.5703125" style="19" customWidth="1"/>
    <col min="8" max="8" width="36.5703125" style="19" customWidth="1"/>
    <col min="9" max="9" width="34" style="19" customWidth="1"/>
    <col min="10" max="10" width="44" style="19" customWidth="1"/>
    <col min="11" max="11" width="29.28515625" style="19" customWidth="1"/>
    <col min="12" max="12" width="35.42578125" style="19" customWidth="1"/>
    <col min="13" max="13" width="36.5703125" style="19" customWidth="1"/>
    <col min="14" max="14" width="35.85546875" style="19" customWidth="1"/>
    <col min="15" max="15" width="12.5703125" style="19" hidden="1" customWidth="1"/>
    <col min="16" max="17" width="8.85546875" style="19" hidden="1" customWidth="1"/>
    <col min="18" max="19" width="0" style="19" hidden="1" customWidth="1"/>
    <col min="20" max="16384" width="8.85546875" style="19"/>
  </cols>
  <sheetData>
    <row r="1" spans="1:24" x14ac:dyDescent="0.25">
      <c r="A1" s="177" t="str">
        <f>FŐLAP!A1</f>
        <v>2.2 verzió</v>
      </c>
      <c r="B1" s="68"/>
      <c r="C1" s="68"/>
      <c r="D1" s="68"/>
      <c r="E1" s="68"/>
      <c r="F1" s="68"/>
      <c r="G1" s="68"/>
      <c r="H1" s="68"/>
      <c r="I1" s="68"/>
      <c r="J1" s="68"/>
      <c r="K1" s="69"/>
      <c r="L1" s="68"/>
      <c r="M1" s="69"/>
      <c r="N1" s="70"/>
    </row>
    <row r="2" spans="1:24" ht="35.25" x14ac:dyDescent="0.25">
      <c r="A2" s="458" t="s">
        <v>0</v>
      </c>
      <c r="B2" s="459">
        <f>FŐLAP!E8</f>
        <v>0</v>
      </c>
      <c r="C2" s="460" t="s">
        <v>1</v>
      </c>
      <c r="D2" s="459">
        <f>FŐLAP!G8</f>
        <v>0</v>
      </c>
      <c r="E2" s="68"/>
      <c r="F2" s="68"/>
      <c r="G2" s="68"/>
      <c r="H2" s="68"/>
      <c r="I2" s="68"/>
      <c r="K2" s="68"/>
      <c r="L2" s="68"/>
      <c r="M2" s="68"/>
      <c r="N2" s="68"/>
    </row>
    <row r="3" spans="1:24" ht="37.5" customHeight="1" x14ac:dyDescent="0.25">
      <c r="B3" s="578" t="s">
        <v>97</v>
      </c>
      <c r="C3" s="579"/>
      <c r="D3" s="83"/>
      <c r="E3" s="582" t="s">
        <v>79</v>
      </c>
      <c r="F3" s="582"/>
      <c r="G3" s="582"/>
      <c r="H3" s="582"/>
      <c r="I3" s="582"/>
      <c r="J3" s="582"/>
      <c r="K3" s="83"/>
      <c r="L3" s="83"/>
      <c r="M3" s="83"/>
      <c r="N3" s="83"/>
      <c r="O3" s="25"/>
      <c r="P3" s="25"/>
      <c r="Q3" s="25"/>
      <c r="R3" s="25"/>
      <c r="S3" s="25"/>
      <c r="T3" s="25"/>
      <c r="U3" s="25"/>
      <c r="V3" s="25"/>
      <c r="W3" s="25"/>
      <c r="X3" s="25"/>
    </row>
    <row r="4" spans="1:24" ht="37.5" customHeight="1" x14ac:dyDescent="0.25">
      <c r="B4" s="259" t="s">
        <v>832</v>
      </c>
      <c r="C4" s="260">
        <f>FŐLAP!B3</f>
        <v>0</v>
      </c>
      <c r="D4" s="369"/>
      <c r="E4" s="596" t="s">
        <v>601</v>
      </c>
      <c r="F4" s="596"/>
      <c r="G4" s="596"/>
      <c r="H4" s="596"/>
      <c r="I4" s="596"/>
      <c r="J4" s="596"/>
      <c r="K4" s="370"/>
      <c r="L4" s="370"/>
      <c r="M4" s="370"/>
      <c r="N4" s="370"/>
      <c r="O4" s="67"/>
    </row>
    <row r="5" spans="1:24" ht="35.25" thickBot="1" x14ac:dyDescent="0.3">
      <c r="A5" s="580" t="s">
        <v>66</v>
      </c>
      <c r="B5" s="580"/>
      <c r="C5" s="581">
        <f>FŐLAP!C10</f>
        <v>0</v>
      </c>
      <c r="D5" s="581"/>
      <c r="E5" s="581"/>
      <c r="F5" s="581"/>
      <c r="G5" s="581"/>
      <c r="H5" s="581"/>
      <c r="I5" s="581"/>
      <c r="J5" s="581"/>
      <c r="K5" s="581"/>
      <c r="L5" s="581"/>
      <c r="M5" s="71"/>
      <c r="N5" s="68"/>
    </row>
    <row r="6" spans="1:24" ht="35.25" thickBot="1" x14ac:dyDescent="0.3">
      <c r="A6" s="580" t="s">
        <v>32</v>
      </c>
      <c r="B6" s="580"/>
      <c r="C6" s="72">
        <f>FŐLAP!C12</f>
        <v>0</v>
      </c>
      <c r="D6" s="73"/>
      <c r="E6" s="73"/>
      <c r="F6" s="73"/>
      <c r="G6" s="73"/>
      <c r="H6" s="73"/>
      <c r="I6" s="73"/>
      <c r="J6" s="73"/>
      <c r="K6" s="73"/>
      <c r="L6" s="74"/>
      <c r="M6" s="75" t="s">
        <v>19</v>
      </c>
      <c r="N6" s="76"/>
      <c r="O6" s="20"/>
    </row>
    <row r="7" spans="1:24" x14ac:dyDescent="0.25">
      <c r="A7" s="68"/>
      <c r="B7" s="68"/>
      <c r="C7" s="68"/>
      <c r="D7" s="68"/>
      <c r="E7" s="68"/>
      <c r="F7" s="68"/>
      <c r="G7" s="68"/>
      <c r="H7" s="68"/>
      <c r="I7" s="68"/>
      <c r="J7" s="68"/>
      <c r="K7" s="68"/>
      <c r="L7" s="68"/>
      <c r="M7" s="68"/>
      <c r="N7" s="68"/>
    </row>
    <row r="8" spans="1:24" ht="136.5" customHeight="1" x14ac:dyDescent="0.25">
      <c r="A8" s="77" t="s">
        <v>23</v>
      </c>
      <c r="B8" s="77" t="s">
        <v>29</v>
      </c>
      <c r="C8" s="315" t="s">
        <v>47</v>
      </c>
      <c r="D8" s="77" t="s">
        <v>24</v>
      </c>
      <c r="E8" s="77" t="s">
        <v>25</v>
      </c>
      <c r="F8" s="77" t="s">
        <v>489</v>
      </c>
      <c r="G8" s="77" t="s">
        <v>100</v>
      </c>
      <c r="H8" s="77" t="s">
        <v>26</v>
      </c>
      <c r="I8" s="77" t="s">
        <v>27</v>
      </c>
      <c r="J8" s="77" t="s">
        <v>28</v>
      </c>
      <c r="K8" s="77" t="s">
        <v>30</v>
      </c>
      <c r="L8" s="77" t="s">
        <v>31</v>
      </c>
      <c r="M8" s="307" t="s">
        <v>18</v>
      </c>
      <c r="N8" s="77" t="s">
        <v>46</v>
      </c>
      <c r="O8" s="241" t="s">
        <v>495</v>
      </c>
      <c r="P8" s="241" t="s">
        <v>493</v>
      </c>
      <c r="Q8" s="241" t="s">
        <v>496</v>
      </c>
    </row>
    <row r="9" spans="1:24" ht="49.5" customHeight="1" x14ac:dyDescent="0.25">
      <c r="A9" s="89" t="s">
        <v>103</v>
      </c>
      <c r="B9" s="404"/>
      <c r="C9" s="436"/>
      <c r="D9" s="437"/>
      <c r="E9" s="437"/>
      <c r="F9" s="231"/>
      <c r="G9" s="194"/>
      <c r="H9" s="406"/>
      <c r="I9" s="406"/>
      <c r="J9" s="407"/>
      <c r="K9" s="404"/>
      <c r="L9" s="409"/>
      <c r="M9" s="410"/>
      <c r="N9" s="421" t="e">
        <f>IF(M9&lt;0,0,1-(M9/L9))</f>
        <v>#DIV/0!</v>
      </c>
      <c r="O9" s="242">
        <f>FŐLAP!$G$8</f>
        <v>0</v>
      </c>
      <c r="P9" s="241">
        <f>FŐLAP!$C$10</f>
        <v>0</v>
      </c>
      <c r="Q9" s="243" t="s">
        <v>500</v>
      </c>
    </row>
    <row r="10" spans="1:24" ht="50.1" customHeight="1" x14ac:dyDescent="0.25">
      <c r="A10" s="87" t="s">
        <v>104</v>
      </c>
      <c r="B10" s="405"/>
      <c r="C10" s="441"/>
      <c r="D10" s="439"/>
      <c r="E10" s="439"/>
      <c r="F10" s="194"/>
      <c r="G10" s="194"/>
      <c r="H10" s="408"/>
      <c r="I10" s="407"/>
      <c r="J10" s="407"/>
      <c r="K10" s="405"/>
      <c r="L10" s="411"/>
      <c r="M10" s="412"/>
      <c r="N10" s="421" t="e">
        <f t="shared" ref="N10:N19" si="0">IF(M10&lt;0,0,1-(M10/L10))</f>
        <v>#DIV/0!</v>
      </c>
      <c r="O10" s="242">
        <f>FŐLAP!$G$8</f>
        <v>0</v>
      </c>
      <c r="P10" s="241">
        <f>FŐLAP!$C$10</f>
        <v>0</v>
      </c>
      <c r="Q10" s="243" t="s">
        <v>500</v>
      </c>
    </row>
    <row r="11" spans="1:24" ht="50.1" customHeight="1" x14ac:dyDescent="0.25">
      <c r="A11" s="88" t="s">
        <v>105</v>
      </c>
      <c r="B11" s="405"/>
      <c r="C11" s="441"/>
      <c r="D11" s="439"/>
      <c r="E11" s="439"/>
      <c r="F11" s="194"/>
      <c r="G11" s="194"/>
      <c r="H11" s="408"/>
      <c r="I11" s="407"/>
      <c r="J11" s="407"/>
      <c r="K11" s="405"/>
      <c r="L11" s="411"/>
      <c r="M11" s="412"/>
      <c r="N11" s="421" t="e">
        <f t="shared" si="0"/>
        <v>#DIV/0!</v>
      </c>
      <c r="O11" s="242">
        <f>FŐLAP!$G$8</f>
        <v>0</v>
      </c>
      <c r="P11" s="241">
        <f>FŐLAP!$C$10</f>
        <v>0</v>
      </c>
      <c r="Q11" s="243" t="s">
        <v>500</v>
      </c>
    </row>
    <row r="12" spans="1:24" ht="50.1" customHeight="1" x14ac:dyDescent="0.25">
      <c r="A12" s="87" t="s">
        <v>106</v>
      </c>
      <c r="B12" s="405"/>
      <c r="C12" s="441"/>
      <c r="D12" s="439"/>
      <c r="E12" s="439"/>
      <c r="F12" s="194"/>
      <c r="G12" s="194"/>
      <c r="H12" s="408"/>
      <c r="I12" s="407"/>
      <c r="J12" s="407"/>
      <c r="K12" s="405"/>
      <c r="L12" s="411"/>
      <c r="M12" s="412"/>
      <c r="N12" s="421" t="e">
        <f t="shared" si="0"/>
        <v>#DIV/0!</v>
      </c>
      <c r="O12" s="242">
        <f>FŐLAP!$G$8</f>
        <v>0</v>
      </c>
      <c r="P12" s="241">
        <f>FŐLAP!$C$10</f>
        <v>0</v>
      </c>
      <c r="Q12" s="243" t="s">
        <v>500</v>
      </c>
    </row>
    <row r="13" spans="1:24" ht="50.1" customHeight="1" x14ac:dyDescent="0.25">
      <c r="A13" s="87" t="s">
        <v>107</v>
      </c>
      <c r="B13" s="405"/>
      <c r="C13" s="441"/>
      <c r="D13" s="439"/>
      <c r="E13" s="439"/>
      <c r="F13" s="194"/>
      <c r="G13" s="194"/>
      <c r="H13" s="408"/>
      <c r="I13" s="407"/>
      <c r="J13" s="407"/>
      <c r="K13" s="405"/>
      <c r="L13" s="411"/>
      <c r="M13" s="412"/>
      <c r="N13" s="421" t="e">
        <f t="shared" si="0"/>
        <v>#DIV/0!</v>
      </c>
      <c r="O13" s="242">
        <f>FŐLAP!$G$8</f>
        <v>0</v>
      </c>
      <c r="P13" s="241">
        <f>FŐLAP!$C$10</f>
        <v>0</v>
      </c>
      <c r="Q13" s="243" t="s">
        <v>500</v>
      </c>
    </row>
    <row r="14" spans="1:24" ht="50.1" customHeight="1" x14ac:dyDescent="0.25">
      <c r="A14" s="88" t="s">
        <v>108</v>
      </c>
      <c r="B14" s="405"/>
      <c r="C14" s="441"/>
      <c r="D14" s="439"/>
      <c r="E14" s="439"/>
      <c r="F14" s="194"/>
      <c r="G14" s="194"/>
      <c r="H14" s="408"/>
      <c r="I14" s="407"/>
      <c r="J14" s="407"/>
      <c r="K14" s="405"/>
      <c r="L14" s="411"/>
      <c r="M14" s="412"/>
      <c r="N14" s="421" t="e">
        <f t="shared" si="0"/>
        <v>#DIV/0!</v>
      </c>
      <c r="O14" s="242">
        <f>FŐLAP!$G$8</f>
        <v>0</v>
      </c>
      <c r="P14" s="241">
        <f>FŐLAP!$C$10</f>
        <v>0</v>
      </c>
      <c r="Q14" s="243" t="s">
        <v>500</v>
      </c>
    </row>
    <row r="15" spans="1:24" ht="50.1" customHeight="1" x14ac:dyDescent="0.25">
      <c r="A15" s="87" t="s">
        <v>109</v>
      </c>
      <c r="B15" s="405"/>
      <c r="C15" s="441"/>
      <c r="D15" s="439"/>
      <c r="E15" s="439"/>
      <c r="F15" s="194"/>
      <c r="G15" s="194"/>
      <c r="H15" s="408"/>
      <c r="I15" s="407"/>
      <c r="J15" s="407"/>
      <c r="K15" s="405"/>
      <c r="L15" s="411"/>
      <c r="M15" s="412"/>
      <c r="N15" s="421" t="e">
        <f t="shared" si="0"/>
        <v>#DIV/0!</v>
      </c>
      <c r="O15" s="242">
        <f>FŐLAP!$G$8</f>
        <v>0</v>
      </c>
      <c r="P15" s="241">
        <f>FŐLAP!$C$10</f>
        <v>0</v>
      </c>
      <c r="Q15" s="243" t="s">
        <v>500</v>
      </c>
    </row>
    <row r="16" spans="1:24" ht="50.1" customHeight="1" x14ac:dyDescent="0.25">
      <c r="A16" s="87" t="s">
        <v>110</v>
      </c>
      <c r="B16" s="405"/>
      <c r="C16" s="441"/>
      <c r="D16" s="439"/>
      <c r="E16" s="439"/>
      <c r="F16" s="194"/>
      <c r="G16" s="194"/>
      <c r="H16" s="408"/>
      <c r="I16" s="407"/>
      <c r="J16" s="407"/>
      <c r="K16" s="405"/>
      <c r="L16" s="411"/>
      <c r="M16" s="412"/>
      <c r="N16" s="421" t="e">
        <f t="shared" si="0"/>
        <v>#DIV/0!</v>
      </c>
      <c r="O16" s="242">
        <f>FŐLAP!$G$8</f>
        <v>0</v>
      </c>
      <c r="P16" s="241">
        <f>FŐLAP!$C$10</f>
        <v>0</v>
      </c>
      <c r="Q16" s="243" t="s">
        <v>500</v>
      </c>
    </row>
    <row r="17" spans="1:17" ht="50.1" customHeight="1" x14ac:dyDescent="0.25">
      <c r="A17" s="88" t="s">
        <v>111</v>
      </c>
      <c r="B17" s="405"/>
      <c r="C17" s="441"/>
      <c r="D17" s="439"/>
      <c r="E17" s="439"/>
      <c r="F17" s="194"/>
      <c r="G17" s="194"/>
      <c r="H17" s="408"/>
      <c r="I17" s="407"/>
      <c r="J17" s="407"/>
      <c r="K17" s="405"/>
      <c r="L17" s="411"/>
      <c r="M17" s="412"/>
      <c r="N17" s="421" t="e">
        <f t="shared" si="0"/>
        <v>#DIV/0!</v>
      </c>
      <c r="O17" s="242">
        <f>FŐLAP!$G$8</f>
        <v>0</v>
      </c>
      <c r="P17" s="241">
        <f>FŐLAP!$C$10</f>
        <v>0</v>
      </c>
      <c r="Q17" s="243" t="s">
        <v>500</v>
      </c>
    </row>
    <row r="18" spans="1:17" ht="50.1" customHeight="1" x14ac:dyDescent="0.25">
      <c r="A18" s="87" t="s">
        <v>98</v>
      </c>
      <c r="B18" s="405"/>
      <c r="C18" s="441"/>
      <c r="D18" s="439"/>
      <c r="E18" s="439"/>
      <c r="F18" s="194"/>
      <c r="G18" s="194"/>
      <c r="H18" s="408"/>
      <c r="I18" s="407"/>
      <c r="J18" s="407"/>
      <c r="K18" s="405"/>
      <c r="L18" s="411"/>
      <c r="M18" s="412"/>
      <c r="N18" s="421" t="e">
        <f t="shared" si="0"/>
        <v>#DIV/0!</v>
      </c>
      <c r="O18" s="242">
        <f>FŐLAP!$G$8</f>
        <v>0</v>
      </c>
      <c r="P18" s="241">
        <f>FŐLAP!$C$10</f>
        <v>0</v>
      </c>
      <c r="Q18" s="243" t="s">
        <v>500</v>
      </c>
    </row>
    <row r="19" spans="1:17" ht="50.1" customHeight="1" x14ac:dyDescent="0.25">
      <c r="A19" s="87" t="s">
        <v>112</v>
      </c>
      <c r="B19" s="405"/>
      <c r="C19" s="441"/>
      <c r="D19" s="439"/>
      <c r="E19" s="439"/>
      <c r="F19" s="194"/>
      <c r="G19" s="194"/>
      <c r="H19" s="408"/>
      <c r="I19" s="407"/>
      <c r="J19" s="407"/>
      <c r="K19" s="405"/>
      <c r="L19" s="411"/>
      <c r="M19" s="412"/>
      <c r="N19" s="421" t="e">
        <f t="shared" si="0"/>
        <v>#DIV/0!</v>
      </c>
      <c r="O19" s="242">
        <f>FŐLAP!$G$8</f>
        <v>0</v>
      </c>
      <c r="P19" s="241">
        <f>FŐLAP!$C$10</f>
        <v>0</v>
      </c>
      <c r="Q19" s="243" t="s">
        <v>500</v>
      </c>
    </row>
    <row r="20" spans="1:17" ht="49.5" customHeight="1" x14ac:dyDescent="0.25">
      <c r="A20" s="88" t="s">
        <v>113</v>
      </c>
      <c r="B20" s="405"/>
      <c r="C20" s="441"/>
      <c r="D20" s="439"/>
      <c r="E20" s="439"/>
      <c r="F20" s="194"/>
      <c r="G20" s="194"/>
      <c r="H20" s="408"/>
      <c r="I20" s="407"/>
      <c r="J20" s="407"/>
      <c r="K20" s="405"/>
      <c r="L20" s="411"/>
      <c r="M20" s="412"/>
      <c r="N20" s="421" t="e">
        <f t="shared" ref="N20:N83" si="1">IF(M20&lt;0,0,1-(M20/L20))</f>
        <v>#DIV/0!</v>
      </c>
      <c r="O20" s="242">
        <f>FŐLAP!$G$8</f>
        <v>0</v>
      </c>
      <c r="P20" s="241">
        <f>FŐLAP!$C$10</f>
        <v>0</v>
      </c>
      <c r="Q20" s="243" t="s">
        <v>500</v>
      </c>
    </row>
    <row r="21" spans="1:17" ht="49.5" customHeight="1" x14ac:dyDescent="0.25">
      <c r="A21" s="87" t="s">
        <v>114</v>
      </c>
      <c r="B21" s="405"/>
      <c r="C21" s="441"/>
      <c r="D21" s="439"/>
      <c r="E21" s="439"/>
      <c r="F21" s="194"/>
      <c r="G21" s="194"/>
      <c r="H21" s="408"/>
      <c r="I21" s="407"/>
      <c r="J21" s="407"/>
      <c r="K21" s="405"/>
      <c r="L21" s="411"/>
      <c r="M21" s="412"/>
      <c r="N21" s="421" t="e">
        <f t="shared" si="1"/>
        <v>#DIV/0!</v>
      </c>
      <c r="O21" s="242">
        <f>FŐLAP!$G$8</f>
        <v>0</v>
      </c>
      <c r="P21" s="241">
        <f>FŐLAP!$C$10</f>
        <v>0</v>
      </c>
      <c r="Q21" s="243" t="s">
        <v>500</v>
      </c>
    </row>
    <row r="22" spans="1:17" ht="49.5" hidden="1" customHeight="1" x14ac:dyDescent="0.25">
      <c r="A22" s="87" t="s">
        <v>115</v>
      </c>
      <c r="B22" s="405"/>
      <c r="C22" s="441"/>
      <c r="D22" s="439"/>
      <c r="E22" s="439"/>
      <c r="F22" s="194"/>
      <c r="G22" s="194"/>
      <c r="H22" s="408"/>
      <c r="I22" s="407"/>
      <c r="J22" s="407"/>
      <c r="K22" s="405"/>
      <c r="L22" s="411"/>
      <c r="M22" s="412"/>
      <c r="N22" s="421" t="e">
        <f t="shared" si="1"/>
        <v>#DIV/0!</v>
      </c>
      <c r="O22" s="242">
        <f>FŐLAP!$G$8</f>
        <v>0</v>
      </c>
      <c r="P22" s="241">
        <f>FŐLAP!$C$10</f>
        <v>0</v>
      </c>
      <c r="Q22" s="243" t="s">
        <v>500</v>
      </c>
    </row>
    <row r="23" spans="1:17" ht="49.5" hidden="1" customHeight="1" x14ac:dyDescent="0.25">
      <c r="A23" s="87" t="s">
        <v>116</v>
      </c>
      <c r="B23" s="405"/>
      <c r="C23" s="441"/>
      <c r="D23" s="439"/>
      <c r="E23" s="439"/>
      <c r="F23" s="194"/>
      <c r="G23" s="194"/>
      <c r="H23" s="408"/>
      <c r="I23" s="407"/>
      <c r="J23" s="407"/>
      <c r="K23" s="405"/>
      <c r="L23" s="411"/>
      <c r="M23" s="412"/>
      <c r="N23" s="421" t="e">
        <f t="shared" si="1"/>
        <v>#DIV/0!</v>
      </c>
      <c r="O23" s="242">
        <f>FŐLAP!$G$8</f>
        <v>0</v>
      </c>
      <c r="P23" s="241">
        <f>FŐLAP!$C$10</f>
        <v>0</v>
      </c>
      <c r="Q23" s="243" t="s">
        <v>500</v>
      </c>
    </row>
    <row r="24" spans="1:17" ht="49.5" hidden="1" customHeight="1" x14ac:dyDescent="0.25">
      <c r="A24" s="87" t="s">
        <v>117</v>
      </c>
      <c r="B24" s="405"/>
      <c r="C24" s="441"/>
      <c r="D24" s="439"/>
      <c r="E24" s="439"/>
      <c r="F24" s="194"/>
      <c r="G24" s="194"/>
      <c r="H24" s="408"/>
      <c r="I24" s="407"/>
      <c r="J24" s="407"/>
      <c r="K24" s="405"/>
      <c r="L24" s="411"/>
      <c r="M24" s="412"/>
      <c r="N24" s="421" t="e">
        <f t="shared" si="1"/>
        <v>#DIV/0!</v>
      </c>
      <c r="O24" s="242">
        <f>FŐLAP!$G$8</f>
        <v>0</v>
      </c>
      <c r="P24" s="241">
        <f>FŐLAP!$C$10</f>
        <v>0</v>
      </c>
      <c r="Q24" s="243" t="s">
        <v>500</v>
      </c>
    </row>
    <row r="25" spans="1:17" ht="49.5" hidden="1" customHeight="1" x14ac:dyDescent="0.25">
      <c r="A25" s="88" t="s">
        <v>118</v>
      </c>
      <c r="B25" s="405"/>
      <c r="C25" s="441"/>
      <c r="D25" s="439"/>
      <c r="E25" s="439"/>
      <c r="F25" s="194"/>
      <c r="G25" s="194"/>
      <c r="H25" s="408"/>
      <c r="I25" s="407"/>
      <c r="J25" s="407"/>
      <c r="K25" s="405"/>
      <c r="L25" s="411"/>
      <c r="M25" s="412"/>
      <c r="N25" s="421" t="e">
        <f t="shared" si="1"/>
        <v>#DIV/0!</v>
      </c>
      <c r="O25" s="242">
        <f>FŐLAP!$G$8</f>
        <v>0</v>
      </c>
      <c r="P25" s="241">
        <f>FŐLAP!$C$10</f>
        <v>0</v>
      </c>
      <c r="Q25" s="243" t="s">
        <v>500</v>
      </c>
    </row>
    <row r="26" spans="1:17" ht="49.5" hidden="1" customHeight="1" x14ac:dyDescent="0.25">
      <c r="A26" s="87" t="s">
        <v>119</v>
      </c>
      <c r="B26" s="405"/>
      <c r="C26" s="441"/>
      <c r="D26" s="439"/>
      <c r="E26" s="439"/>
      <c r="F26" s="194"/>
      <c r="G26" s="194"/>
      <c r="H26" s="408"/>
      <c r="I26" s="407"/>
      <c r="J26" s="407"/>
      <c r="K26" s="405"/>
      <c r="L26" s="411"/>
      <c r="M26" s="412"/>
      <c r="N26" s="421" t="e">
        <f t="shared" si="1"/>
        <v>#DIV/0!</v>
      </c>
      <c r="O26" s="242">
        <f>FŐLAP!$G$8</f>
        <v>0</v>
      </c>
      <c r="P26" s="241">
        <f>FŐLAP!$C$10</f>
        <v>0</v>
      </c>
      <c r="Q26" s="243" t="s">
        <v>500</v>
      </c>
    </row>
    <row r="27" spans="1:17" ht="49.5" hidden="1" customHeight="1" x14ac:dyDescent="0.25">
      <c r="A27" s="87" t="s">
        <v>120</v>
      </c>
      <c r="B27" s="405"/>
      <c r="C27" s="441"/>
      <c r="D27" s="439"/>
      <c r="E27" s="439"/>
      <c r="F27" s="194"/>
      <c r="G27" s="194"/>
      <c r="H27" s="408"/>
      <c r="I27" s="407"/>
      <c r="J27" s="407"/>
      <c r="K27" s="405"/>
      <c r="L27" s="411"/>
      <c r="M27" s="412"/>
      <c r="N27" s="421" t="e">
        <f t="shared" si="1"/>
        <v>#DIV/0!</v>
      </c>
      <c r="O27" s="242">
        <f>FŐLAP!$G$8</f>
        <v>0</v>
      </c>
      <c r="P27" s="241">
        <f>FŐLAP!$C$10</f>
        <v>0</v>
      </c>
      <c r="Q27" s="243" t="s">
        <v>500</v>
      </c>
    </row>
    <row r="28" spans="1:17" ht="49.5" hidden="1" customHeight="1" x14ac:dyDescent="0.25">
      <c r="A28" s="87" t="s">
        <v>99</v>
      </c>
      <c r="B28" s="405"/>
      <c r="C28" s="441"/>
      <c r="D28" s="439"/>
      <c r="E28" s="439"/>
      <c r="F28" s="194"/>
      <c r="G28" s="194"/>
      <c r="H28" s="408"/>
      <c r="I28" s="407"/>
      <c r="J28" s="407"/>
      <c r="K28" s="405"/>
      <c r="L28" s="411"/>
      <c r="M28" s="412"/>
      <c r="N28" s="421" t="e">
        <f t="shared" si="1"/>
        <v>#DIV/0!</v>
      </c>
      <c r="O28" s="242">
        <f>FŐLAP!$G$8</f>
        <v>0</v>
      </c>
      <c r="P28" s="241">
        <f>FŐLAP!$C$10</f>
        <v>0</v>
      </c>
      <c r="Q28" s="243" t="s">
        <v>500</v>
      </c>
    </row>
    <row r="29" spans="1:17" ht="49.5" hidden="1" customHeight="1" x14ac:dyDescent="0.25">
      <c r="A29" s="87" t="s">
        <v>121</v>
      </c>
      <c r="B29" s="405"/>
      <c r="C29" s="441"/>
      <c r="D29" s="439"/>
      <c r="E29" s="439"/>
      <c r="F29" s="194"/>
      <c r="G29" s="194"/>
      <c r="H29" s="408"/>
      <c r="I29" s="407"/>
      <c r="J29" s="407"/>
      <c r="K29" s="405"/>
      <c r="L29" s="411"/>
      <c r="M29" s="412"/>
      <c r="N29" s="421" t="e">
        <f t="shared" si="1"/>
        <v>#DIV/0!</v>
      </c>
      <c r="O29" s="242">
        <f>FŐLAP!$G$8</f>
        <v>0</v>
      </c>
      <c r="P29" s="241">
        <f>FŐLAP!$C$10</f>
        <v>0</v>
      </c>
      <c r="Q29" s="243" t="s">
        <v>500</v>
      </c>
    </row>
    <row r="30" spans="1:17" ht="49.5" hidden="1" customHeight="1" x14ac:dyDescent="0.25">
      <c r="A30" s="88" t="s">
        <v>122</v>
      </c>
      <c r="B30" s="405"/>
      <c r="C30" s="441"/>
      <c r="D30" s="439"/>
      <c r="E30" s="439"/>
      <c r="F30" s="194"/>
      <c r="G30" s="194"/>
      <c r="H30" s="408"/>
      <c r="I30" s="407"/>
      <c r="J30" s="407"/>
      <c r="K30" s="405"/>
      <c r="L30" s="411"/>
      <c r="M30" s="412"/>
      <c r="N30" s="421" t="e">
        <f t="shared" si="1"/>
        <v>#DIV/0!</v>
      </c>
      <c r="O30" s="242">
        <f>FŐLAP!$G$8</f>
        <v>0</v>
      </c>
      <c r="P30" s="241">
        <f>FŐLAP!$C$10</f>
        <v>0</v>
      </c>
      <c r="Q30" s="243" t="s">
        <v>500</v>
      </c>
    </row>
    <row r="31" spans="1:17" ht="49.5" hidden="1" customHeight="1" x14ac:dyDescent="0.25">
      <c r="A31" s="87" t="s">
        <v>123</v>
      </c>
      <c r="B31" s="405"/>
      <c r="C31" s="441"/>
      <c r="D31" s="439"/>
      <c r="E31" s="439"/>
      <c r="F31" s="194"/>
      <c r="G31" s="194"/>
      <c r="H31" s="408"/>
      <c r="I31" s="407"/>
      <c r="J31" s="407"/>
      <c r="K31" s="405"/>
      <c r="L31" s="411"/>
      <c r="M31" s="412"/>
      <c r="N31" s="421" t="e">
        <f t="shared" si="1"/>
        <v>#DIV/0!</v>
      </c>
      <c r="O31" s="242">
        <f>FŐLAP!$G$8</f>
        <v>0</v>
      </c>
      <c r="P31" s="241">
        <f>FŐLAP!$C$10</f>
        <v>0</v>
      </c>
      <c r="Q31" s="243" t="s">
        <v>500</v>
      </c>
    </row>
    <row r="32" spans="1:17" ht="49.5" hidden="1" customHeight="1" x14ac:dyDescent="0.25">
      <c r="A32" s="87" t="s">
        <v>124</v>
      </c>
      <c r="B32" s="405"/>
      <c r="C32" s="441"/>
      <c r="D32" s="439"/>
      <c r="E32" s="439"/>
      <c r="F32" s="194"/>
      <c r="G32" s="194"/>
      <c r="H32" s="408"/>
      <c r="I32" s="407"/>
      <c r="J32" s="407"/>
      <c r="K32" s="405"/>
      <c r="L32" s="411"/>
      <c r="M32" s="412"/>
      <c r="N32" s="421" t="e">
        <f t="shared" si="1"/>
        <v>#DIV/0!</v>
      </c>
      <c r="O32" s="242">
        <f>FŐLAP!$G$8</f>
        <v>0</v>
      </c>
      <c r="P32" s="241">
        <f>FŐLAP!$C$10</f>
        <v>0</v>
      </c>
      <c r="Q32" s="243" t="s">
        <v>500</v>
      </c>
    </row>
    <row r="33" spans="1:17" ht="49.5" hidden="1" customHeight="1" x14ac:dyDescent="0.25">
      <c r="A33" s="87" t="s">
        <v>125</v>
      </c>
      <c r="B33" s="405"/>
      <c r="C33" s="441"/>
      <c r="D33" s="439"/>
      <c r="E33" s="439"/>
      <c r="F33" s="194"/>
      <c r="G33" s="194"/>
      <c r="H33" s="408"/>
      <c r="I33" s="407"/>
      <c r="J33" s="407"/>
      <c r="K33" s="405"/>
      <c r="L33" s="411"/>
      <c r="M33" s="412"/>
      <c r="N33" s="421" t="e">
        <f t="shared" si="1"/>
        <v>#DIV/0!</v>
      </c>
      <c r="O33" s="242">
        <f>FŐLAP!$G$8</f>
        <v>0</v>
      </c>
      <c r="P33" s="241">
        <f>FŐLAP!$C$10</f>
        <v>0</v>
      </c>
      <c r="Q33" s="243" t="s">
        <v>500</v>
      </c>
    </row>
    <row r="34" spans="1:17" ht="49.5" hidden="1" customHeight="1" x14ac:dyDescent="0.25">
      <c r="A34" s="87" t="s">
        <v>126</v>
      </c>
      <c r="B34" s="405"/>
      <c r="C34" s="441"/>
      <c r="D34" s="439"/>
      <c r="E34" s="439"/>
      <c r="F34" s="194"/>
      <c r="G34" s="194"/>
      <c r="H34" s="408"/>
      <c r="I34" s="407"/>
      <c r="J34" s="407"/>
      <c r="K34" s="405"/>
      <c r="L34" s="411"/>
      <c r="M34" s="412"/>
      <c r="N34" s="421" t="e">
        <f t="shared" si="1"/>
        <v>#DIV/0!</v>
      </c>
      <c r="O34" s="242">
        <f>FŐLAP!$G$8</f>
        <v>0</v>
      </c>
      <c r="P34" s="241">
        <f>FŐLAP!$C$10</f>
        <v>0</v>
      </c>
      <c r="Q34" s="243" t="s">
        <v>500</v>
      </c>
    </row>
    <row r="35" spans="1:17" ht="49.5" hidden="1" customHeight="1" x14ac:dyDescent="0.25">
      <c r="A35" s="88" t="s">
        <v>127</v>
      </c>
      <c r="B35" s="405"/>
      <c r="C35" s="441"/>
      <c r="D35" s="439"/>
      <c r="E35" s="439"/>
      <c r="F35" s="194"/>
      <c r="G35" s="194"/>
      <c r="H35" s="408"/>
      <c r="I35" s="407"/>
      <c r="J35" s="407"/>
      <c r="K35" s="405"/>
      <c r="L35" s="411"/>
      <c r="M35" s="412"/>
      <c r="N35" s="421" t="e">
        <f t="shared" si="1"/>
        <v>#DIV/0!</v>
      </c>
      <c r="O35" s="242">
        <f>FŐLAP!$G$8</f>
        <v>0</v>
      </c>
      <c r="P35" s="241">
        <f>FŐLAP!$C$10</f>
        <v>0</v>
      </c>
      <c r="Q35" s="243" t="s">
        <v>500</v>
      </c>
    </row>
    <row r="36" spans="1:17" ht="49.5" hidden="1" customHeight="1" x14ac:dyDescent="0.25">
      <c r="A36" s="87" t="s">
        <v>128</v>
      </c>
      <c r="B36" s="405"/>
      <c r="C36" s="441"/>
      <c r="D36" s="439"/>
      <c r="E36" s="439"/>
      <c r="F36" s="194"/>
      <c r="G36" s="194"/>
      <c r="H36" s="408"/>
      <c r="I36" s="407"/>
      <c r="J36" s="407"/>
      <c r="K36" s="405"/>
      <c r="L36" s="411"/>
      <c r="M36" s="412"/>
      <c r="N36" s="421" t="e">
        <f t="shared" si="1"/>
        <v>#DIV/0!</v>
      </c>
      <c r="O36" s="242">
        <f>FŐLAP!$G$8</f>
        <v>0</v>
      </c>
      <c r="P36" s="241">
        <f>FŐLAP!$C$10</f>
        <v>0</v>
      </c>
      <c r="Q36" s="243" t="s">
        <v>500</v>
      </c>
    </row>
    <row r="37" spans="1:17" ht="49.5" hidden="1" customHeight="1" x14ac:dyDescent="0.25">
      <c r="A37" s="87" t="s">
        <v>129</v>
      </c>
      <c r="B37" s="405"/>
      <c r="C37" s="441"/>
      <c r="D37" s="439"/>
      <c r="E37" s="439"/>
      <c r="F37" s="194"/>
      <c r="G37" s="194"/>
      <c r="H37" s="408"/>
      <c r="I37" s="407"/>
      <c r="J37" s="407"/>
      <c r="K37" s="405"/>
      <c r="L37" s="411"/>
      <c r="M37" s="412"/>
      <c r="N37" s="421" t="e">
        <f t="shared" si="1"/>
        <v>#DIV/0!</v>
      </c>
      <c r="O37" s="242">
        <f>FŐLAP!$G$8</f>
        <v>0</v>
      </c>
      <c r="P37" s="241">
        <f>FŐLAP!$C$10</f>
        <v>0</v>
      </c>
      <c r="Q37" s="243" t="s">
        <v>500</v>
      </c>
    </row>
    <row r="38" spans="1:17" ht="49.5" hidden="1" customHeight="1" x14ac:dyDescent="0.25">
      <c r="A38" s="87" t="s">
        <v>130</v>
      </c>
      <c r="B38" s="405"/>
      <c r="C38" s="441"/>
      <c r="D38" s="439"/>
      <c r="E38" s="439"/>
      <c r="F38" s="194"/>
      <c r="G38" s="194"/>
      <c r="H38" s="408"/>
      <c r="I38" s="407"/>
      <c r="J38" s="407"/>
      <c r="K38" s="405"/>
      <c r="L38" s="411"/>
      <c r="M38" s="412"/>
      <c r="N38" s="421" t="e">
        <f t="shared" si="1"/>
        <v>#DIV/0!</v>
      </c>
      <c r="O38" s="242">
        <f>FŐLAP!$G$8</f>
        <v>0</v>
      </c>
      <c r="P38" s="241">
        <f>FŐLAP!$C$10</f>
        <v>0</v>
      </c>
      <c r="Q38" s="243" t="s">
        <v>500</v>
      </c>
    </row>
    <row r="39" spans="1:17" ht="49.5" hidden="1" customHeight="1" x14ac:dyDescent="0.25">
      <c r="A39" s="87" t="s">
        <v>131</v>
      </c>
      <c r="B39" s="405"/>
      <c r="C39" s="441"/>
      <c r="D39" s="439"/>
      <c r="E39" s="439"/>
      <c r="F39" s="194"/>
      <c r="G39" s="194"/>
      <c r="H39" s="408"/>
      <c r="I39" s="407"/>
      <c r="J39" s="407"/>
      <c r="K39" s="405"/>
      <c r="L39" s="411"/>
      <c r="M39" s="412"/>
      <c r="N39" s="421" t="e">
        <f t="shared" si="1"/>
        <v>#DIV/0!</v>
      </c>
      <c r="O39" s="242">
        <f>FŐLAP!$G$8</f>
        <v>0</v>
      </c>
      <c r="P39" s="241">
        <f>FŐLAP!$C$10</f>
        <v>0</v>
      </c>
      <c r="Q39" s="243" t="s">
        <v>500</v>
      </c>
    </row>
    <row r="40" spans="1:17" ht="49.5" hidden="1" customHeight="1" x14ac:dyDescent="0.25">
      <c r="A40" s="88" t="s">
        <v>132</v>
      </c>
      <c r="B40" s="405"/>
      <c r="C40" s="441"/>
      <c r="D40" s="439"/>
      <c r="E40" s="439"/>
      <c r="F40" s="194"/>
      <c r="G40" s="194"/>
      <c r="H40" s="408"/>
      <c r="I40" s="407"/>
      <c r="J40" s="407"/>
      <c r="K40" s="405"/>
      <c r="L40" s="411"/>
      <c r="M40" s="412"/>
      <c r="N40" s="421" t="e">
        <f t="shared" si="1"/>
        <v>#DIV/0!</v>
      </c>
      <c r="O40" s="242">
        <f>FŐLAP!$G$8</f>
        <v>0</v>
      </c>
      <c r="P40" s="241">
        <f>FŐLAP!$C$10</f>
        <v>0</v>
      </c>
      <c r="Q40" s="243" t="s">
        <v>500</v>
      </c>
    </row>
    <row r="41" spans="1:17" ht="49.5" hidden="1" customHeight="1" x14ac:dyDescent="0.25">
      <c r="A41" s="87" t="s">
        <v>133</v>
      </c>
      <c r="B41" s="405"/>
      <c r="C41" s="441"/>
      <c r="D41" s="439"/>
      <c r="E41" s="439"/>
      <c r="F41" s="194"/>
      <c r="G41" s="194"/>
      <c r="H41" s="408"/>
      <c r="I41" s="407"/>
      <c r="J41" s="407"/>
      <c r="K41" s="405"/>
      <c r="L41" s="411"/>
      <c r="M41" s="412"/>
      <c r="N41" s="421" t="e">
        <f t="shared" si="1"/>
        <v>#DIV/0!</v>
      </c>
      <c r="O41" s="242">
        <f>FŐLAP!$G$8</f>
        <v>0</v>
      </c>
      <c r="P41" s="241">
        <f>FŐLAP!$C$10</f>
        <v>0</v>
      </c>
      <c r="Q41" s="243" t="s">
        <v>500</v>
      </c>
    </row>
    <row r="42" spans="1:17" ht="49.5" hidden="1" customHeight="1" x14ac:dyDescent="0.25">
      <c r="A42" s="87" t="s">
        <v>134</v>
      </c>
      <c r="B42" s="405"/>
      <c r="C42" s="441"/>
      <c r="D42" s="439"/>
      <c r="E42" s="439"/>
      <c r="F42" s="194"/>
      <c r="G42" s="194"/>
      <c r="H42" s="408"/>
      <c r="I42" s="407"/>
      <c r="J42" s="407"/>
      <c r="K42" s="405"/>
      <c r="L42" s="411"/>
      <c r="M42" s="412"/>
      <c r="N42" s="421" t="e">
        <f t="shared" si="1"/>
        <v>#DIV/0!</v>
      </c>
      <c r="O42" s="242">
        <f>FŐLAP!$G$8</f>
        <v>0</v>
      </c>
      <c r="P42" s="241">
        <f>FŐLAP!$C$10</f>
        <v>0</v>
      </c>
      <c r="Q42" s="243" t="s">
        <v>500</v>
      </c>
    </row>
    <row r="43" spans="1:17" ht="49.5" hidden="1" customHeight="1" x14ac:dyDescent="0.25">
      <c r="A43" s="87" t="s">
        <v>135</v>
      </c>
      <c r="B43" s="405"/>
      <c r="C43" s="441"/>
      <c r="D43" s="439"/>
      <c r="E43" s="439"/>
      <c r="F43" s="194"/>
      <c r="G43" s="194"/>
      <c r="H43" s="408"/>
      <c r="I43" s="407"/>
      <c r="J43" s="407"/>
      <c r="K43" s="405"/>
      <c r="L43" s="411"/>
      <c r="M43" s="412"/>
      <c r="N43" s="421" t="e">
        <f t="shared" si="1"/>
        <v>#DIV/0!</v>
      </c>
      <c r="O43" s="242">
        <f>FŐLAP!$G$8</f>
        <v>0</v>
      </c>
      <c r="P43" s="241">
        <f>FŐLAP!$C$10</f>
        <v>0</v>
      </c>
      <c r="Q43" s="243" t="s">
        <v>500</v>
      </c>
    </row>
    <row r="44" spans="1:17" ht="49.5" hidden="1" customHeight="1" x14ac:dyDescent="0.25">
      <c r="A44" s="87" t="s">
        <v>136</v>
      </c>
      <c r="B44" s="405"/>
      <c r="C44" s="441"/>
      <c r="D44" s="439"/>
      <c r="E44" s="439"/>
      <c r="F44" s="194"/>
      <c r="G44" s="194"/>
      <c r="H44" s="408"/>
      <c r="I44" s="407"/>
      <c r="J44" s="407"/>
      <c r="K44" s="405"/>
      <c r="L44" s="411"/>
      <c r="M44" s="412"/>
      <c r="N44" s="421" t="e">
        <f t="shared" si="1"/>
        <v>#DIV/0!</v>
      </c>
      <c r="O44" s="242">
        <f>FŐLAP!$G$8</f>
        <v>0</v>
      </c>
      <c r="P44" s="241">
        <f>FŐLAP!$C$10</f>
        <v>0</v>
      </c>
      <c r="Q44" s="243" t="s">
        <v>500</v>
      </c>
    </row>
    <row r="45" spans="1:17" ht="49.5" hidden="1" customHeight="1" x14ac:dyDescent="0.25">
      <c r="A45" s="88" t="s">
        <v>137</v>
      </c>
      <c r="B45" s="405"/>
      <c r="C45" s="441"/>
      <c r="D45" s="439"/>
      <c r="E45" s="439"/>
      <c r="F45" s="194"/>
      <c r="G45" s="194"/>
      <c r="H45" s="408"/>
      <c r="I45" s="407"/>
      <c r="J45" s="407"/>
      <c r="K45" s="405"/>
      <c r="L45" s="411"/>
      <c r="M45" s="412"/>
      <c r="N45" s="421" t="e">
        <f t="shared" si="1"/>
        <v>#DIV/0!</v>
      </c>
      <c r="O45" s="242">
        <f>FŐLAP!$G$8</f>
        <v>0</v>
      </c>
      <c r="P45" s="241">
        <f>FŐLAP!$C$10</f>
        <v>0</v>
      </c>
      <c r="Q45" s="243" t="s">
        <v>500</v>
      </c>
    </row>
    <row r="46" spans="1:17" ht="49.5" hidden="1" customHeight="1" x14ac:dyDescent="0.25">
      <c r="A46" s="87" t="s">
        <v>138</v>
      </c>
      <c r="B46" s="405"/>
      <c r="C46" s="441"/>
      <c r="D46" s="439"/>
      <c r="E46" s="439"/>
      <c r="F46" s="194"/>
      <c r="G46" s="194"/>
      <c r="H46" s="408"/>
      <c r="I46" s="407"/>
      <c r="J46" s="407"/>
      <c r="K46" s="405"/>
      <c r="L46" s="411"/>
      <c r="M46" s="412"/>
      <c r="N46" s="421" t="e">
        <f t="shared" si="1"/>
        <v>#DIV/0!</v>
      </c>
      <c r="O46" s="242">
        <f>FŐLAP!$G$8</f>
        <v>0</v>
      </c>
      <c r="P46" s="241">
        <f>FŐLAP!$C$10</f>
        <v>0</v>
      </c>
      <c r="Q46" s="243" t="s">
        <v>500</v>
      </c>
    </row>
    <row r="47" spans="1:17" ht="49.5" hidden="1" customHeight="1" x14ac:dyDescent="0.25">
      <c r="A47" s="87" t="s">
        <v>139</v>
      </c>
      <c r="B47" s="405"/>
      <c r="C47" s="441"/>
      <c r="D47" s="439"/>
      <c r="E47" s="439"/>
      <c r="F47" s="194"/>
      <c r="G47" s="194"/>
      <c r="H47" s="408"/>
      <c r="I47" s="407"/>
      <c r="J47" s="407"/>
      <c r="K47" s="405"/>
      <c r="L47" s="411"/>
      <c r="M47" s="412"/>
      <c r="N47" s="421" t="e">
        <f t="shared" si="1"/>
        <v>#DIV/0!</v>
      </c>
      <c r="O47" s="242">
        <f>FŐLAP!$G$8</f>
        <v>0</v>
      </c>
      <c r="P47" s="241">
        <f>FŐLAP!$C$10</f>
        <v>0</v>
      </c>
      <c r="Q47" s="243" t="s">
        <v>500</v>
      </c>
    </row>
    <row r="48" spans="1:17" ht="49.5" hidden="1" customHeight="1" x14ac:dyDescent="0.25">
      <c r="A48" s="87" t="s">
        <v>140</v>
      </c>
      <c r="B48" s="405"/>
      <c r="C48" s="441"/>
      <c r="D48" s="439"/>
      <c r="E48" s="439"/>
      <c r="F48" s="194"/>
      <c r="G48" s="194"/>
      <c r="H48" s="408"/>
      <c r="I48" s="407"/>
      <c r="J48" s="407"/>
      <c r="K48" s="405"/>
      <c r="L48" s="411"/>
      <c r="M48" s="412"/>
      <c r="N48" s="421" t="e">
        <f t="shared" si="1"/>
        <v>#DIV/0!</v>
      </c>
      <c r="O48" s="242">
        <f>FŐLAP!$G$8</f>
        <v>0</v>
      </c>
      <c r="P48" s="241">
        <f>FŐLAP!$C$10</f>
        <v>0</v>
      </c>
      <c r="Q48" s="243" t="s">
        <v>500</v>
      </c>
    </row>
    <row r="49" spans="1:17" ht="49.5" hidden="1" customHeight="1" x14ac:dyDescent="0.25">
      <c r="A49" s="87" t="s">
        <v>141</v>
      </c>
      <c r="B49" s="405"/>
      <c r="C49" s="441"/>
      <c r="D49" s="439"/>
      <c r="E49" s="439"/>
      <c r="F49" s="194"/>
      <c r="G49" s="194"/>
      <c r="H49" s="408"/>
      <c r="I49" s="407"/>
      <c r="J49" s="407"/>
      <c r="K49" s="405"/>
      <c r="L49" s="411"/>
      <c r="M49" s="412"/>
      <c r="N49" s="421" t="e">
        <f t="shared" si="1"/>
        <v>#DIV/0!</v>
      </c>
      <c r="O49" s="242">
        <f>FŐLAP!$G$8</f>
        <v>0</v>
      </c>
      <c r="P49" s="241">
        <f>FŐLAP!$C$10</f>
        <v>0</v>
      </c>
      <c r="Q49" s="243" t="s">
        <v>500</v>
      </c>
    </row>
    <row r="50" spans="1:17" ht="49.5" hidden="1" customHeight="1" x14ac:dyDescent="0.25">
      <c r="A50" s="88" t="s">
        <v>142</v>
      </c>
      <c r="B50" s="405"/>
      <c r="C50" s="441"/>
      <c r="D50" s="439"/>
      <c r="E50" s="439"/>
      <c r="F50" s="194"/>
      <c r="G50" s="194"/>
      <c r="H50" s="408"/>
      <c r="I50" s="407"/>
      <c r="J50" s="407"/>
      <c r="K50" s="405"/>
      <c r="L50" s="411"/>
      <c r="M50" s="412"/>
      <c r="N50" s="421" t="e">
        <f t="shared" si="1"/>
        <v>#DIV/0!</v>
      </c>
      <c r="O50" s="242">
        <f>FŐLAP!$G$8</f>
        <v>0</v>
      </c>
      <c r="P50" s="241">
        <f>FŐLAP!$C$10</f>
        <v>0</v>
      </c>
      <c r="Q50" s="243" t="s">
        <v>500</v>
      </c>
    </row>
    <row r="51" spans="1:17" ht="49.5" hidden="1" customHeight="1" x14ac:dyDescent="0.25">
      <c r="A51" s="87" t="s">
        <v>143</v>
      </c>
      <c r="B51" s="405"/>
      <c r="C51" s="441"/>
      <c r="D51" s="439"/>
      <c r="E51" s="439"/>
      <c r="F51" s="194"/>
      <c r="G51" s="194"/>
      <c r="H51" s="408"/>
      <c r="I51" s="407"/>
      <c r="J51" s="407"/>
      <c r="K51" s="405"/>
      <c r="L51" s="411"/>
      <c r="M51" s="412"/>
      <c r="N51" s="421" t="e">
        <f t="shared" si="1"/>
        <v>#DIV/0!</v>
      </c>
      <c r="O51" s="242">
        <f>FŐLAP!$G$8</f>
        <v>0</v>
      </c>
      <c r="P51" s="241">
        <f>FŐLAP!$C$10</f>
        <v>0</v>
      </c>
      <c r="Q51" s="243" t="s">
        <v>500</v>
      </c>
    </row>
    <row r="52" spans="1:17" ht="49.5" hidden="1" customHeight="1" x14ac:dyDescent="0.25">
      <c r="A52" s="87" t="s">
        <v>144</v>
      </c>
      <c r="B52" s="405"/>
      <c r="C52" s="441"/>
      <c r="D52" s="439"/>
      <c r="E52" s="439"/>
      <c r="F52" s="194"/>
      <c r="G52" s="194"/>
      <c r="H52" s="408"/>
      <c r="I52" s="407"/>
      <c r="J52" s="407"/>
      <c r="K52" s="405"/>
      <c r="L52" s="411"/>
      <c r="M52" s="412"/>
      <c r="N52" s="421" t="e">
        <f t="shared" si="1"/>
        <v>#DIV/0!</v>
      </c>
      <c r="O52" s="242">
        <f>FŐLAP!$G$8</f>
        <v>0</v>
      </c>
      <c r="P52" s="241">
        <f>FŐLAP!$C$10</f>
        <v>0</v>
      </c>
      <c r="Q52" s="243" t="s">
        <v>500</v>
      </c>
    </row>
    <row r="53" spans="1:17" ht="49.5" hidden="1" customHeight="1" x14ac:dyDescent="0.25">
      <c r="A53" s="87" t="s">
        <v>145</v>
      </c>
      <c r="B53" s="405"/>
      <c r="C53" s="441"/>
      <c r="D53" s="439"/>
      <c r="E53" s="439"/>
      <c r="F53" s="194"/>
      <c r="G53" s="194"/>
      <c r="H53" s="408"/>
      <c r="I53" s="407"/>
      <c r="J53" s="407"/>
      <c r="K53" s="405"/>
      <c r="L53" s="411"/>
      <c r="M53" s="412"/>
      <c r="N53" s="421" t="e">
        <f t="shared" si="1"/>
        <v>#DIV/0!</v>
      </c>
      <c r="O53" s="242">
        <f>FŐLAP!$G$8</f>
        <v>0</v>
      </c>
      <c r="P53" s="241">
        <f>FŐLAP!$C$10</f>
        <v>0</v>
      </c>
      <c r="Q53" s="243" t="s">
        <v>500</v>
      </c>
    </row>
    <row r="54" spans="1:17" ht="49.5" hidden="1" customHeight="1" x14ac:dyDescent="0.25">
      <c r="A54" s="87" t="s">
        <v>146</v>
      </c>
      <c r="B54" s="405"/>
      <c r="C54" s="441"/>
      <c r="D54" s="439"/>
      <c r="E54" s="439"/>
      <c r="F54" s="194"/>
      <c r="G54" s="194"/>
      <c r="H54" s="408"/>
      <c r="I54" s="407"/>
      <c r="J54" s="407"/>
      <c r="K54" s="405"/>
      <c r="L54" s="411"/>
      <c r="M54" s="412"/>
      <c r="N54" s="421" t="e">
        <f t="shared" si="1"/>
        <v>#DIV/0!</v>
      </c>
      <c r="O54" s="242">
        <f>FŐLAP!$G$8</f>
        <v>0</v>
      </c>
      <c r="P54" s="241">
        <f>FŐLAP!$C$10</f>
        <v>0</v>
      </c>
      <c r="Q54" s="243" t="s">
        <v>500</v>
      </c>
    </row>
    <row r="55" spans="1:17" ht="49.5" hidden="1" customHeight="1" x14ac:dyDescent="0.25">
      <c r="A55" s="88" t="s">
        <v>147</v>
      </c>
      <c r="B55" s="405"/>
      <c r="C55" s="441"/>
      <c r="D55" s="439"/>
      <c r="E55" s="439"/>
      <c r="F55" s="194"/>
      <c r="G55" s="194"/>
      <c r="H55" s="408"/>
      <c r="I55" s="407"/>
      <c r="J55" s="407"/>
      <c r="K55" s="405"/>
      <c r="L55" s="411"/>
      <c r="M55" s="412"/>
      <c r="N55" s="421" t="e">
        <f t="shared" si="1"/>
        <v>#DIV/0!</v>
      </c>
      <c r="O55" s="242">
        <f>FŐLAP!$G$8</f>
        <v>0</v>
      </c>
      <c r="P55" s="241">
        <f>FŐLAP!$C$10</f>
        <v>0</v>
      </c>
      <c r="Q55" s="243" t="s">
        <v>500</v>
      </c>
    </row>
    <row r="56" spans="1:17" ht="49.5" hidden="1" customHeight="1" x14ac:dyDescent="0.25">
      <c r="A56" s="87" t="s">
        <v>148</v>
      </c>
      <c r="B56" s="405"/>
      <c r="C56" s="441"/>
      <c r="D56" s="439"/>
      <c r="E56" s="439"/>
      <c r="F56" s="194"/>
      <c r="G56" s="194"/>
      <c r="H56" s="408"/>
      <c r="I56" s="407"/>
      <c r="J56" s="407"/>
      <c r="K56" s="405"/>
      <c r="L56" s="411"/>
      <c r="M56" s="412"/>
      <c r="N56" s="421" t="e">
        <f t="shared" si="1"/>
        <v>#DIV/0!</v>
      </c>
      <c r="O56" s="242">
        <f>FŐLAP!$G$8</f>
        <v>0</v>
      </c>
      <c r="P56" s="241">
        <f>FŐLAP!$C$10</f>
        <v>0</v>
      </c>
      <c r="Q56" s="243" t="s">
        <v>500</v>
      </c>
    </row>
    <row r="57" spans="1:17" ht="49.5" hidden="1" customHeight="1" x14ac:dyDescent="0.25">
      <c r="A57" s="87" t="s">
        <v>149</v>
      </c>
      <c r="B57" s="405"/>
      <c r="C57" s="441"/>
      <c r="D57" s="439"/>
      <c r="E57" s="439"/>
      <c r="F57" s="194"/>
      <c r="G57" s="194"/>
      <c r="H57" s="408"/>
      <c r="I57" s="407"/>
      <c r="J57" s="407"/>
      <c r="K57" s="405"/>
      <c r="L57" s="411"/>
      <c r="M57" s="412"/>
      <c r="N57" s="421" t="e">
        <f t="shared" si="1"/>
        <v>#DIV/0!</v>
      </c>
      <c r="O57" s="242">
        <f>FŐLAP!$G$8</f>
        <v>0</v>
      </c>
      <c r="P57" s="241">
        <f>FŐLAP!$C$10</f>
        <v>0</v>
      </c>
      <c r="Q57" s="243" t="s">
        <v>500</v>
      </c>
    </row>
    <row r="58" spans="1:17" ht="49.5" hidden="1" customHeight="1" x14ac:dyDescent="0.25">
      <c r="A58" s="87" t="s">
        <v>150</v>
      </c>
      <c r="B58" s="405"/>
      <c r="C58" s="441"/>
      <c r="D58" s="439"/>
      <c r="E58" s="439"/>
      <c r="F58" s="194"/>
      <c r="G58" s="194"/>
      <c r="H58" s="408"/>
      <c r="I58" s="407"/>
      <c r="J58" s="407"/>
      <c r="K58" s="405"/>
      <c r="L58" s="411"/>
      <c r="M58" s="412"/>
      <c r="N58" s="421" t="e">
        <f t="shared" si="1"/>
        <v>#DIV/0!</v>
      </c>
      <c r="O58" s="242">
        <f>FŐLAP!$G$8</f>
        <v>0</v>
      </c>
      <c r="P58" s="241">
        <f>FŐLAP!$C$10</f>
        <v>0</v>
      </c>
      <c r="Q58" s="243" t="s">
        <v>500</v>
      </c>
    </row>
    <row r="59" spans="1:17" ht="49.5" hidden="1" customHeight="1" x14ac:dyDescent="0.25">
      <c r="A59" s="87" t="s">
        <v>151</v>
      </c>
      <c r="B59" s="405"/>
      <c r="C59" s="441"/>
      <c r="D59" s="439"/>
      <c r="E59" s="439"/>
      <c r="F59" s="194"/>
      <c r="G59" s="194"/>
      <c r="H59" s="408"/>
      <c r="I59" s="407"/>
      <c r="J59" s="407"/>
      <c r="K59" s="405"/>
      <c r="L59" s="411"/>
      <c r="M59" s="412"/>
      <c r="N59" s="421" t="e">
        <f t="shared" si="1"/>
        <v>#DIV/0!</v>
      </c>
      <c r="O59" s="242">
        <f>FŐLAP!$G$8</f>
        <v>0</v>
      </c>
      <c r="P59" s="241">
        <f>FŐLAP!$C$10</f>
        <v>0</v>
      </c>
      <c r="Q59" s="243" t="s">
        <v>500</v>
      </c>
    </row>
    <row r="60" spans="1:17" ht="49.5" hidden="1" customHeight="1" x14ac:dyDescent="0.25">
      <c r="A60" s="88" t="s">
        <v>152</v>
      </c>
      <c r="B60" s="405"/>
      <c r="C60" s="441"/>
      <c r="D60" s="439"/>
      <c r="E60" s="439"/>
      <c r="F60" s="194"/>
      <c r="G60" s="194"/>
      <c r="H60" s="408"/>
      <c r="I60" s="407"/>
      <c r="J60" s="407"/>
      <c r="K60" s="405"/>
      <c r="L60" s="411"/>
      <c r="M60" s="412"/>
      <c r="N60" s="421" t="e">
        <f t="shared" si="1"/>
        <v>#DIV/0!</v>
      </c>
      <c r="O60" s="242">
        <f>FŐLAP!$G$8</f>
        <v>0</v>
      </c>
      <c r="P60" s="241">
        <f>FŐLAP!$C$10</f>
        <v>0</v>
      </c>
      <c r="Q60" s="243" t="s">
        <v>500</v>
      </c>
    </row>
    <row r="61" spans="1:17" ht="49.5" hidden="1" customHeight="1" x14ac:dyDescent="0.25">
      <c r="A61" s="87" t="s">
        <v>153</v>
      </c>
      <c r="B61" s="405"/>
      <c r="C61" s="441"/>
      <c r="D61" s="439"/>
      <c r="E61" s="439"/>
      <c r="F61" s="194"/>
      <c r="G61" s="194"/>
      <c r="H61" s="408"/>
      <c r="I61" s="407"/>
      <c r="J61" s="407"/>
      <c r="K61" s="405"/>
      <c r="L61" s="411"/>
      <c r="M61" s="412"/>
      <c r="N61" s="421" t="e">
        <f t="shared" si="1"/>
        <v>#DIV/0!</v>
      </c>
      <c r="O61" s="242">
        <f>FŐLAP!$G$8</f>
        <v>0</v>
      </c>
      <c r="P61" s="241">
        <f>FŐLAP!$C$10</f>
        <v>0</v>
      </c>
      <c r="Q61" s="243" t="s">
        <v>500</v>
      </c>
    </row>
    <row r="62" spans="1:17" ht="49.5" hidden="1" customHeight="1" x14ac:dyDescent="0.25">
      <c r="A62" s="87" t="s">
        <v>154</v>
      </c>
      <c r="B62" s="405"/>
      <c r="C62" s="441"/>
      <c r="D62" s="439"/>
      <c r="E62" s="439"/>
      <c r="F62" s="194"/>
      <c r="G62" s="194"/>
      <c r="H62" s="408"/>
      <c r="I62" s="407"/>
      <c r="J62" s="407"/>
      <c r="K62" s="405"/>
      <c r="L62" s="411"/>
      <c r="M62" s="412"/>
      <c r="N62" s="421" t="e">
        <f t="shared" si="1"/>
        <v>#DIV/0!</v>
      </c>
      <c r="O62" s="242">
        <f>FŐLAP!$G$8</f>
        <v>0</v>
      </c>
      <c r="P62" s="241">
        <f>FŐLAP!$C$10</f>
        <v>0</v>
      </c>
      <c r="Q62" s="243" t="s">
        <v>500</v>
      </c>
    </row>
    <row r="63" spans="1:17" ht="49.5" hidden="1" customHeight="1" x14ac:dyDescent="0.25">
      <c r="A63" s="87" t="s">
        <v>155</v>
      </c>
      <c r="B63" s="405"/>
      <c r="C63" s="441"/>
      <c r="D63" s="439"/>
      <c r="E63" s="439"/>
      <c r="F63" s="194"/>
      <c r="G63" s="194"/>
      <c r="H63" s="408"/>
      <c r="I63" s="407"/>
      <c r="J63" s="407"/>
      <c r="K63" s="405"/>
      <c r="L63" s="411"/>
      <c r="M63" s="412"/>
      <c r="N63" s="421" t="e">
        <f t="shared" si="1"/>
        <v>#DIV/0!</v>
      </c>
      <c r="O63" s="242">
        <f>FŐLAP!$G$8</f>
        <v>0</v>
      </c>
      <c r="P63" s="241">
        <f>FŐLAP!$C$10</f>
        <v>0</v>
      </c>
      <c r="Q63" s="243" t="s">
        <v>500</v>
      </c>
    </row>
    <row r="64" spans="1:17" ht="49.5" hidden="1" customHeight="1" x14ac:dyDescent="0.25">
      <c r="A64" s="87" t="s">
        <v>156</v>
      </c>
      <c r="B64" s="405"/>
      <c r="C64" s="441"/>
      <c r="D64" s="439"/>
      <c r="E64" s="439"/>
      <c r="F64" s="194"/>
      <c r="G64" s="194"/>
      <c r="H64" s="408"/>
      <c r="I64" s="407"/>
      <c r="J64" s="407"/>
      <c r="K64" s="405"/>
      <c r="L64" s="411"/>
      <c r="M64" s="412"/>
      <c r="N64" s="421" t="e">
        <f t="shared" si="1"/>
        <v>#DIV/0!</v>
      </c>
      <c r="O64" s="242">
        <f>FŐLAP!$G$8</f>
        <v>0</v>
      </c>
      <c r="P64" s="241">
        <f>FŐLAP!$C$10</f>
        <v>0</v>
      </c>
      <c r="Q64" s="243" t="s">
        <v>500</v>
      </c>
    </row>
    <row r="65" spans="1:17" ht="49.5" hidden="1" customHeight="1" x14ac:dyDescent="0.25">
      <c r="A65" s="88" t="s">
        <v>157</v>
      </c>
      <c r="B65" s="405"/>
      <c r="C65" s="441"/>
      <c r="D65" s="439"/>
      <c r="E65" s="439"/>
      <c r="F65" s="194"/>
      <c r="G65" s="194"/>
      <c r="H65" s="408"/>
      <c r="I65" s="407"/>
      <c r="J65" s="407"/>
      <c r="K65" s="405"/>
      <c r="L65" s="411"/>
      <c r="M65" s="412"/>
      <c r="N65" s="421" t="e">
        <f t="shared" si="1"/>
        <v>#DIV/0!</v>
      </c>
      <c r="O65" s="242">
        <f>FŐLAP!$G$8</f>
        <v>0</v>
      </c>
      <c r="P65" s="241">
        <f>FŐLAP!$C$10</f>
        <v>0</v>
      </c>
      <c r="Q65" s="243" t="s">
        <v>500</v>
      </c>
    </row>
    <row r="66" spans="1:17" ht="49.5" hidden="1" customHeight="1" x14ac:dyDescent="0.25">
      <c r="A66" s="87" t="s">
        <v>158</v>
      </c>
      <c r="B66" s="405"/>
      <c r="C66" s="441"/>
      <c r="D66" s="439"/>
      <c r="E66" s="439"/>
      <c r="F66" s="194"/>
      <c r="G66" s="194"/>
      <c r="H66" s="408"/>
      <c r="I66" s="407"/>
      <c r="J66" s="407"/>
      <c r="K66" s="405"/>
      <c r="L66" s="411"/>
      <c r="M66" s="412"/>
      <c r="N66" s="421" t="e">
        <f t="shared" si="1"/>
        <v>#DIV/0!</v>
      </c>
      <c r="O66" s="242">
        <f>FŐLAP!$G$8</f>
        <v>0</v>
      </c>
      <c r="P66" s="241">
        <f>FŐLAP!$C$10</f>
        <v>0</v>
      </c>
      <c r="Q66" s="243" t="s">
        <v>500</v>
      </c>
    </row>
    <row r="67" spans="1:17" ht="49.5" hidden="1" customHeight="1" x14ac:dyDescent="0.25">
      <c r="A67" s="87" t="s">
        <v>159</v>
      </c>
      <c r="B67" s="405"/>
      <c r="C67" s="441"/>
      <c r="D67" s="439"/>
      <c r="E67" s="439"/>
      <c r="F67" s="194"/>
      <c r="G67" s="194"/>
      <c r="H67" s="408"/>
      <c r="I67" s="407"/>
      <c r="J67" s="407"/>
      <c r="K67" s="405"/>
      <c r="L67" s="411"/>
      <c r="M67" s="412"/>
      <c r="N67" s="421" t="e">
        <f t="shared" si="1"/>
        <v>#DIV/0!</v>
      </c>
      <c r="O67" s="242">
        <f>FŐLAP!$G$8</f>
        <v>0</v>
      </c>
      <c r="P67" s="241">
        <f>FŐLAP!$C$10</f>
        <v>0</v>
      </c>
      <c r="Q67" s="243" t="s">
        <v>500</v>
      </c>
    </row>
    <row r="68" spans="1:17" ht="49.5" hidden="1" customHeight="1" x14ac:dyDescent="0.25">
      <c r="A68" s="87" t="s">
        <v>160</v>
      </c>
      <c r="B68" s="405"/>
      <c r="C68" s="441"/>
      <c r="D68" s="439"/>
      <c r="E68" s="439"/>
      <c r="F68" s="194"/>
      <c r="G68" s="194"/>
      <c r="H68" s="408"/>
      <c r="I68" s="407"/>
      <c r="J68" s="407"/>
      <c r="K68" s="405"/>
      <c r="L68" s="411"/>
      <c r="M68" s="412"/>
      <c r="N68" s="421" t="e">
        <f t="shared" si="1"/>
        <v>#DIV/0!</v>
      </c>
      <c r="O68" s="242">
        <f>FŐLAP!$G$8</f>
        <v>0</v>
      </c>
      <c r="P68" s="241">
        <f>FŐLAP!$C$10</f>
        <v>0</v>
      </c>
      <c r="Q68" s="243" t="s">
        <v>500</v>
      </c>
    </row>
    <row r="69" spans="1:17" ht="49.5" hidden="1" customHeight="1" x14ac:dyDescent="0.25">
      <c r="A69" s="87" t="s">
        <v>161</v>
      </c>
      <c r="B69" s="405"/>
      <c r="C69" s="441"/>
      <c r="D69" s="439"/>
      <c r="E69" s="439"/>
      <c r="F69" s="194"/>
      <c r="G69" s="194"/>
      <c r="H69" s="408"/>
      <c r="I69" s="407"/>
      <c r="J69" s="407"/>
      <c r="K69" s="405"/>
      <c r="L69" s="411"/>
      <c r="M69" s="412"/>
      <c r="N69" s="421" t="e">
        <f t="shared" si="1"/>
        <v>#DIV/0!</v>
      </c>
      <c r="O69" s="242">
        <f>FŐLAP!$G$8</f>
        <v>0</v>
      </c>
      <c r="P69" s="241">
        <f>FŐLAP!$C$10</f>
        <v>0</v>
      </c>
      <c r="Q69" s="243" t="s">
        <v>500</v>
      </c>
    </row>
    <row r="70" spans="1:17" ht="49.5" hidden="1" customHeight="1" x14ac:dyDescent="0.25">
      <c r="A70" s="88" t="s">
        <v>162</v>
      </c>
      <c r="B70" s="405"/>
      <c r="C70" s="441"/>
      <c r="D70" s="439"/>
      <c r="E70" s="439"/>
      <c r="F70" s="194"/>
      <c r="G70" s="194"/>
      <c r="H70" s="408"/>
      <c r="I70" s="407"/>
      <c r="J70" s="407"/>
      <c r="K70" s="405"/>
      <c r="L70" s="411"/>
      <c r="M70" s="412"/>
      <c r="N70" s="421" t="e">
        <f t="shared" si="1"/>
        <v>#DIV/0!</v>
      </c>
      <c r="O70" s="242">
        <f>FŐLAP!$G$8</f>
        <v>0</v>
      </c>
      <c r="P70" s="241">
        <f>FŐLAP!$C$10</f>
        <v>0</v>
      </c>
      <c r="Q70" s="243" t="s">
        <v>500</v>
      </c>
    </row>
    <row r="71" spans="1:17" ht="49.5" hidden="1" customHeight="1" x14ac:dyDescent="0.25">
      <c r="A71" s="87" t="s">
        <v>163</v>
      </c>
      <c r="B71" s="405"/>
      <c r="C71" s="441"/>
      <c r="D71" s="439"/>
      <c r="E71" s="439"/>
      <c r="F71" s="194"/>
      <c r="G71" s="194"/>
      <c r="H71" s="408"/>
      <c r="I71" s="407"/>
      <c r="J71" s="407"/>
      <c r="K71" s="405"/>
      <c r="L71" s="411"/>
      <c r="M71" s="412"/>
      <c r="N71" s="421" t="e">
        <f t="shared" si="1"/>
        <v>#DIV/0!</v>
      </c>
      <c r="O71" s="242">
        <f>FŐLAP!$G$8</f>
        <v>0</v>
      </c>
      <c r="P71" s="241">
        <f>FŐLAP!$C$10</f>
        <v>0</v>
      </c>
      <c r="Q71" s="243" t="s">
        <v>500</v>
      </c>
    </row>
    <row r="72" spans="1:17" ht="49.5" hidden="1" customHeight="1" x14ac:dyDescent="0.25">
      <c r="A72" s="87" t="s">
        <v>164</v>
      </c>
      <c r="B72" s="405"/>
      <c r="C72" s="441"/>
      <c r="D72" s="439"/>
      <c r="E72" s="439"/>
      <c r="F72" s="194"/>
      <c r="G72" s="194"/>
      <c r="H72" s="408"/>
      <c r="I72" s="407"/>
      <c r="J72" s="407"/>
      <c r="K72" s="405"/>
      <c r="L72" s="411"/>
      <c r="M72" s="412"/>
      <c r="N72" s="421" t="e">
        <f t="shared" si="1"/>
        <v>#DIV/0!</v>
      </c>
      <c r="O72" s="242">
        <f>FŐLAP!$G$8</f>
        <v>0</v>
      </c>
      <c r="P72" s="241">
        <f>FŐLAP!$C$10</f>
        <v>0</v>
      </c>
      <c r="Q72" s="243" t="s">
        <v>500</v>
      </c>
    </row>
    <row r="73" spans="1:17" ht="49.5" hidden="1" customHeight="1" x14ac:dyDescent="0.25">
      <c r="A73" s="87" t="s">
        <v>165</v>
      </c>
      <c r="B73" s="405"/>
      <c r="C73" s="441"/>
      <c r="D73" s="439"/>
      <c r="E73" s="439"/>
      <c r="F73" s="194"/>
      <c r="G73" s="194"/>
      <c r="H73" s="408"/>
      <c r="I73" s="407"/>
      <c r="J73" s="407"/>
      <c r="K73" s="405"/>
      <c r="L73" s="411"/>
      <c r="M73" s="412"/>
      <c r="N73" s="421" t="e">
        <f t="shared" si="1"/>
        <v>#DIV/0!</v>
      </c>
      <c r="O73" s="242">
        <f>FŐLAP!$G$8</f>
        <v>0</v>
      </c>
      <c r="P73" s="241">
        <f>FŐLAP!$C$10</f>
        <v>0</v>
      </c>
      <c r="Q73" s="243" t="s">
        <v>500</v>
      </c>
    </row>
    <row r="74" spans="1:17" ht="49.5" hidden="1" customHeight="1" x14ac:dyDescent="0.25">
      <c r="A74" s="87" t="s">
        <v>166</v>
      </c>
      <c r="B74" s="405"/>
      <c r="C74" s="441"/>
      <c r="D74" s="439"/>
      <c r="E74" s="439"/>
      <c r="F74" s="194"/>
      <c r="G74" s="194"/>
      <c r="H74" s="408"/>
      <c r="I74" s="407"/>
      <c r="J74" s="407"/>
      <c r="K74" s="405"/>
      <c r="L74" s="411"/>
      <c r="M74" s="412"/>
      <c r="N74" s="421" t="e">
        <f t="shared" si="1"/>
        <v>#DIV/0!</v>
      </c>
      <c r="O74" s="242">
        <f>FŐLAP!$G$8</f>
        <v>0</v>
      </c>
      <c r="P74" s="241">
        <f>FŐLAP!$C$10</f>
        <v>0</v>
      </c>
      <c r="Q74" s="243" t="s">
        <v>500</v>
      </c>
    </row>
    <row r="75" spans="1:17" ht="49.5" hidden="1" customHeight="1" x14ac:dyDescent="0.25">
      <c r="A75" s="88" t="s">
        <v>167</v>
      </c>
      <c r="B75" s="405"/>
      <c r="C75" s="441"/>
      <c r="D75" s="439"/>
      <c r="E75" s="439"/>
      <c r="F75" s="194"/>
      <c r="G75" s="194"/>
      <c r="H75" s="408"/>
      <c r="I75" s="407"/>
      <c r="J75" s="407"/>
      <c r="K75" s="405"/>
      <c r="L75" s="411"/>
      <c r="M75" s="412"/>
      <c r="N75" s="421" t="e">
        <f t="shared" si="1"/>
        <v>#DIV/0!</v>
      </c>
      <c r="O75" s="242">
        <f>FŐLAP!$G$8</f>
        <v>0</v>
      </c>
      <c r="P75" s="241">
        <f>FŐLAP!$C$10</f>
        <v>0</v>
      </c>
      <c r="Q75" s="243" t="s">
        <v>500</v>
      </c>
    </row>
    <row r="76" spans="1:17" ht="49.5" hidden="1" customHeight="1" x14ac:dyDescent="0.25">
      <c r="A76" s="87" t="s">
        <v>168</v>
      </c>
      <c r="B76" s="405"/>
      <c r="C76" s="441"/>
      <c r="D76" s="439"/>
      <c r="E76" s="439"/>
      <c r="F76" s="194"/>
      <c r="G76" s="194"/>
      <c r="H76" s="408"/>
      <c r="I76" s="407"/>
      <c r="J76" s="407"/>
      <c r="K76" s="405"/>
      <c r="L76" s="411"/>
      <c r="M76" s="412"/>
      <c r="N76" s="421" t="e">
        <f t="shared" si="1"/>
        <v>#DIV/0!</v>
      </c>
      <c r="O76" s="242">
        <f>FŐLAP!$G$8</f>
        <v>0</v>
      </c>
      <c r="P76" s="241">
        <f>FŐLAP!$C$10</f>
        <v>0</v>
      </c>
      <c r="Q76" s="243" t="s">
        <v>500</v>
      </c>
    </row>
    <row r="77" spans="1:17" ht="49.5" hidden="1" customHeight="1" x14ac:dyDescent="0.25">
      <c r="A77" s="87" t="s">
        <v>169</v>
      </c>
      <c r="B77" s="405"/>
      <c r="C77" s="441"/>
      <c r="D77" s="439"/>
      <c r="E77" s="439"/>
      <c r="F77" s="194"/>
      <c r="G77" s="194"/>
      <c r="H77" s="408"/>
      <c r="I77" s="407"/>
      <c r="J77" s="407"/>
      <c r="K77" s="405"/>
      <c r="L77" s="411"/>
      <c r="M77" s="412"/>
      <c r="N77" s="421" t="e">
        <f t="shared" si="1"/>
        <v>#DIV/0!</v>
      </c>
      <c r="O77" s="242">
        <f>FŐLAP!$G$8</f>
        <v>0</v>
      </c>
      <c r="P77" s="241">
        <f>FŐLAP!$C$10</f>
        <v>0</v>
      </c>
      <c r="Q77" s="243" t="s">
        <v>500</v>
      </c>
    </row>
    <row r="78" spans="1:17" ht="49.5" hidden="1" customHeight="1" x14ac:dyDescent="0.25">
      <c r="A78" s="87" t="s">
        <v>170</v>
      </c>
      <c r="B78" s="405"/>
      <c r="C78" s="441"/>
      <c r="D78" s="439"/>
      <c r="E78" s="439"/>
      <c r="F78" s="194"/>
      <c r="G78" s="194"/>
      <c r="H78" s="408"/>
      <c r="I78" s="407"/>
      <c r="J78" s="407"/>
      <c r="K78" s="405"/>
      <c r="L78" s="411"/>
      <c r="M78" s="412"/>
      <c r="N78" s="421" t="e">
        <f t="shared" si="1"/>
        <v>#DIV/0!</v>
      </c>
      <c r="O78" s="242">
        <f>FŐLAP!$G$8</f>
        <v>0</v>
      </c>
      <c r="P78" s="241">
        <f>FŐLAP!$C$10</f>
        <v>0</v>
      </c>
      <c r="Q78" s="243" t="s">
        <v>500</v>
      </c>
    </row>
    <row r="79" spans="1:17" ht="49.5" hidden="1" customHeight="1" x14ac:dyDescent="0.25">
      <c r="A79" s="87" t="s">
        <v>171</v>
      </c>
      <c r="B79" s="405"/>
      <c r="C79" s="441"/>
      <c r="D79" s="439"/>
      <c r="E79" s="439"/>
      <c r="F79" s="194"/>
      <c r="G79" s="194"/>
      <c r="H79" s="408"/>
      <c r="I79" s="407"/>
      <c r="J79" s="407"/>
      <c r="K79" s="405"/>
      <c r="L79" s="411"/>
      <c r="M79" s="412"/>
      <c r="N79" s="421" t="e">
        <f t="shared" si="1"/>
        <v>#DIV/0!</v>
      </c>
      <c r="O79" s="242">
        <f>FŐLAP!$G$8</f>
        <v>0</v>
      </c>
      <c r="P79" s="241">
        <f>FŐLAP!$C$10</f>
        <v>0</v>
      </c>
      <c r="Q79" s="243" t="s">
        <v>500</v>
      </c>
    </row>
    <row r="80" spans="1:17" ht="49.5" hidden="1" customHeight="1" x14ac:dyDescent="0.25">
      <c r="A80" s="88" t="s">
        <v>172</v>
      </c>
      <c r="B80" s="405"/>
      <c r="C80" s="441"/>
      <c r="D80" s="439"/>
      <c r="E80" s="439"/>
      <c r="F80" s="194"/>
      <c r="G80" s="194"/>
      <c r="H80" s="408"/>
      <c r="I80" s="407"/>
      <c r="J80" s="407"/>
      <c r="K80" s="405"/>
      <c r="L80" s="411"/>
      <c r="M80" s="412"/>
      <c r="N80" s="421" t="e">
        <f t="shared" si="1"/>
        <v>#DIV/0!</v>
      </c>
      <c r="O80" s="242">
        <f>FŐLAP!$G$8</f>
        <v>0</v>
      </c>
      <c r="P80" s="241">
        <f>FŐLAP!$C$10</f>
        <v>0</v>
      </c>
      <c r="Q80" s="243" t="s">
        <v>500</v>
      </c>
    </row>
    <row r="81" spans="1:17" ht="49.5" hidden="1" customHeight="1" x14ac:dyDescent="0.25">
      <c r="A81" s="87" t="s">
        <v>173</v>
      </c>
      <c r="B81" s="405"/>
      <c r="C81" s="441"/>
      <c r="D81" s="439"/>
      <c r="E81" s="439"/>
      <c r="F81" s="194"/>
      <c r="G81" s="194"/>
      <c r="H81" s="408"/>
      <c r="I81" s="407"/>
      <c r="J81" s="407"/>
      <c r="K81" s="405"/>
      <c r="L81" s="411"/>
      <c r="M81" s="412"/>
      <c r="N81" s="421" t="e">
        <f t="shared" si="1"/>
        <v>#DIV/0!</v>
      </c>
      <c r="O81" s="242">
        <f>FŐLAP!$G$8</f>
        <v>0</v>
      </c>
      <c r="P81" s="241">
        <f>FŐLAP!$C$10</f>
        <v>0</v>
      </c>
      <c r="Q81" s="243" t="s">
        <v>500</v>
      </c>
    </row>
    <row r="82" spans="1:17" ht="49.5" hidden="1" customHeight="1" x14ac:dyDescent="0.25">
      <c r="A82" s="87" t="s">
        <v>174</v>
      </c>
      <c r="B82" s="405"/>
      <c r="C82" s="441"/>
      <c r="D82" s="439"/>
      <c r="E82" s="439"/>
      <c r="F82" s="194"/>
      <c r="G82" s="194"/>
      <c r="H82" s="408"/>
      <c r="I82" s="407"/>
      <c r="J82" s="407"/>
      <c r="K82" s="405"/>
      <c r="L82" s="411"/>
      <c r="M82" s="412"/>
      <c r="N82" s="421" t="e">
        <f t="shared" si="1"/>
        <v>#DIV/0!</v>
      </c>
      <c r="O82" s="242">
        <f>FŐLAP!$G$8</f>
        <v>0</v>
      </c>
      <c r="P82" s="241">
        <f>FŐLAP!$C$10</f>
        <v>0</v>
      </c>
      <c r="Q82" s="243" t="s">
        <v>500</v>
      </c>
    </row>
    <row r="83" spans="1:17" ht="49.5" hidden="1" customHeight="1" x14ac:dyDescent="0.25">
      <c r="A83" s="87" t="s">
        <v>175</v>
      </c>
      <c r="B83" s="405"/>
      <c r="C83" s="441"/>
      <c r="D83" s="439"/>
      <c r="E83" s="439"/>
      <c r="F83" s="194"/>
      <c r="G83" s="194"/>
      <c r="H83" s="408"/>
      <c r="I83" s="407"/>
      <c r="J83" s="407"/>
      <c r="K83" s="405"/>
      <c r="L83" s="411"/>
      <c r="M83" s="412"/>
      <c r="N83" s="421" t="e">
        <f t="shared" si="1"/>
        <v>#DIV/0!</v>
      </c>
      <c r="O83" s="242">
        <f>FŐLAP!$G$8</f>
        <v>0</v>
      </c>
      <c r="P83" s="241">
        <f>FŐLAP!$C$10</f>
        <v>0</v>
      </c>
      <c r="Q83" s="243" t="s">
        <v>500</v>
      </c>
    </row>
    <row r="84" spans="1:17" ht="49.5" hidden="1" customHeight="1" x14ac:dyDescent="0.25">
      <c r="A84" s="87" t="s">
        <v>176</v>
      </c>
      <c r="B84" s="405"/>
      <c r="C84" s="441"/>
      <c r="D84" s="439"/>
      <c r="E84" s="439"/>
      <c r="F84" s="194"/>
      <c r="G84" s="194"/>
      <c r="H84" s="408"/>
      <c r="I84" s="407"/>
      <c r="J84" s="407"/>
      <c r="K84" s="405"/>
      <c r="L84" s="411"/>
      <c r="M84" s="412"/>
      <c r="N84" s="421" t="e">
        <f t="shared" ref="N84:N147" si="2">IF(M84&lt;0,0,1-(M84/L84))</f>
        <v>#DIV/0!</v>
      </c>
      <c r="O84" s="242">
        <f>FŐLAP!$G$8</f>
        <v>0</v>
      </c>
      <c r="P84" s="241">
        <f>FŐLAP!$C$10</f>
        <v>0</v>
      </c>
      <c r="Q84" s="243" t="s">
        <v>500</v>
      </c>
    </row>
    <row r="85" spans="1:17" ht="49.5" hidden="1" customHeight="1" x14ac:dyDescent="0.25">
      <c r="A85" s="88" t="s">
        <v>177</v>
      </c>
      <c r="B85" s="405"/>
      <c r="C85" s="441"/>
      <c r="D85" s="439"/>
      <c r="E85" s="439"/>
      <c r="F85" s="194"/>
      <c r="G85" s="194"/>
      <c r="H85" s="408"/>
      <c r="I85" s="407"/>
      <c r="J85" s="407"/>
      <c r="K85" s="405"/>
      <c r="L85" s="411"/>
      <c r="M85" s="412"/>
      <c r="N85" s="421" t="e">
        <f t="shared" si="2"/>
        <v>#DIV/0!</v>
      </c>
      <c r="O85" s="242">
        <f>FŐLAP!$G$8</f>
        <v>0</v>
      </c>
      <c r="P85" s="241">
        <f>FŐLAP!$C$10</f>
        <v>0</v>
      </c>
      <c r="Q85" s="243" t="s">
        <v>500</v>
      </c>
    </row>
    <row r="86" spans="1:17" ht="49.5" hidden="1" customHeight="1" x14ac:dyDescent="0.25">
      <c r="A86" s="87" t="s">
        <v>178</v>
      </c>
      <c r="B86" s="405"/>
      <c r="C86" s="441"/>
      <c r="D86" s="439"/>
      <c r="E86" s="439"/>
      <c r="F86" s="194"/>
      <c r="G86" s="194"/>
      <c r="H86" s="408"/>
      <c r="I86" s="407"/>
      <c r="J86" s="407"/>
      <c r="K86" s="405"/>
      <c r="L86" s="411"/>
      <c r="M86" s="412"/>
      <c r="N86" s="421" t="e">
        <f t="shared" si="2"/>
        <v>#DIV/0!</v>
      </c>
      <c r="O86" s="242">
        <f>FŐLAP!$G$8</f>
        <v>0</v>
      </c>
      <c r="P86" s="241">
        <f>FŐLAP!$C$10</f>
        <v>0</v>
      </c>
      <c r="Q86" s="243" t="s">
        <v>500</v>
      </c>
    </row>
    <row r="87" spans="1:17" ht="49.5" hidden="1" customHeight="1" x14ac:dyDescent="0.25">
      <c r="A87" s="87" t="s">
        <v>179</v>
      </c>
      <c r="B87" s="405"/>
      <c r="C87" s="441"/>
      <c r="D87" s="439"/>
      <c r="E87" s="439"/>
      <c r="F87" s="194"/>
      <c r="G87" s="194"/>
      <c r="H87" s="408"/>
      <c r="I87" s="407"/>
      <c r="J87" s="407"/>
      <c r="K87" s="405"/>
      <c r="L87" s="411"/>
      <c r="M87" s="412"/>
      <c r="N87" s="421" t="e">
        <f t="shared" si="2"/>
        <v>#DIV/0!</v>
      </c>
      <c r="O87" s="242">
        <f>FŐLAP!$G$8</f>
        <v>0</v>
      </c>
      <c r="P87" s="241">
        <f>FŐLAP!$C$10</f>
        <v>0</v>
      </c>
      <c r="Q87" s="243" t="s">
        <v>500</v>
      </c>
    </row>
    <row r="88" spans="1:17" ht="49.5" hidden="1" customHeight="1" x14ac:dyDescent="0.25">
      <c r="A88" s="87" t="s">
        <v>180</v>
      </c>
      <c r="B88" s="405"/>
      <c r="C88" s="441"/>
      <c r="D88" s="439"/>
      <c r="E88" s="439"/>
      <c r="F88" s="194"/>
      <c r="G88" s="194"/>
      <c r="H88" s="408"/>
      <c r="I88" s="407"/>
      <c r="J88" s="407"/>
      <c r="K88" s="405"/>
      <c r="L88" s="411"/>
      <c r="M88" s="412"/>
      <c r="N88" s="421" t="e">
        <f t="shared" si="2"/>
        <v>#DIV/0!</v>
      </c>
      <c r="O88" s="242">
        <f>FŐLAP!$G$8</f>
        <v>0</v>
      </c>
      <c r="P88" s="241">
        <f>FŐLAP!$C$10</f>
        <v>0</v>
      </c>
      <c r="Q88" s="243" t="s">
        <v>500</v>
      </c>
    </row>
    <row r="89" spans="1:17" ht="49.5" hidden="1" customHeight="1" x14ac:dyDescent="0.25">
      <c r="A89" s="87" t="s">
        <v>181</v>
      </c>
      <c r="B89" s="405"/>
      <c r="C89" s="441"/>
      <c r="D89" s="439"/>
      <c r="E89" s="439"/>
      <c r="F89" s="194"/>
      <c r="G89" s="194"/>
      <c r="H89" s="408"/>
      <c r="I89" s="407"/>
      <c r="J89" s="407"/>
      <c r="K89" s="405"/>
      <c r="L89" s="411"/>
      <c r="M89" s="412"/>
      <c r="N89" s="421" t="e">
        <f t="shared" si="2"/>
        <v>#DIV/0!</v>
      </c>
      <c r="O89" s="242">
        <f>FŐLAP!$G$8</f>
        <v>0</v>
      </c>
      <c r="P89" s="241">
        <f>FŐLAP!$C$10</f>
        <v>0</v>
      </c>
      <c r="Q89" s="243" t="s">
        <v>500</v>
      </c>
    </row>
    <row r="90" spans="1:17" ht="49.5" hidden="1" customHeight="1" x14ac:dyDescent="0.25">
      <c r="A90" s="88" t="s">
        <v>182</v>
      </c>
      <c r="B90" s="405"/>
      <c r="C90" s="441"/>
      <c r="D90" s="439"/>
      <c r="E90" s="439"/>
      <c r="F90" s="194"/>
      <c r="G90" s="194"/>
      <c r="H90" s="408"/>
      <c r="I90" s="407"/>
      <c r="J90" s="407"/>
      <c r="K90" s="405"/>
      <c r="L90" s="411"/>
      <c r="M90" s="412"/>
      <c r="N90" s="421" t="e">
        <f t="shared" si="2"/>
        <v>#DIV/0!</v>
      </c>
      <c r="O90" s="242">
        <f>FŐLAP!$G$8</f>
        <v>0</v>
      </c>
      <c r="P90" s="241">
        <f>FŐLAP!$C$10</f>
        <v>0</v>
      </c>
      <c r="Q90" s="243" t="s">
        <v>500</v>
      </c>
    </row>
    <row r="91" spans="1:17" ht="49.5" hidden="1" customHeight="1" x14ac:dyDescent="0.25">
      <c r="A91" s="87" t="s">
        <v>183</v>
      </c>
      <c r="B91" s="405"/>
      <c r="C91" s="441"/>
      <c r="D91" s="439"/>
      <c r="E91" s="439"/>
      <c r="F91" s="194"/>
      <c r="G91" s="194"/>
      <c r="H91" s="408"/>
      <c r="I91" s="407"/>
      <c r="J91" s="407"/>
      <c r="K91" s="405"/>
      <c r="L91" s="411"/>
      <c r="M91" s="412"/>
      <c r="N91" s="421" t="e">
        <f t="shared" si="2"/>
        <v>#DIV/0!</v>
      </c>
      <c r="O91" s="242">
        <f>FŐLAP!$G$8</f>
        <v>0</v>
      </c>
      <c r="P91" s="241">
        <f>FŐLAP!$C$10</f>
        <v>0</v>
      </c>
      <c r="Q91" s="243" t="s">
        <v>500</v>
      </c>
    </row>
    <row r="92" spans="1:17" ht="49.5" hidden="1" customHeight="1" x14ac:dyDescent="0.25">
      <c r="A92" s="87" t="s">
        <v>184</v>
      </c>
      <c r="B92" s="405"/>
      <c r="C92" s="441"/>
      <c r="D92" s="439"/>
      <c r="E92" s="439"/>
      <c r="F92" s="194"/>
      <c r="G92" s="194"/>
      <c r="H92" s="408"/>
      <c r="I92" s="407"/>
      <c r="J92" s="407"/>
      <c r="K92" s="405"/>
      <c r="L92" s="411"/>
      <c r="M92" s="412"/>
      <c r="N92" s="421" t="e">
        <f t="shared" si="2"/>
        <v>#DIV/0!</v>
      </c>
      <c r="O92" s="242">
        <f>FŐLAP!$G$8</f>
        <v>0</v>
      </c>
      <c r="P92" s="241">
        <f>FŐLAP!$C$10</f>
        <v>0</v>
      </c>
      <c r="Q92" s="243" t="s">
        <v>500</v>
      </c>
    </row>
    <row r="93" spans="1:17" ht="49.5" hidden="1" customHeight="1" x14ac:dyDescent="0.25">
      <c r="A93" s="87" t="s">
        <v>185</v>
      </c>
      <c r="B93" s="405"/>
      <c r="C93" s="441"/>
      <c r="D93" s="439"/>
      <c r="E93" s="439"/>
      <c r="F93" s="194"/>
      <c r="G93" s="194"/>
      <c r="H93" s="408"/>
      <c r="I93" s="407"/>
      <c r="J93" s="407"/>
      <c r="K93" s="405"/>
      <c r="L93" s="411"/>
      <c r="M93" s="412"/>
      <c r="N93" s="421" t="e">
        <f t="shared" si="2"/>
        <v>#DIV/0!</v>
      </c>
      <c r="O93" s="242">
        <f>FŐLAP!$G$8</f>
        <v>0</v>
      </c>
      <c r="P93" s="241">
        <f>FŐLAP!$C$10</f>
        <v>0</v>
      </c>
      <c r="Q93" s="243" t="s">
        <v>500</v>
      </c>
    </row>
    <row r="94" spans="1:17" ht="49.5" hidden="1" customHeight="1" x14ac:dyDescent="0.25">
      <c r="A94" s="87" t="s">
        <v>186</v>
      </c>
      <c r="B94" s="405"/>
      <c r="C94" s="441"/>
      <c r="D94" s="439"/>
      <c r="E94" s="439"/>
      <c r="F94" s="194"/>
      <c r="G94" s="194"/>
      <c r="H94" s="408"/>
      <c r="I94" s="407"/>
      <c r="J94" s="407"/>
      <c r="K94" s="405"/>
      <c r="L94" s="411"/>
      <c r="M94" s="412"/>
      <c r="N94" s="421" t="e">
        <f t="shared" si="2"/>
        <v>#DIV/0!</v>
      </c>
      <c r="O94" s="242">
        <f>FŐLAP!$G$8</f>
        <v>0</v>
      </c>
      <c r="P94" s="241">
        <f>FŐLAP!$C$10</f>
        <v>0</v>
      </c>
      <c r="Q94" s="243" t="s">
        <v>500</v>
      </c>
    </row>
    <row r="95" spans="1:17" ht="49.5" hidden="1" customHeight="1" x14ac:dyDescent="0.25">
      <c r="A95" s="88" t="s">
        <v>187</v>
      </c>
      <c r="B95" s="405"/>
      <c r="C95" s="441"/>
      <c r="D95" s="439"/>
      <c r="E95" s="439"/>
      <c r="F95" s="194"/>
      <c r="G95" s="194"/>
      <c r="H95" s="408"/>
      <c r="I95" s="407"/>
      <c r="J95" s="407"/>
      <c r="K95" s="405"/>
      <c r="L95" s="411"/>
      <c r="M95" s="412"/>
      <c r="N95" s="421" t="e">
        <f t="shared" si="2"/>
        <v>#DIV/0!</v>
      </c>
      <c r="O95" s="242">
        <f>FŐLAP!$G$8</f>
        <v>0</v>
      </c>
      <c r="P95" s="241">
        <f>FŐLAP!$C$10</f>
        <v>0</v>
      </c>
      <c r="Q95" s="243" t="s">
        <v>500</v>
      </c>
    </row>
    <row r="96" spans="1:17" ht="49.5" hidden="1" customHeight="1" x14ac:dyDescent="0.25">
      <c r="A96" s="87" t="s">
        <v>188</v>
      </c>
      <c r="B96" s="405"/>
      <c r="C96" s="441"/>
      <c r="D96" s="439"/>
      <c r="E96" s="439"/>
      <c r="F96" s="194"/>
      <c r="G96" s="194"/>
      <c r="H96" s="408"/>
      <c r="I96" s="407"/>
      <c r="J96" s="407"/>
      <c r="K96" s="405"/>
      <c r="L96" s="411"/>
      <c r="M96" s="412"/>
      <c r="N96" s="421" t="e">
        <f t="shared" si="2"/>
        <v>#DIV/0!</v>
      </c>
      <c r="O96" s="242">
        <f>FŐLAP!$G$8</f>
        <v>0</v>
      </c>
      <c r="P96" s="241">
        <f>FŐLAP!$C$10</f>
        <v>0</v>
      </c>
      <c r="Q96" s="243" t="s">
        <v>500</v>
      </c>
    </row>
    <row r="97" spans="1:17" ht="49.5" hidden="1" customHeight="1" x14ac:dyDescent="0.25">
      <c r="A97" s="87" t="s">
        <v>189</v>
      </c>
      <c r="B97" s="405"/>
      <c r="C97" s="441"/>
      <c r="D97" s="439"/>
      <c r="E97" s="439"/>
      <c r="F97" s="194"/>
      <c r="G97" s="194"/>
      <c r="H97" s="408"/>
      <c r="I97" s="407"/>
      <c r="J97" s="407"/>
      <c r="K97" s="405"/>
      <c r="L97" s="411"/>
      <c r="M97" s="412"/>
      <c r="N97" s="421" t="e">
        <f t="shared" si="2"/>
        <v>#DIV/0!</v>
      </c>
      <c r="O97" s="242">
        <f>FŐLAP!$G$8</f>
        <v>0</v>
      </c>
      <c r="P97" s="241">
        <f>FŐLAP!$C$10</f>
        <v>0</v>
      </c>
      <c r="Q97" s="243" t="s">
        <v>500</v>
      </c>
    </row>
    <row r="98" spans="1:17" ht="49.5" hidden="1" customHeight="1" x14ac:dyDescent="0.25">
      <c r="A98" s="87" t="s">
        <v>190</v>
      </c>
      <c r="B98" s="405"/>
      <c r="C98" s="441"/>
      <c r="D98" s="439"/>
      <c r="E98" s="439"/>
      <c r="F98" s="194"/>
      <c r="G98" s="194"/>
      <c r="H98" s="408"/>
      <c r="I98" s="407"/>
      <c r="J98" s="407"/>
      <c r="K98" s="405"/>
      <c r="L98" s="411"/>
      <c r="M98" s="412"/>
      <c r="N98" s="421" t="e">
        <f t="shared" si="2"/>
        <v>#DIV/0!</v>
      </c>
      <c r="O98" s="242">
        <f>FŐLAP!$G$8</f>
        <v>0</v>
      </c>
      <c r="P98" s="241">
        <f>FŐLAP!$C$10</f>
        <v>0</v>
      </c>
      <c r="Q98" s="243" t="s">
        <v>500</v>
      </c>
    </row>
    <row r="99" spans="1:17" ht="49.5" hidden="1" customHeight="1" x14ac:dyDescent="0.25">
      <c r="A99" s="87" t="s">
        <v>191</v>
      </c>
      <c r="B99" s="405"/>
      <c r="C99" s="441"/>
      <c r="D99" s="439"/>
      <c r="E99" s="439"/>
      <c r="F99" s="194"/>
      <c r="G99" s="194"/>
      <c r="H99" s="408"/>
      <c r="I99" s="407"/>
      <c r="J99" s="407"/>
      <c r="K99" s="405"/>
      <c r="L99" s="411"/>
      <c r="M99" s="412"/>
      <c r="N99" s="421" t="e">
        <f t="shared" si="2"/>
        <v>#DIV/0!</v>
      </c>
      <c r="O99" s="242">
        <f>FŐLAP!$G$8</f>
        <v>0</v>
      </c>
      <c r="P99" s="241">
        <f>FŐLAP!$C$10</f>
        <v>0</v>
      </c>
      <c r="Q99" s="243" t="s">
        <v>500</v>
      </c>
    </row>
    <row r="100" spans="1:17" ht="49.5" hidden="1" customHeight="1" x14ac:dyDescent="0.25">
      <c r="A100" s="88" t="s">
        <v>192</v>
      </c>
      <c r="B100" s="405"/>
      <c r="C100" s="441"/>
      <c r="D100" s="439"/>
      <c r="E100" s="439"/>
      <c r="F100" s="194"/>
      <c r="G100" s="194"/>
      <c r="H100" s="408"/>
      <c r="I100" s="407"/>
      <c r="J100" s="407"/>
      <c r="K100" s="405"/>
      <c r="L100" s="411"/>
      <c r="M100" s="412"/>
      <c r="N100" s="421" t="e">
        <f t="shared" si="2"/>
        <v>#DIV/0!</v>
      </c>
      <c r="O100" s="242">
        <f>FŐLAP!$G$8</f>
        <v>0</v>
      </c>
      <c r="P100" s="241">
        <f>FŐLAP!$C$10</f>
        <v>0</v>
      </c>
      <c r="Q100" s="243" t="s">
        <v>500</v>
      </c>
    </row>
    <row r="101" spans="1:17" ht="49.5" hidden="1" customHeight="1" x14ac:dyDescent="0.25">
      <c r="A101" s="87" t="s">
        <v>193</v>
      </c>
      <c r="B101" s="405"/>
      <c r="C101" s="441"/>
      <c r="D101" s="439"/>
      <c r="E101" s="439"/>
      <c r="F101" s="194"/>
      <c r="G101" s="194"/>
      <c r="H101" s="408"/>
      <c r="I101" s="407"/>
      <c r="J101" s="407"/>
      <c r="K101" s="405"/>
      <c r="L101" s="411"/>
      <c r="M101" s="412"/>
      <c r="N101" s="421" t="e">
        <f t="shared" si="2"/>
        <v>#DIV/0!</v>
      </c>
      <c r="O101" s="242">
        <f>FŐLAP!$G$8</f>
        <v>0</v>
      </c>
      <c r="P101" s="241">
        <f>FŐLAP!$C$10</f>
        <v>0</v>
      </c>
      <c r="Q101" s="243" t="s">
        <v>500</v>
      </c>
    </row>
    <row r="102" spans="1:17" ht="49.5" hidden="1" customHeight="1" x14ac:dyDescent="0.25">
      <c r="A102" s="87" t="s">
        <v>194</v>
      </c>
      <c r="B102" s="405"/>
      <c r="C102" s="441"/>
      <c r="D102" s="439"/>
      <c r="E102" s="439"/>
      <c r="F102" s="194"/>
      <c r="G102" s="194"/>
      <c r="H102" s="408"/>
      <c r="I102" s="407"/>
      <c r="J102" s="407"/>
      <c r="K102" s="405"/>
      <c r="L102" s="411"/>
      <c r="M102" s="412"/>
      <c r="N102" s="421" t="e">
        <f t="shared" si="2"/>
        <v>#DIV/0!</v>
      </c>
      <c r="O102" s="242">
        <f>FŐLAP!$G$8</f>
        <v>0</v>
      </c>
      <c r="P102" s="241">
        <f>FŐLAP!$C$10</f>
        <v>0</v>
      </c>
      <c r="Q102" s="243" t="s">
        <v>500</v>
      </c>
    </row>
    <row r="103" spans="1:17" ht="49.5" hidden="1" customHeight="1" x14ac:dyDescent="0.25">
      <c r="A103" s="87" t="s">
        <v>195</v>
      </c>
      <c r="B103" s="405"/>
      <c r="C103" s="441"/>
      <c r="D103" s="439"/>
      <c r="E103" s="439"/>
      <c r="F103" s="194"/>
      <c r="G103" s="194"/>
      <c r="H103" s="408"/>
      <c r="I103" s="407"/>
      <c r="J103" s="407"/>
      <c r="K103" s="405"/>
      <c r="L103" s="411"/>
      <c r="M103" s="412"/>
      <c r="N103" s="421" t="e">
        <f t="shared" si="2"/>
        <v>#DIV/0!</v>
      </c>
      <c r="O103" s="242">
        <f>FŐLAP!$G$8</f>
        <v>0</v>
      </c>
      <c r="P103" s="241">
        <f>FŐLAP!$C$10</f>
        <v>0</v>
      </c>
      <c r="Q103" s="243" t="s">
        <v>500</v>
      </c>
    </row>
    <row r="104" spans="1:17" ht="49.5" hidden="1" customHeight="1" x14ac:dyDescent="0.25">
      <c r="A104" s="87" t="s">
        <v>196</v>
      </c>
      <c r="B104" s="405"/>
      <c r="C104" s="441"/>
      <c r="D104" s="439"/>
      <c r="E104" s="439"/>
      <c r="F104" s="194"/>
      <c r="G104" s="194"/>
      <c r="H104" s="408"/>
      <c r="I104" s="407"/>
      <c r="J104" s="407"/>
      <c r="K104" s="405"/>
      <c r="L104" s="411"/>
      <c r="M104" s="412"/>
      <c r="N104" s="421" t="e">
        <f t="shared" si="2"/>
        <v>#DIV/0!</v>
      </c>
      <c r="O104" s="242">
        <f>FŐLAP!$G$8</f>
        <v>0</v>
      </c>
      <c r="P104" s="241">
        <f>FŐLAP!$C$10</f>
        <v>0</v>
      </c>
      <c r="Q104" s="243" t="s">
        <v>500</v>
      </c>
    </row>
    <row r="105" spans="1:17" ht="49.5" hidden="1" customHeight="1" x14ac:dyDescent="0.25">
      <c r="A105" s="88" t="s">
        <v>197</v>
      </c>
      <c r="B105" s="405"/>
      <c r="C105" s="441"/>
      <c r="D105" s="439"/>
      <c r="E105" s="439"/>
      <c r="F105" s="194"/>
      <c r="G105" s="194"/>
      <c r="H105" s="408"/>
      <c r="I105" s="407"/>
      <c r="J105" s="407"/>
      <c r="K105" s="405"/>
      <c r="L105" s="411"/>
      <c r="M105" s="412"/>
      <c r="N105" s="421" t="e">
        <f t="shared" si="2"/>
        <v>#DIV/0!</v>
      </c>
      <c r="O105" s="242">
        <f>FŐLAP!$G$8</f>
        <v>0</v>
      </c>
      <c r="P105" s="241">
        <f>FŐLAP!$C$10</f>
        <v>0</v>
      </c>
      <c r="Q105" s="243" t="s">
        <v>500</v>
      </c>
    </row>
    <row r="106" spans="1:17" ht="49.5" hidden="1" customHeight="1" x14ac:dyDescent="0.25">
      <c r="A106" s="87" t="s">
        <v>198</v>
      </c>
      <c r="B106" s="405"/>
      <c r="C106" s="441"/>
      <c r="D106" s="439"/>
      <c r="E106" s="439"/>
      <c r="F106" s="194"/>
      <c r="G106" s="194"/>
      <c r="H106" s="408"/>
      <c r="I106" s="407"/>
      <c r="J106" s="407"/>
      <c r="K106" s="405"/>
      <c r="L106" s="411"/>
      <c r="M106" s="412"/>
      <c r="N106" s="421" t="e">
        <f t="shared" si="2"/>
        <v>#DIV/0!</v>
      </c>
      <c r="O106" s="242">
        <f>FŐLAP!$G$8</f>
        <v>0</v>
      </c>
      <c r="P106" s="241">
        <f>FŐLAP!$C$10</f>
        <v>0</v>
      </c>
      <c r="Q106" s="243" t="s">
        <v>500</v>
      </c>
    </row>
    <row r="107" spans="1:17" ht="49.5" hidden="1" customHeight="1" x14ac:dyDescent="0.25">
      <c r="A107" s="87" t="s">
        <v>199</v>
      </c>
      <c r="B107" s="405"/>
      <c r="C107" s="441"/>
      <c r="D107" s="439"/>
      <c r="E107" s="439"/>
      <c r="F107" s="194"/>
      <c r="G107" s="194"/>
      <c r="H107" s="408"/>
      <c r="I107" s="407"/>
      <c r="J107" s="407"/>
      <c r="K107" s="405"/>
      <c r="L107" s="411"/>
      <c r="M107" s="412"/>
      <c r="N107" s="421" t="e">
        <f t="shared" si="2"/>
        <v>#DIV/0!</v>
      </c>
      <c r="O107" s="242">
        <f>FŐLAP!$G$8</f>
        <v>0</v>
      </c>
      <c r="P107" s="241">
        <f>FŐLAP!$C$10</f>
        <v>0</v>
      </c>
      <c r="Q107" s="243" t="s">
        <v>500</v>
      </c>
    </row>
    <row r="108" spans="1:17" ht="49.5" hidden="1" customHeight="1" x14ac:dyDescent="0.25">
      <c r="A108" s="87" t="s">
        <v>200</v>
      </c>
      <c r="B108" s="405"/>
      <c r="C108" s="441"/>
      <c r="D108" s="439"/>
      <c r="E108" s="439"/>
      <c r="F108" s="194"/>
      <c r="G108" s="194"/>
      <c r="H108" s="408"/>
      <c r="I108" s="407"/>
      <c r="J108" s="407"/>
      <c r="K108" s="405"/>
      <c r="L108" s="411"/>
      <c r="M108" s="412"/>
      <c r="N108" s="421" t="e">
        <f t="shared" si="2"/>
        <v>#DIV/0!</v>
      </c>
      <c r="O108" s="242">
        <f>FŐLAP!$G$8</f>
        <v>0</v>
      </c>
      <c r="P108" s="241">
        <f>FŐLAP!$C$10</f>
        <v>0</v>
      </c>
      <c r="Q108" s="243" t="s">
        <v>500</v>
      </c>
    </row>
    <row r="109" spans="1:17" ht="49.5" hidden="1" customHeight="1" x14ac:dyDescent="0.25">
      <c r="A109" s="87" t="s">
        <v>201</v>
      </c>
      <c r="B109" s="405"/>
      <c r="C109" s="441"/>
      <c r="D109" s="439"/>
      <c r="E109" s="439"/>
      <c r="F109" s="194"/>
      <c r="G109" s="194"/>
      <c r="H109" s="408"/>
      <c r="I109" s="407"/>
      <c r="J109" s="407"/>
      <c r="K109" s="405"/>
      <c r="L109" s="411"/>
      <c r="M109" s="412"/>
      <c r="N109" s="421" t="e">
        <f t="shared" si="2"/>
        <v>#DIV/0!</v>
      </c>
      <c r="O109" s="242">
        <f>FŐLAP!$G$8</f>
        <v>0</v>
      </c>
      <c r="P109" s="241">
        <f>FŐLAP!$C$10</f>
        <v>0</v>
      </c>
      <c r="Q109" s="243" t="s">
        <v>500</v>
      </c>
    </row>
    <row r="110" spans="1:17" ht="49.5" hidden="1" customHeight="1" x14ac:dyDescent="0.25">
      <c r="A110" s="88" t="s">
        <v>202</v>
      </c>
      <c r="B110" s="405"/>
      <c r="C110" s="441"/>
      <c r="D110" s="439"/>
      <c r="E110" s="439"/>
      <c r="F110" s="194"/>
      <c r="G110" s="194"/>
      <c r="H110" s="408"/>
      <c r="I110" s="407"/>
      <c r="J110" s="407"/>
      <c r="K110" s="405"/>
      <c r="L110" s="411"/>
      <c r="M110" s="412"/>
      <c r="N110" s="421" t="e">
        <f t="shared" si="2"/>
        <v>#DIV/0!</v>
      </c>
      <c r="O110" s="242">
        <f>FŐLAP!$G$8</f>
        <v>0</v>
      </c>
      <c r="P110" s="241">
        <f>FŐLAP!$C$10</f>
        <v>0</v>
      </c>
      <c r="Q110" s="243" t="s">
        <v>500</v>
      </c>
    </row>
    <row r="111" spans="1:17" ht="49.5" hidden="1" customHeight="1" x14ac:dyDescent="0.25">
      <c r="A111" s="87" t="s">
        <v>203</v>
      </c>
      <c r="B111" s="405"/>
      <c r="C111" s="441"/>
      <c r="D111" s="439"/>
      <c r="E111" s="439"/>
      <c r="F111" s="194"/>
      <c r="G111" s="194"/>
      <c r="H111" s="408"/>
      <c r="I111" s="407"/>
      <c r="J111" s="407"/>
      <c r="K111" s="405"/>
      <c r="L111" s="411"/>
      <c r="M111" s="412"/>
      <c r="N111" s="421" t="e">
        <f t="shared" si="2"/>
        <v>#DIV/0!</v>
      </c>
      <c r="O111" s="242">
        <f>FŐLAP!$G$8</f>
        <v>0</v>
      </c>
      <c r="P111" s="241">
        <f>FŐLAP!$C$10</f>
        <v>0</v>
      </c>
      <c r="Q111" s="243" t="s">
        <v>500</v>
      </c>
    </row>
    <row r="112" spans="1:17" ht="49.5" hidden="1" customHeight="1" x14ac:dyDescent="0.25">
      <c r="A112" s="87" t="s">
        <v>204</v>
      </c>
      <c r="B112" s="405"/>
      <c r="C112" s="441"/>
      <c r="D112" s="439"/>
      <c r="E112" s="439"/>
      <c r="F112" s="194"/>
      <c r="G112" s="194"/>
      <c r="H112" s="408"/>
      <c r="I112" s="407"/>
      <c r="J112" s="407"/>
      <c r="K112" s="405"/>
      <c r="L112" s="411"/>
      <c r="M112" s="412"/>
      <c r="N112" s="421" t="e">
        <f t="shared" si="2"/>
        <v>#DIV/0!</v>
      </c>
      <c r="O112" s="242">
        <f>FŐLAP!$G$8</f>
        <v>0</v>
      </c>
      <c r="P112" s="241">
        <f>FŐLAP!$C$10</f>
        <v>0</v>
      </c>
      <c r="Q112" s="243" t="s">
        <v>500</v>
      </c>
    </row>
    <row r="113" spans="1:17" ht="49.5" hidden="1" customHeight="1" x14ac:dyDescent="0.25">
      <c r="A113" s="87" t="s">
        <v>205</v>
      </c>
      <c r="B113" s="405"/>
      <c r="C113" s="441"/>
      <c r="D113" s="439"/>
      <c r="E113" s="439"/>
      <c r="F113" s="194"/>
      <c r="G113" s="194"/>
      <c r="H113" s="408"/>
      <c r="I113" s="407"/>
      <c r="J113" s="407"/>
      <c r="K113" s="405"/>
      <c r="L113" s="411"/>
      <c r="M113" s="412"/>
      <c r="N113" s="421" t="e">
        <f t="shared" si="2"/>
        <v>#DIV/0!</v>
      </c>
      <c r="O113" s="242">
        <f>FŐLAP!$G$8</f>
        <v>0</v>
      </c>
      <c r="P113" s="241">
        <f>FŐLAP!$C$10</f>
        <v>0</v>
      </c>
      <c r="Q113" s="243" t="s">
        <v>500</v>
      </c>
    </row>
    <row r="114" spans="1:17" ht="49.5" hidden="1" customHeight="1" x14ac:dyDescent="0.25">
      <c r="A114" s="87" t="s">
        <v>206</v>
      </c>
      <c r="B114" s="405"/>
      <c r="C114" s="441"/>
      <c r="D114" s="439"/>
      <c r="E114" s="439"/>
      <c r="F114" s="194"/>
      <c r="G114" s="194"/>
      <c r="H114" s="408"/>
      <c r="I114" s="407"/>
      <c r="J114" s="407"/>
      <c r="K114" s="405"/>
      <c r="L114" s="411"/>
      <c r="M114" s="412"/>
      <c r="N114" s="421" t="e">
        <f t="shared" si="2"/>
        <v>#DIV/0!</v>
      </c>
      <c r="O114" s="242">
        <f>FŐLAP!$G$8</f>
        <v>0</v>
      </c>
      <c r="P114" s="241">
        <f>FŐLAP!$C$10</f>
        <v>0</v>
      </c>
      <c r="Q114" s="243" t="s">
        <v>500</v>
      </c>
    </row>
    <row r="115" spans="1:17" ht="49.5" hidden="1" customHeight="1" x14ac:dyDescent="0.25">
      <c r="A115" s="88" t="s">
        <v>207</v>
      </c>
      <c r="B115" s="405"/>
      <c r="C115" s="441"/>
      <c r="D115" s="439"/>
      <c r="E115" s="439"/>
      <c r="F115" s="194"/>
      <c r="G115" s="194"/>
      <c r="H115" s="408"/>
      <c r="I115" s="407"/>
      <c r="J115" s="407"/>
      <c r="K115" s="405"/>
      <c r="L115" s="411"/>
      <c r="M115" s="412"/>
      <c r="N115" s="421" t="e">
        <f t="shared" si="2"/>
        <v>#DIV/0!</v>
      </c>
      <c r="O115" s="242">
        <f>FŐLAP!$G$8</f>
        <v>0</v>
      </c>
      <c r="P115" s="241">
        <f>FŐLAP!$C$10</f>
        <v>0</v>
      </c>
      <c r="Q115" s="243" t="s">
        <v>500</v>
      </c>
    </row>
    <row r="116" spans="1:17" ht="49.5" hidden="1" customHeight="1" x14ac:dyDescent="0.25">
      <c r="A116" s="87" t="s">
        <v>208</v>
      </c>
      <c r="B116" s="405"/>
      <c r="C116" s="441"/>
      <c r="D116" s="439"/>
      <c r="E116" s="439"/>
      <c r="F116" s="194"/>
      <c r="G116" s="194"/>
      <c r="H116" s="408"/>
      <c r="I116" s="407"/>
      <c r="J116" s="407"/>
      <c r="K116" s="405"/>
      <c r="L116" s="411"/>
      <c r="M116" s="412"/>
      <c r="N116" s="421" t="e">
        <f t="shared" si="2"/>
        <v>#DIV/0!</v>
      </c>
      <c r="O116" s="242">
        <f>FŐLAP!$G$8</f>
        <v>0</v>
      </c>
      <c r="P116" s="241">
        <f>FŐLAP!$C$10</f>
        <v>0</v>
      </c>
      <c r="Q116" s="243" t="s">
        <v>500</v>
      </c>
    </row>
    <row r="117" spans="1:17" ht="49.5" hidden="1" customHeight="1" x14ac:dyDescent="0.25">
      <c r="A117" s="87" t="s">
        <v>209</v>
      </c>
      <c r="B117" s="405"/>
      <c r="C117" s="441"/>
      <c r="D117" s="439"/>
      <c r="E117" s="439"/>
      <c r="F117" s="194"/>
      <c r="G117" s="194"/>
      <c r="H117" s="408"/>
      <c r="I117" s="407"/>
      <c r="J117" s="407"/>
      <c r="K117" s="405"/>
      <c r="L117" s="411"/>
      <c r="M117" s="412"/>
      <c r="N117" s="421" t="e">
        <f t="shared" si="2"/>
        <v>#DIV/0!</v>
      </c>
      <c r="O117" s="242">
        <f>FŐLAP!$G$8</f>
        <v>0</v>
      </c>
      <c r="P117" s="241">
        <f>FŐLAP!$C$10</f>
        <v>0</v>
      </c>
      <c r="Q117" s="243" t="s">
        <v>500</v>
      </c>
    </row>
    <row r="118" spans="1:17" ht="49.5" hidden="1" customHeight="1" x14ac:dyDescent="0.25">
      <c r="A118" s="87" t="s">
        <v>210</v>
      </c>
      <c r="B118" s="405"/>
      <c r="C118" s="441"/>
      <c r="D118" s="439"/>
      <c r="E118" s="439"/>
      <c r="F118" s="194"/>
      <c r="G118" s="194"/>
      <c r="H118" s="408"/>
      <c r="I118" s="407"/>
      <c r="J118" s="407"/>
      <c r="K118" s="405"/>
      <c r="L118" s="411"/>
      <c r="M118" s="412"/>
      <c r="N118" s="421" t="e">
        <f t="shared" si="2"/>
        <v>#DIV/0!</v>
      </c>
      <c r="O118" s="242">
        <f>FŐLAP!$G$8</f>
        <v>0</v>
      </c>
      <c r="P118" s="241">
        <f>FŐLAP!$C$10</f>
        <v>0</v>
      </c>
      <c r="Q118" s="243" t="s">
        <v>500</v>
      </c>
    </row>
    <row r="119" spans="1:17" ht="49.5" hidden="1" customHeight="1" x14ac:dyDescent="0.25">
      <c r="A119" s="87" t="s">
        <v>211</v>
      </c>
      <c r="B119" s="405"/>
      <c r="C119" s="441"/>
      <c r="D119" s="439"/>
      <c r="E119" s="439"/>
      <c r="F119" s="194"/>
      <c r="G119" s="194"/>
      <c r="H119" s="408"/>
      <c r="I119" s="407"/>
      <c r="J119" s="407"/>
      <c r="K119" s="405"/>
      <c r="L119" s="411"/>
      <c r="M119" s="412"/>
      <c r="N119" s="421" t="e">
        <f t="shared" si="2"/>
        <v>#DIV/0!</v>
      </c>
      <c r="O119" s="242">
        <f>FŐLAP!$G$8</f>
        <v>0</v>
      </c>
      <c r="P119" s="241">
        <f>FŐLAP!$C$10</f>
        <v>0</v>
      </c>
      <c r="Q119" s="243" t="s">
        <v>500</v>
      </c>
    </row>
    <row r="120" spans="1:17" ht="49.5" hidden="1" customHeight="1" x14ac:dyDescent="0.25">
      <c r="A120" s="88" t="s">
        <v>212</v>
      </c>
      <c r="B120" s="405"/>
      <c r="C120" s="441"/>
      <c r="D120" s="439"/>
      <c r="E120" s="439"/>
      <c r="F120" s="194"/>
      <c r="G120" s="194"/>
      <c r="H120" s="408"/>
      <c r="I120" s="407"/>
      <c r="J120" s="407"/>
      <c r="K120" s="405"/>
      <c r="L120" s="411"/>
      <c r="M120" s="412"/>
      <c r="N120" s="421" t="e">
        <f t="shared" si="2"/>
        <v>#DIV/0!</v>
      </c>
      <c r="O120" s="242">
        <f>FŐLAP!$G$8</f>
        <v>0</v>
      </c>
      <c r="P120" s="241">
        <f>FŐLAP!$C$10</f>
        <v>0</v>
      </c>
      <c r="Q120" s="243" t="s">
        <v>500</v>
      </c>
    </row>
    <row r="121" spans="1:17" ht="49.5" hidden="1" customHeight="1" x14ac:dyDescent="0.25">
      <c r="A121" s="87" t="s">
        <v>213</v>
      </c>
      <c r="B121" s="405"/>
      <c r="C121" s="441"/>
      <c r="D121" s="439"/>
      <c r="E121" s="439"/>
      <c r="F121" s="194"/>
      <c r="G121" s="194"/>
      <c r="H121" s="408"/>
      <c r="I121" s="407"/>
      <c r="J121" s="407"/>
      <c r="K121" s="405"/>
      <c r="L121" s="411"/>
      <c r="M121" s="412"/>
      <c r="N121" s="421" t="e">
        <f t="shared" si="2"/>
        <v>#DIV/0!</v>
      </c>
      <c r="O121" s="242">
        <f>FŐLAP!$G$8</f>
        <v>0</v>
      </c>
      <c r="P121" s="241">
        <f>FŐLAP!$C$10</f>
        <v>0</v>
      </c>
      <c r="Q121" s="243" t="s">
        <v>500</v>
      </c>
    </row>
    <row r="122" spans="1:17" ht="49.5" hidden="1" customHeight="1" x14ac:dyDescent="0.25">
      <c r="A122" s="87" t="s">
        <v>214</v>
      </c>
      <c r="B122" s="405"/>
      <c r="C122" s="441"/>
      <c r="D122" s="439"/>
      <c r="E122" s="439"/>
      <c r="F122" s="194"/>
      <c r="G122" s="194"/>
      <c r="H122" s="408"/>
      <c r="I122" s="407"/>
      <c r="J122" s="407"/>
      <c r="K122" s="405"/>
      <c r="L122" s="411"/>
      <c r="M122" s="412"/>
      <c r="N122" s="421" t="e">
        <f t="shared" si="2"/>
        <v>#DIV/0!</v>
      </c>
      <c r="O122" s="242">
        <f>FŐLAP!$G$8</f>
        <v>0</v>
      </c>
      <c r="P122" s="241">
        <f>FŐLAP!$C$10</f>
        <v>0</v>
      </c>
      <c r="Q122" s="243" t="s">
        <v>500</v>
      </c>
    </row>
    <row r="123" spans="1:17" ht="49.5" hidden="1" customHeight="1" x14ac:dyDescent="0.25">
      <c r="A123" s="87" t="s">
        <v>215</v>
      </c>
      <c r="B123" s="405"/>
      <c r="C123" s="441"/>
      <c r="D123" s="439"/>
      <c r="E123" s="439"/>
      <c r="F123" s="194"/>
      <c r="G123" s="194"/>
      <c r="H123" s="408"/>
      <c r="I123" s="407"/>
      <c r="J123" s="407"/>
      <c r="K123" s="405"/>
      <c r="L123" s="411"/>
      <c r="M123" s="412"/>
      <c r="N123" s="421" t="e">
        <f t="shared" si="2"/>
        <v>#DIV/0!</v>
      </c>
      <c r="O123" s="242">
        <f>FŐLAP!$G$8</f>
        <v>0</v>
      </c>
      <c r="P123" s="241">
        <f>FŐLAP!$C$10</f>
        <v>0</v>
      </c>
      <c r="Q123" s="243" t="s">
        <v>500</v>
      </c>
    </row>
    <row r="124" spans="1:17" ht="49.5" hidden="1" customHeight="1" x14ac:dyDescent="0.25">
      <c r="A124" s="87" t="s">
        <v>216</v>
      </c>
      <c r="B124" s="405"/>
      <c r="C124" s="441"/>
      <c r="D124" s="439"/>
      <c r="E124" s="439"/>
      <c r="F124" s="194"/>
      <c r="G124" s="194"/>
      <c r="H124" s="408"/>
      <c r="I124" s="407"/>
      <c r="J124" s="407"/>
      <c r="K124" s="405"/>
      <c r="L124" s="411"/>
      <c r="M124" s="412"/>
      <c r="N124" s="421" t="e">
        <f t="shared" si="2"/>
        <v>#DIV/0!</v>
      </c>
      <c r="O124" s="242">
        <f>FŐLAP!$G$8</f>
        <v>0</v>
      </c>
      <c r="P124" s="241">
        <f>FŐLAP!$C$10</f>
        <v>0</v>
      </c>
      <c r="Q124" s="243" t="s">
        <v>500</v>
      </c>
    </row>
    <row r="125" spans="1:17" ht="49.5" hidden="1" customHeight="1" x14ac:dyDescent="0.25">
      <c r="A125" s="88" t="s">
        <v>217</v>
      </c>
      <c r="B125" s="405"/>
      <c r="C125" s="441"/>
      <c r="D125" s="439"/>
      <c r="E125" s="439"/>
      <c r="F125" s="194"/>
      <c r="G125" s="194"/>
      <c r="H125" s="408"/>
      <c r="I125" s="407"/>
      <c r="J125" s="407"/>
      <c r="K125" s="405"/>
      <c r="L125" s="411"/>
      <c r="M125" s="412"/>
      <c r="N125" s="421" t="e">
        <f t="shared" si="2"/>
        <v>#DIV/0!</v>
      </c>
      <c r="O125" s="242">
        <f>FŐLAP!$G$8</f>
        <v>0</v>
      </c>
      <c r="P125" s="241">
        <f>FŐLAP!$C$10</f>
        <v>0</v>
      </c>
      <c r="Q125" s="243" t="s">
        <v>500</v>
      </c>
    </row>
    <row r="126" spans="1:17" ht="49.5" hidden="1" customHeight="1" x14ac:dyDescent="0.25">
      <c r="A126" s="87" t="s">
        <v>218</v>
      </c>
      <c r="B126" s="405"/>
      <c r="C126" s="441"/>
      <c r="D126" s="439"/>
      <c r="E126" s="439"/>
      <c r="F126" s="194"/>
      <c r="G126" s="194"/>
      <c r="H126" s="408"/>
      <c r="I126" s="407"/>
      <c r="J126" s="407"/>
      <c r="K126" s="405"/>
      <c r="L126" s="411"/>
      <c r="M126" s="412"/>
      <c r="N126" s="421" t="e">
        <f t="shared" si="2"/>
        <v>#DIV/0!</v>
      </c>
      <c r="O126" s="242">
        <f>FŐLAP!$G$8</f>
        <v>0</v>
      </c>
      <c r="P126" s="241">
        <f>FŐLAP!$C$10</f>
        <v>0</v>
      </c>
      <c r="Q126" s="243" t="s">
        <v>500</v>
      </c>
    </row>
    <row r="127" spans="1:17" ht="49.5" hidden="1" customHeight="1" x14ac:dyDescent="0.25">
      <c r="A127" s="87" t="s">
        <v>219</v>
      </c>
      <c r="B127" s="405"/>
      <c r="C127" s="441"/>
      <c r="D127" s="439"/>
      <c r="E127" s="439"/>
      <c r="F127" s="194"/>
      <c r="G127" s="194"/>
      <c r="H127" s="408"/>
      <c r="I127" s="407"/>
      <c r="J127" s="407"/>
      <c r="K127" s="405"/>
      <c r="L127" s="411"/>
      <c r="M127" s="412"/>
      <c r="N127" s="421" t="e">
        <f t="shared" si="2"/>
        <v>#DIV/0!</v>
      </c>
      <c r="O127" s="242">
        <f>FŐLAP!$G$8</f>
        <v>0</v>
      </c>
      <c r="P127" s="241">
        <f>FŐLAP!$C$10</f>
        <v>0</v>
      </c>
      <c r="Q127" s="243" t="s">
        <v>500</v>
      </c>
    </row>
    <row r="128" spans="1:17" ht="49.5" hidden="1" customHeight="1" x14ac:dyDescent="0.25">
      <c r="A128" s="87" t="s">
        <v>220</v>
      </c>
      <c r="B128" s="405"/>
      <c r="C128" s="441"/>
      <c r="D128" s="439"/>
      <c r="E128" s="439"/>
      <c r="F128" s="194"/>
      <c r="G128" s="194"/>
      <c r="H128" s="408"/>
      <c r="I128" s="407"/>
      <c r="J128" s="407"/>
      <c r="K128" s="405"/>
      <c r="L128" s="411"/>
      <c r="M128" s="412"/>
      <c r="N128" s="421" t="e">
        <f t="shared" si="2"/>
        <v>#DIV/0!</v>
      </c>
      <c r="O128" s="242">
        <f>FŐLAP!$G$8</f>
        <v>0</v>
      </c>
      <c r="P128" s="241">
        <f>FŐLAP!$C$10</f>
        <v>0</v>
      </c>
      <c r="Q128" s="243" t="s">
        <v>500</v>
      </c>
    </row>
    <row r="129" spans="1:17" ht="49.5" hidden="1" customHeight="1" x14ac:dyDescent="0.25">
      <c r="A129" s="87" t="s">
        <v>221</v>
      </c>
      <c r="B129" s="405"/>
      <c r="C129" s="441"/>
      <c r="D129" s="439"/>
      <c r="E129" s="439"/>
      <c r="F129" s="194"/>
      <c r="G129" s="194"/>
      <c r="H129" s="408"/>
      <c r="I129" s="407"/>
      <c r="J129" s="407"/>
      <c r="K129" s="405"/>
      <c r="L129" s="411"/>
      <c r="M129" s="412"/>
      <c r="N129" s="421" t="e">
        <f t="shared" si="2"/>
        <v>#DIV/0!</v>
      </c>
      <c r="O129" s="242">
        <f>FŐLAP!$G$8</f>
        <v>0</v>
      </c>
      <c r="P129" s="241">
        <f>FŐLAP!$C$10</f>
        <v>0</v>
      </c>
      <c r="Q129" s="243" t="s">
        <v>500</v>
      </c>
    </row>
    <row r="130" spans="1:17" ht="49.5" hidden="1" customHeight="1" x14ac:dyDescent="0.25">
      <c r="A130" s="88" t="s">
        <v>222</v>
      </c>
      <c r="B130" s="405"/>
      <c r="C130" s="441"/>
      <c r="D130" s="439"/>
      <c r="E130" s="439"/>
      <c r="F130" s="194"/>
      <c r="G130" s="194"/>
      <c r="H130" s="408"/>
      <c r="I130" s="407"/>
      <c r="J130" s="407"/>
      <c r="K130" s="405"/>
      <c r="L130" s="411"/>
      <c r="M130" s="412"/>
      <c r="N130" s="421" t="e">
        <f t="shared" si="2"/>
        <v>#DIV/0!</v>
      </c>
      <c r="O130" s="242">
        <f>FŐLAP!$G$8</f>
        <v>0</v>
      </c>
      <c r="P130" s="241">
        <f>FŐLAP!$C$10</f>
        <v>0</v>
      </c>
      <c r="Q130" s="243" t="s">
        <v>500</v>
      </c>
    </row>
    <row r="131" spans="1:17" ht="49.5" hidden="1" customHeight="1" x14ac:dyDescent="0.25">
      <c r="A131" s="87" t="s">
        <v>223</v>
      </c>
      <c r="B131" s="405"/>
      <c r="C131" s="441"/>
      <c r="D131" s="439"/>
      <c r="E131" s="439"/>
      <c r="F131" s="194"/>
      <c r="G131" s="194"/>
      <c r="H131" s="408"/>
      <c r="I131" s="407"/>
      <c r="J131" s="407"/>
      <c r="K131" s="405"/>
      <c r="L131" s="411"/>
      <c r="M131" s="412"/>
      <c r="N131" s="421" t="e">
        <f t="shared" si="2"/>
        <v>#DIV/0!</v>
      </c>
      <c r="O131" s="242">
        <f>FŐLAP!$G$8</f>
        <v>0</v>
      </c>
      <c r="P131" s="241">
        <f>FŐLAP!$C$10</f>
        <v>0</v>
      </c>
      <c r="Q131" s="243" t="s">
        <v>500</v>
      </c>
    </row>
    <row r="132" spans="1:17" ht="49.5" hidden="1" customHeight="1" x14ac:dyDescent="0.25">
      <c r="A132" s="87" t="s">
        <v>224</v>
      </c>
      <c r="B132" s="405"/>
      <c r="C132" s="441"/>
      <c r="D132" s="439"/>
      <c r="E132" s="439"/>
      <c r="F132" s="194"/>
      <c r="G132" s="194"/>
      <c r="H132" s="408"/>
      <c r="I132" s="407"/>
      <c r="J132" s="407"/>
      <c r="K132" s="405"/>
      <c r="L132" s="411"/>
      <c r="M132" s="412"/>
      <c r="N132" s="421" t="e">
        <f t="shared" si="2"/>
        <v>#DIV/0!</v>
      </c>
      <c r="O132" s="242">
        <f>FŐLAP!$G$8</f>
        <v>0</v>
      </c>
      <c r="P132" s="241">
        <f>FŐLAP!$C$10</f>
        <v>0</v>
      </c>
      <c r="Q132" s="243" t="s">
        <v>500</v>
      </c>
    </row>
    <row r="133" spans="1:17" ht="49.5" hidden="1" customHeight="1" x14ac:dyDescent="0.25">
      <c r="A133" s="87" t="s">
        <v>225</v>
      </c>
      <c r="B133" s="405"/>
      <c r="C133" s="441"/>
      <c r="D133" s="439"/>
      <c r="E133" s="439"/>
      <c r="F133" s="194"/>
      <c r="G133" s="194"/>
      <c r="H133" s="408"/>
      <c r="I133" s="407"/>
      <c r="J133" s="407"/>
      <c r="K133" s="405"/>
      <c r="L133" s="411"/>
      <c r="M133" s="412"/>
      <c r="N133" s="421" t="e">
        <f t="shared" si="2"/>
        <v>#DIV/0!</v>
      </c>
      <c r="O133" s="242">
        <f>FŐLAP!$G$8</f>
        <v>0</v>
      </c>
      <c r="P133" s="241">
        <f>FŐLAP!$C$10</f>
        <v>0</v>
      </c>
      <c r="Q133" s="243" t="s">
        <v>500</v>
      </c>
    </row>
    <row r="134" spans="1:17" ht="49.5" hidden="1" customHeight="1" x14ac:dyDescent="0.25">
      <c r="A134" s="87" t="s">
        <v>226</v>
      </c>
      <c r="B134" s="405"/>
      <c r="C134" s="441"/>
      <c r="D134" s="439"/>
      <c r="E134" s="439"/>
      <c r="F134" s="194"/>
      <c r="G134" s="194"/>
      <c r="H134" s="408"/>
      <c r="I134" s="407"/>
      <c r="J134" s="407"/>
      <c r="K134" s="405"/>
      <c r="L134" s="411"/>
      <c r="M134" s="412"/>
      <c r="N134" s="421" t="e">
        <f t="shared" si="2"/>
        <v>#DIV/0!</v>
      </c>
      <c r="O134" s="242">
        <f>FŐLAP!$G$8</f>
        <v>0</v>
      </c>
      <c r="P134" s="241">
        <f>FŐLAP!$C$10</f>
        <v>0</v>
      </c>
      <c r="Q134" s="243" t="s">
        <v>500</v>
      </c>
    </row>
    <row r="135" spans="1:17" ht="49.5" hidden="1" customHeight="1" x14ac:dyDescent="0.25">
      <c r="A135" s="88" t="s">
        <v>227</v>
      </c>
      <c r="B135" s="405"/>
      <c r="C135" s="441"/>
      <c r="D135" s="439"/>
      <c r="E135" s="439"/>
      <c r="F135" s="194"/>
      <c r="G135" s="194"/>
      <c r="H135" s="408"/>
      <c r="I135" s="407"/>
      <c r="J135" s="407"/>
      <c r="K135" s="405"/>
      <c r="L135" s="411"/>
      <c r="M135" s="412"/>
      <c r="N135" s="421" t="e">
        <f t="shared" si="2"/>
        <v>#DIV/0!</v>
      </c>
      <c r="O135" s="242">
        <f>FŐLAP!$G$8</f>
        <v>0</v>
      </c>
      <c r="P135" s="241">
        <f>FŐLAP!$C$10</f>
        <v>0</v>
      </c>
      <c r="Q135" s="243" t="s">
        <v>500</v>
      </c>
    </row>
    <row r="136" spans="1:17" ht="49.5" hidden="1" customHeight="1" x14ac:dyDescent="0.25">
      <c r="A136" s="87" t="s">
        <v>228</v>
      </c>
      <c r="B136" s="405"/>
      <c r="C136" s="441"/>
      <c r="D136" s="439"/>
      <c r="E136" s="439"/>
      <c r="F136" s="194"/>
      <c r="G136" s="194"/>
      <c r="H136" s="408"/>
      <c r="I136" s="407"/>
      <c r="J136" s="407"/>
      <c r="K136" s="405"/>
      <c r="L136" s="411"/>
      <c r="M136" s="412"/>
      <c r="N136" s="421" t="e">
        <f t="shared" si="2"/>
        <v>#DIV/0!</v>
      </c>
      <c r="O136" s="242">
        <f>FŐLAP!$G$8</f>
        <v>0</v>
      </c>
      <c r="P136" s="241">
        <f>FŐLAP!$C$10</f>
        <v>0</v>
      </c>
      <c r="Q136" s="243" t="s">
        <v>500</v>
      </c>
    </row>
    <row r="137" spans="1:17" ht="49.5" hidden="1" customHeight="1" x14ac:dyDescent="0.25">
      <c r="A137" s="87" t="s">
        <v>229</v>
      </c>
      <c r="B137" s="405"/>
      <c r="C137" s="441"/>
      <c r="D137" s="439"/>
      <c r="E137" s="439"/>
      <c r="F137" s="194"/>
      <c r="G137" s="194"/>
      <c r="H137" s="408"/>
      <c r="I137" s="407"/>
      <c r="J137" s="407"/>
      <c r="K137" s="405"/>
      <c r="L137" s="411"/>
      <c r="M137" s="412"/>
      <c r="N137" s="421" t="e">
        <f t="shared" si="2"/>
        <v>#DIV/0!</v>
      </c>
      <c r="O137" s="242">
        <f>FŐLAP!$G$8</f>
        <v>0</v>
      </c>
      <c r="P137" s="241">
        <f>FŐLAP!$C$10</f>
        <v>0</v>
      </c>
      <c r="Q137" s="243" t="s">
        <v>500</v>
      </c>
    </row>
    <row r="138" spans="1:17" ht="49.5" hidden="1" customHeight="1" x14ac:dyDescent="0.25">
      <c r="A138" s="87" t="s">
        <v>230</v>
      </c>
      <c r="B138" s="405"/>
      <c r="C138" s="441"/>
      <c r="D138" s="439"/>
      <c r="E138" s="439"/>
      <c r="F138" s="194"/>
      <c r="G138" s="194"/>
      <c r="H138" s="408"/>
      <c r="I138" s="407"/>
      <c r="J138" s="407"/>
      <c r="K138" s="405"/>
      <c r="L138" s="411"/>
      <c r="M138" s="412"/>
      <c r="N138" s="421" t="e">
        <f t="shared" si="2"/>
        <v>#DIV/0!</v>
      </c>
      <c r="O138" s="242">
        <f>FŐLAP!$G$8</f>
        <v>0</v>
      </c>
      <c r="P138" s="241">
        <f>FŐLAP!$C$10</f>
        <v>0</v>
      </c>
      <c r="Q138" s="243" t="s">
        <v>500</v>
      </c>
    </row>
    <row r="139" spans="1:17" ht="49.5" hidden="1" customHeight="1" x14ac:dyDescent="0.25">
      <c r="A139" s="87" t="s">
        <v>231</v>
      </c>
      <c r="B139" s="405"/>
      <c r="C139" s="441"/>
      <c r="D139" s="439"/>
      <c r="E139" s="439"/>
      <c r="F139" s="194"/>
      <c r="G139" s="194"/>
      <c r="H139" s="408"/>
      <c r="I139" s="407"/>
      <c r="J139" s="407"/>
      <c r="K139" s="405"/>
      <c r="L139" s="411"/>
      <c r="M139" s="412"/>
      <c r="N139" s="421" t="e">
        <f t="shared" si="2"/>
        <v>#DIV/0!</v>
      </c>
      <c r="O139" s="242">
        <f>FŐLAP!$G$8</f>
        <v>0</v>
      </c>
      <c r="P139" s="241">
        <f>FŐLAP!$C$10</f>
        <v>0</v>
      </c>
      <c r="Q139" s="243" t="s">
        <v>500</v>
      </c>
    </row>
    <row r="140" spans="1:17" ht="49.5" hidden="1" customHeight="1" x14ac:dyDescent="0.25">
      <c r="A140" s="88" t="s">
        <v>232</v>
      </c>
      <c r="B140" s="405"/>
      <c r="C140" s="441"/>
      <c r="D140" s="439"/>
      <c r="E140" s="439"/>
      <c r="F140" s="194"/>
      <c r="G140" s="194"/>
      <c r="H140" s="408"/>
      <c r="I140" s="407"/>
      <c r="J140" s="407"/>
      <c r="K140" s="405"/>
      <c r="L140" s="411"/>
      <c r="M140" s="412"/>
      <c r="N140" s="421" t="e">
        <f t="shared" si="2"/>
        <v>#DIV/0!</v>
      </c>
      <c r="O140" s="242">
        <f>FŐLAP!$G$8</f>
        <v>0</v>
      </c>
      <c r="P140" s="241">
        <f>FŐLAP!$C$10</f>
        <v>0</v>
      </c>
      <c r="Q140" s="243" t="s">
        <v>500</v>
      </c>
    </row>
    <row r="141" spans="1:17" ht="49.5" hidden="1" customHeight="1" x14ac:dyDescent="0.25">
      <c r="A141" s="87" t="s">
        <v>233</v>
      </c>
      <c r="B141" s="405"/>
      <c r="C141" s="441"/>
      <c r="D141" s="439"/>
      <c r="E141" s="439"/>
      <c r="F141" s="194"/>
      <c r="G141" s="194"/>
      <c r="H141" s="408"/>
      <c r="I141" s="407"/>
      <c r="J141" s="407"/>
      <c r="K141" s="405"/>
      <c r="L141" s="411"/>
      <c r="M141" s="412"/>
      <c r="N141" s="421" t="e">
        <f t="shared" si="2"/>
        <v>#DIV/0!</v>
      </c>
      <c r="O141" s="242">
        <f>FŐLAP!$G$8</f>
        <v>0</v>
      </c>
      <c r="P141" s="241">
        <f>FŐLAP!$C$10</f>
        <v>0</v>
      </c>
      <c r="Q141" s="243" t="s">
        <v>500</v>
      </c>
    </row>
    <row r="142" spans="1:17" ht="49.5" hidden="1" customHeight="1" x14ac:dyDescent="0.25">
      <c r="A142" s="87" t="s">
        <v>234</v>
      </c>
      <c r="B142" s="405"/>
      <c r="C142" s="441"/>
      <c r="D142" s="439"/>
      <c r="E142" s="439"/>
      <c r="F142" s="194"/>
      <c r="G142" s="194"/>
      <c r="H142" s="408"/>
      <c r="I142" s="407"/>
      <c r="J142" s="407"/>
      <c r="K142" s="405"/>
      <c r="L142" s="411"/>
      <c r="M142" s="412"/>
      <c r="N142" s="421" t="e">
        <f t="shared" si="2"/>
        <v>#DIV/0!</v>
      </c>
      <c r="O142" s="242">
        <f>FŐLAP!$G$8</f>
        <v>0</v>
      </c>
      <c r="P142" s="241">
        <f>FŐLAP!$C$10</f>
        <v>0</v>
      </c>
      <c r="Q142" s="243" t="s">
        <v>500</v>
      </c>
    </row>
    <row r="143" spans="1:17" ht="49.5" hidden="1" customHeight="1" x14ac:dyDescent="0.25">
      <c r="A143" s="87" t="s">
        <v>235</v>
      </c>
      <c r="B143" s="405"/>
      <c r="C143" s="441"/>
      <c r="D143" s="439"/>
      <c r="E143" s="439"/>
      <c r="F143" s="194"/>
      <c r="G143" s="194"/>
      <c r="H143" s="408"/>
      <c r="I143" s="407"/>
      <c r="J143" s="407"/>
      <c r="K143" s="405"/>
      <c r="L143" s="411"/>
      <c r="M143" s="412"/>
      <c r="N143" s="421" t="e">
        <f t="shared" si="2"/>
        <v>#DIV/0!</v>
      </c>
      <c r="O143" s="242">
        <f>FŐLAP!$G$8</f>
        <v>0</v>
      </c>
      <c r="P143" s="241">
        <f>FŐLAP!$C$10</f>
        <v>0</v>
      </c>
      <c r="Q143" s="243" t="s">
        <v>500</v>
      </c>
    </row>
    <row r="144" spans="1:17" ht="49.5" hidden="1" customHeight="1" x14ac:dyDescent="0.25">
      <c r="A144" s="87" t="s">
        <v>236</v>
      </c>
      <c r="B144" s="405"/>
      <c r="C144" s="441"/>
      <c r="D144" s="439"/>
      <c r="E144" s="439"/>
      <c r="F144" s="194"/>
      <c r="G144" s="194"/>
      <c r="H144" s="408"/>
      <c r="I144" s="407"/>
      <c r="J144" s="407"/>
      <c r="K144" s="405"/>
      <c r="L144" s="411"/>
      <c r="M144" s="412"/>
      <c r="N144" s="421" t="e">
        <f t="shared" si="2"/>
        <v>#DIV/0!</v>
      </c>
      <c r="O144" s="242">
        <f>FŐLAP!$G$8</f>
        <v>0</v>
      </c>
      <c r="P144" s="241">
        <f>FŐLAP!$C$10</f>
        <v>0</v>
      </c>
      <c r="Q144" s="243" t="s">
        <v>500</v>
      </c>
    </row>
    <row r="145" spans="1:17" ht="49.5" hidden="1" customHeight="1" x14ac:dyDescent="0.25">
      <c r="A145" s="88" t="s">
        <v>237</v>
      </c>
      <c r="B145" s="405"/>
      <c r="C145" s="441"/>
      <c r="D145" s="439"/>
      <c r="E145" s="439"/>
      <c r="F145" s="194"/>
      <c r="G145" s="194"/>
      <c r="H145" s="408"/>
      <c r="I145" s="407"/>
      <c r="J145" s="407"/>
      <c r="K145" s="405"/>
      <c r="L145" s="411"/>
      <c r="M145" s="412"/>
      <c r="N145" s="421" t="e">
        <f t="shared" si="2"/>
        <v>#DIV/0!</v>
      </c>
      <c r="O145" s="242">
        <f>FŐLAP!$G$8</f>
        <v>0</v>
      </c>
      <c r="P145" s="241">
        <f>FŐLAP!$C$10</f>
        <v>0</v>
      </c>
      <c r="Q145" s="243" t="s">
        <v>500</v>
      </c>
    </row>
    <row r="146" spans="1:17" ht="49.5" hidden="1" customHeight="1" x14ac:dyDescent="0.25">
      <c r="A146" s="87" t="s">
        <v>238</v>
      </c>
      <c r="B146" s="405"/>
      <c r="C146" s="441"/>
      <c r="D146" s="439"/>
      <c r="E146" s="439"/>
      <c r="F146" s="194"/>
      <c r="G146" s="194"/>
      <c r="H146" s="408"/>
      <c r="I146" s="407"/>
      <c r="J146" s="407"/>
      <c r="K146" s="405"/>
      <c r="L146" s="411"/>
      <c r="M146" s="412"/>
      <c r="N146" s="421" t="e">
        <f t="shared" si="2"/>
        <v>#DIV/0!</v>
      </c>
      <c r="O146" s="242">
        <f>FŐLAP!$G$8</f>
        <v>0</v>
      </c>
      <c r="P146" s="241">
        <f>FŐLAP!$C$10</f>
        <v>0</v>
      </c>
      <c r="Q146" s="243" t="s">
        <v>500</v>
      </c>
    </row>
    <row r="147" spans="1:17" ht="49.5" hidden="1" customHeight="1" x14ac:dyDescent="0.25">
      <c r="A147" s="87" t="s">
        <v>239</v>
      </c>
      <c r="B147" s="405"/>
      <c r="C147" s="441"/>
      <c r="D147" s="439"/>
      <c r="E147" s="439"/>
      <c r="F147" s="194"/>
      <c r="G147" s="194"/>
      <c r="H147" s="408"/>
      <c r="I147" s="407"/>
      <c r="J147" s="407"/>
      <c r="K147" s="405"/>
      <c r="L147" s="411"/>
      <c r="M147" s="412"/>
      <c r="N147" s="421" t="e">
        <f t="shared" si="2"/>
        <v>#DIV/0!</v>
      </c>
      <c r="O147" s="242">
        <f>FŐLAP!$G$8</f>
        <v>0</v>
      </c>
      <c r="P147" s="241">
        <f>FŐLAP!$C$10</f>
        <v>0</v>
      </c>
      <c r="Q147" s="243" t="s">
        <v>500</v>
      </c>
    </row>
    <row r="148" spans="1:17" ht="49.5" hidden="1" customHeight="1" x14ac:dyDescent="0.25">
      <c r="A148" s="87" t="s">
        <v>240</v>
      </c>
      <c r="B148" s="405"/>
      <c r="C148" s="441"/>
      <c r="D148" s="439"/>
      <c r="E148" s="439"/>
      <c r="F148" s="194"/>
      <c r="G148" s="194"/>
      <c r="H148" s="408"/>
      <c r="I148" s="407"/>
      <c r="J148" s="407"/>
      <c r="K148" s="405"/>
      <c r="L148" s="411"/>
      <c r="M148" s="412"/>
      <c r="N148" s="421" t="e">
        <f t="shared" ref="N148:N211" si="3">IF(M148&lt;0,0,1-(M148/L148))</f>
        <v>#DIV/0!</v>
      </c>
      <c r="O148" s="242">
        <f>FŐLAP!$G$8</f>
        <v>0</v>
      </c>
      <c r="P148" s="241">
        <f>FŐLAP!$C$10</f>
        <v>0</v>
      </c>
      <c r="Q148" s="243" t="s">
        <v>500</v>
      </c>
    </row>
    <row r="149" spans="1:17" ht="49.5" hidden="1" customHeight="1" x14ac:dyDescent="0.25">
      <c r="A149" s="87" t="s">
        <v>241</v>
      </c>
      <c r="B149" s="405"/>
      <c r="C149" s="441"/>
      <c r="D149" s="439"/>
      <c r="E149" s="439"/>
      <c r="F149" s="194"/>
      <c r="G149" s="194"/>
      <c r="H149" s="408"/>
      <c r="I149" s="407"/>
      <c r="J149" s="407"/>
      <c r="K149" s="405"/>
      <c r="L149" s="411"/>
      <c r="M149" s="412"/>
      <c r="N149" s="421" t="e">
        <f t="shared" si="3"/>
        <v>#DIV/0!</v>
      </c>
      <c r="O149" s="242">
        <f>FŐLAP!$G$8</f>
        <v>0</v>
      </c>
      <c r="P149" s="241">
        <f>FŐLAP!$C$10</f>
        <v>0</v>
      </c>
      <c r="Q149" s="243" t="s">
        <v>500</v>
      </c>
    </row>
    <row r="150" spans="1:17" ht="49.5" hidden="1" customHeight="1" x14ac:dyDescent="0.25">
      <c r="A150" s="88" t="s">
        <v>242</v>
      </c>
      <c r="B150" s="405"/>
      <c r="C150" s="441"/>
      <c r="D150" s="439"/>
      <c r="E150" s="439"/>
      <c r="F150" s="194"/>
      <c r="G150" s="194"/>
      <c r="H150" s="408"/>
      <c r="I150" s="407"/>
      <c r="J150" s="407"/>
      <c r="K150" s="405"/>
      <c r="L150" s="411"/>
      <c r="M150" s="412"/>
      <c r="N150" s="421" t="e">
        <f t="shared" si="3"/>
        <v>#DIV/0!</v>
      </c>
      <c r="O150" s="242">
        <f>FŐLAP!$G$8</f>
        <v>0</v>
      </c>
      <c r="P150" s="241">
        <f>FŐLAP!$C$10</f>
        <v>0</v>
      </c>
      <c r="Q150" s="243" t="s">
        <v>500</v>
      </c>
    </row>
    <row r="151" spans="1:17" ht="49.5" hidden="1" customHeight="1" x14ac:dyDescent="0.25">
      <c r="A151" s="87" t="s">
        <v>243</v>
      </c>
      <c r="B151" s="405"/>
      <c r="C151" s="441"/>
      <c r="D151" s="439"/>
      <c r="E151" s="439"/>
      <c r="F151" s="194"/>
      <c r="G151" s="194"/>
      <c r="H151" s="408"/>
      <c r="I151" s="407"/>
      <c r="J151" s="407"/>
      <c r="K151" s="405"/>
      <c r="L151" s="411"/>
      <c r="M151" s="412"/>
      <c r="N151" s="421" t="e">
        <f t="shared" si="3"/>
        <v>#DIV/0!</v>
      </c>
      <c r="O151" s="242">
        <f>FŐLAP!$G$8</f>
        <v>0</v>
      </c>
      <c r="P151" s="241">
        <f>FŐLAP!$C$10</f>
        <v>0</v>
      </c>
      <c r="Q151" s="243" t="s">
        <v>500</v>
      </c>
    </row>
    <row r="152" spans="1:17" ht="49.5" hidden="1" customHeight="1" x14ac:dyDescent="0.25">
      <c r="A152" s="87" t="s">
        <v>244</v>
      </c>
      <c r="B152" s="405"/>
      <c r="C152" s="441"/>
      <c r="D152" s="439"/>
      <c r="E152" s="439"/>
      <c r="F152" s="194"/>
      <c r="G152" s="194"/>
      <c r="H152" s="408"/>
      <c r="I152" s="407"/>
      <c r="J152" s="407"/>
      <c r="K152" s="405"/>
      <c r="L152" s="411"/>
      <c r="M152" s="412"/>
      <c r="N152" s="421" t="e">
        <f t="shared" si="3"/>
        <v>#DIV/0!</v>
      </c>
      <c r="O152" s="242">
        <f>FŐLAP!$G$8</f>
        <v>0</v>
      </c>
      <c r="P152" s="241">
        <f>FŐLAP!$C$10</f>
        <v>0</v>
      </c>
      <c r="Q152" s="243" t="s">
        <v>500</v>
      </c>
    </row>
    <row r="153" spans="1:17" ht="49.5" hidden="1" customHeight="1" x14ac:dyDescent="0.25">
      <c r="A153" s="87" t="s">
        <v>245</v>
      </c>
      <c r="B153" s="405"/>
      <c r="C153" s="441"/>
      <c r="D153" s="439"/>
      <c r="E153" s="439"/>
      <c r="F153" s="194"/>
      <c r="G153" s="194"/>
      <c r="H153" s="408"/>
      <c r="I153" s="407"/>
      <c r="J153" s="407"/>
      <c r="K153" s="405"/>
      <c r="L153" s="411"/>
      <c r="M153" s="412"/>
      <c r="N153" s="421" t="e">
        <f t="shared" si="3"/>
        <v>#DIV/0!</v>
      </c>
      <c r="O153" s="242">
        <f>FŐLAP!$G$8</f>
        <v>0</v>
      </c>
      <c r="P153" s="241">
        <f>FŐLAP!$C$10</f>
        <v>0</v>
      </c>
      <c r="Q153" s="243" t="s">
        <v>500</v>
      </c>
    </row>
    <row r="154" spans="1:17" ht="49.5" hidden="1" customHeight="1" x14ac:dyDescent="0.25">
      <c r="A154" s="87" t="s">
        <v>246</v>
      </c>
      <c r="B154" s="405"/>
      <c r="C154" s="441"/>
      <c r="D154" s="439"/>
      <c r="E154" s="439"/>
      <c r="F154" s="194"/>
      <c r="G154" s="194"/>
      <c r="H154" s="408"/>
      <c r="I154" s="407"/>
      <c r="J154" s="407"/>
      <c r="K154" s="405"/>
      <c r="L154" s="411"/>
      <c r="M154" s="412"/>
      <c r="N154" s="421" t="e">
        <f t="shared" si="3"/>
        <v>#DIV/0!</v>
      </c>
      <c r="O154" s="242">
        <f>FŐLAP!$G$8</f>
        <v>0</v>
      </c>
      <c r="P154" s="241">
        <f>FŐLAP!$C$10</f>
        <v>0</v>
      </c>
      <c r="Q154" s="243" t="s">
        <v>500</v>
      </c>
    </row>
    <row r="155" spans="1:17" ht="49.5" hidden="1" customHeight="1" x14ac:dyDescent="0.25">
      <c r="A155" s="88" t="s">
        <v>247</v>
      </c>
      <c r="B155" s="405"/>
      <c r="C155" s="441"/>
      <c r="D155" s="439"/>
      <c r="E155" s="439"/>
      <c r="F155" s="194"/>
      <c r="G155" s="194"/>
      <c r="H155" s="408"/>
      <c r="I155" s="407"/>
      <c r="J155" s="407"/>
      <c r="K155" s="405"/>
      <c r="L155" s="411"/>
      <c r="M155" s="412"/>
      <c r="N155" s="421" t="e">
        <f t="shared" si="3"/>
        <v>#DIV/0!</v>
      </c>
      <c r="O155" s="242">
        <f>FŐLAP!$G$8</f>
        <v>0</v>
      </c>
      <c r="P155" s="241">
        <f>FŐLAP!$C$10</f>
        <v>0</v>
      </c>
      <c r="Q155" s="243" t="s">
        <v>500</v>
      </c>
    </row>
    <row r="156" spans="1:17" ht="49.5" hidden="1" customHeight="1" x14ac:dyDescent="0.25">
      <c r="A156" s="87" t="s">
        <v>248</v>
      </c>
      <c r="B156" s="405"/>
      <c r="C156" s="441"/>
      <c r="D156" s="439"/>
      <c r="E156" s="439"/>
      <c r="F156" s="194"/>
      <c r="G156" s="194"/>
      <c r="H156" s="408"/>
      <c r="I156" s="407"/>
      <c r="J156" s="407"/>
      <c r="K156" s="405"/>
      <c r="L156" s="411"/>
      <c r="M156" s="412"/>
      <c r="N156" s="421" t="e">
        <f t="shared" si="3"/>
        <v>#DIV/0!</v>
      </c>
      <c r="O156" s="242">
        <f>FŐLAP!$G$8</f>
        <v>0</v>
      </c>
      <c r="P156" s="241">
        <f>FŐLAP!$C$10</f>
        <v>0</v>
      </c>
      <c r="Q156" s="243" t="s">
        <v>500</v>
      </c>
    </row>
    <row r="157" spans="1:17" ht="49.5" hidden="1" customHeight="1" x14ac:dyDescent="0.25">
      <c r="A157" s="87" t="s">
        <v>249</v>
      </c>
      <c r="B157" s="405"/>
      <c r="C157" s="441"/>
      <c r="D157" s="439"/>
      <c r="E157" s="439"/>
      <c r="F157" s="194"/>
      <c r="G157" s="194"/>
      <c r="H157" s="408"/>
      <c r="I157" s="407"/>
      <c r="J157" s="407"/>
      <c r="K157" s="405"/>
      <c r="L157" s="411"/>
      <c r="M157" s="412"/>
      <c r="N157" s="421" t="e">
        <f t="shared" si="3"/>
        <v>#DIV/0!</v>
      </c>
      <c r="O157" s="242">
        <f>FŐLAP!$G$8</f>
        <v>0</v>
      </c>
      <c r="P157" s="241">
        <f>FŐLAP!$C$10</f>
        <v>0</v>
      </c>
      <c r="Q157" s="243" t="s">
        <v>500</v>
      </c>
    </row>
    <row r="158" spans="1:17" ht="49.5" hidden="1" customHeight="1" x14ac:dyDescent="0.25">
      <c r="A158" s="87" t="s">
        <v>250</v>
      </c>
      <c r="B158" s="405"/>
      <c r="C158" s="441"/>
      <c r="D158" s="439"/>
      <c r="E158" s="439"/>
      <c r="F158" s="194"/>
      <c r="G158" s="194"/>
      <c r="H158" s="408"/>
      <c r="I158" s="407"/>
      <c r="J158" s="407"/>
      <c r="K158" s="405"/>
      <c r="L158" s="411"/>
      <c r="M158" s="412"/>
      <c r="N158" s="421" t="e">
        <f t="shared" si="3"/>
        <v>#DIV/0!</v>
      </c>
      <c r="O158" s="242">
        <f>FŐLAP!$G$8</f>
        <v>0</v>
      </c>
      <c r="P158" s="241">
        <f>FŐLAP!$C$10</f>
        <v>0</v>
      </c>
      <c r="Q158" s="243" t="s">
        <v>500</v>
      </c>
    </row>
    <row r="159" spans="1:17" ht="49.5" hidden="1" customHeight="1" x14ac:dyDescent="0.25">
      <c r="A159" s="87" t="s">
        <v>251</v>
      </c>
      <c r="B159" s="405"/>
      <c r="C159" s="441"/>
      <c r="D159" s="439"/>
      <c r="E159" s="439"/>
      <c r="F159" s="194"/>
      <c r="G159" s="194"/>
      <c r="H159" s="408"/>
      <c r="I159" s="407"/>
      <c r="J159" s="407"/>
      <c r="K159" s="405"/>
      <c r="L159" s="411"/>
      <c r="M159" s="412"/>
      <c r="N159" s="421" t="e">
        <f t="shared" si="3"/>
        <v>#DIV/0!</v>
      </c>
      <c r="O159" s="242">
        <f>FŐLAP!$G$8</f>
        <v>0</v>
      </c>
      <c r="P159" s="241">
        <f>FŐLAP!$C$10</f>
        <v>0</v>
      </c>
      <c r="Q159" s="243" t="s">
        <v>500</v>
      </c>
    </row>
    <row r="160" spans="1:17" ht="49.5" hidden="1" customHeight="1" x14ac:dyDescent="0.25">
      <c r="A160" s="88" t="s">
        <v>252</v>
      </c>
      <c r="B160" s="405"/>
      <c r="C160" s="441"/>
      <c r="D160" s="439"/>
      <c r="E160" s="439"/>
      <c r="F160" s="194"/>
      <c r="G160" s="194"/>
      <c r="H160" s="408"/>
      <c r="I160" s="407"/>
      <c r="J160" s="407"/>
      <c r="K160" s="405"/>
      <c r="L160" s="411"/>
      <c r="M160" s="412"/>
      <c r="N160" s="421" t="e">
        <f t="shared" si="3"/>
        <v>#DIV/0!</v>
      </c>
      <c r="O160" s="242">
        <f>FŐLAP!$G$8</f>
        <v>0</v>
      </c>
      <c r="P160" s="241">
        <f>FŐLAP!$C$10</f>
        <v>0</v>
      </c>
      <c r="Q160" s="243" t="s">
        <v>500</v>
      </c>
    </row>
    <row r="161" spans="1:17" ht="49.5" hidden="1" customHeight="1" x14ac:dyDescent="0.25">
      <c r="A161" s="87" t="s">
        <v>253</v>
      </c>
      <c r="B161" s="405"/>
      <c r="C161" s="441"/>
      <c r="D161" s="439"/>
      <c r="E161" s="439"/>
      <c r="F161" s="194"/>
      <c r="G161" s="194"/>
      <c r="H161" s="408"/>
      <c r="I161" s="407"/>
      <c r="J161" s="407"/>
      <c r="K161" s="405"/>
      <c r="L161" s="411"/>
      <c r="M161" s="412"/>
      <c r="N161" s="421" t="e">
        <f t="shared" si="3"/>
        <v>#DIV/0!</v>
      </c>
      <c r="O161" s="242">
        <f>FŐLAP!$G$8</f>
        <v>0</v>
      </c>
      <c r="P161" s="241">
        <f>FŐLAP!$C$10</f>
        <v>0</v>
      </c>
      <c r="Q161" s="243" t="s">
        <v>500</v>
      </c>
    </row>
    <row r="162" spans="1:17" ht="49.5" hidden="1" customHeight="1" x14ac:dyDescent="0.25">
      <c r="A162" s="87" t="s">
        <v>254</v>
      </c>
      <c r="B162" s="405"/>
      <c r="C162" s="441"/>
      <c r="D162" s="439"/>
      <c r="E162" s="439"/>
      <c r="F162" s="194"/>
      <c r="G162" s="194"/>
      <c r="H162" s="408"/>
      <c r="I162" s="407"/>
      <c r="J162" s="407"/>
      <c r="K162" s="405"/>
      <c r="L162" s="411"/>
      <c r="M162" s="412"/>
      <c r="N162" s="421" t="e">
        <f t="shared" si="3"/>
        <v>#DIV/0!</v>
      </c>
      <c r="O162" s="242">
        <f>FŐLAP!$G$8</f>
        <v>0</v>
      </c>
      <c r="P162" s="241">
        <f>FŐLAP!$C$10</f>
        <v>0</v>
      </c>
      <c r="Q162" s="243" t="s">
        <v>500</v>
      </c>
    </row>
    <row r="163" spans="1:17" ht="49.5" hidden="1" customHeight="1" x14ac:dyDescent="0.25">
      <c r="A163" s="87" t="s">
        <v>255</v>
      </c>
      <c r="B163" s="405"/>
      <c r="C163" s="441"/>
      <c r="D163" s="439"/>
      <c r="E163" s="439"/>
      <c r="F163" s="194"/>
      <c r="G163" s="194"/>
      <c r="H163" s="408"/>
      <c r="I163" s="407"/>
      <c r="J163" s="407"/>
      <c r="K163" s="405"/>
      <c r="L163" s="411"/>
      <c r="M163" s="412"/>
      <c r="N163" s="421" t="e">
        <f t="shared" si="3"/>
        <v>#DIV/0!</v>
      </c>
      <c r="O163" s="242">
        <f>FŐLAP!$G$8</f>
        <v>0</v>
      </c>
      <c r="P163" s="241">
        <f>FŐLAP!$C$10</f>
        <v>0</v>
      </c>
      <c r="Q163" s="243" t="s">
        <v>500</v>
      </c>
    </row>
    <row r="164" spans="1:17" ht="49.5" hidden="1" customHeight="1" x14ac:dyDescent="0.25">
      <c r="A164" s="87" t="s">
        <v>256</v>
      </c>
      <c r="B164" s="405"/>
      <c r="C164" s="441"/>
      <c r="D164" s="439"/>
      <c r="E164" s="439"/>
      <c r="F164" s="194"/>
      <c r="G164" s="194"/>
      <c r="H164" s="408"/>
      <c r="I164" s="407"/>
      <c r="J164" s="407"/>
      <c r="K164" s="405"/>
      <c r="L164" s="411"/>
      <c r="M164" s="412"/>
      <c r="N164" s="421" t="e">
        <f t="shared" si="3"/>
        <v>#DIV/0!</v>
      </c>
      <c r="O164" s="242">
        <f>FŐLAP!$G$8</f>
        <v>0</v>
      </c>
      <c r="P164" s="241">
        <f>FŐLAP!$C$10</f>
        <v>0</v>
      </c>
      <c r="Q164" s="243" t="s">
        <v>500</v>
      </c>
    </row>
    <row r="165" spans="1:17" ht="49.5" hidden="1" customHeight="1" x14ac:dyDescent="0.25">
      <c r="A165" s="88" t="s">
        <v>257</v>
      </c>
      <c r="B165" s="405"/>
      <c r="C165" s="441"/>
      <c r="D165" s="439"/>
      <c r="E165" s="439"/>
      <c r="F165" s="194"/>
      <c r="G165" s="194"/>
      <c r="H165" s="408"/>
      <c r="I165" s="407"/>
      <c r="J165" s="407"/>
      <c r="K165" s="405"/>
      <c r="L165" s="411"/>
      <c r="M165" s="412"/>
      <c r="N165" s="421" t="e">
        <f t="shared" si="3"/>
        <v>#DIV/0!</v>
      </c>
      <c r="O165" s="242">
        <f>FŐLAP!$G$8</f>
        <v>0</v>
      </c>
      <c r="P165" s="241">
        <f>FŐLAP!$C$10</f>
        <v>0</v>
      </c>
      <c r="Q165" s="243" t="s">
        <v>500</v>
      </c>
    </row>
    <row r="166" spans="1:17" ht="49.5" hidden="1" customHeight="1" x14ac:dyDescent="0.25">
      <c r="A166" s="87" t="s">
        <v>258</v>
      </c>
      <c r="B166" s="405"/>
      <c r="C166" s="441"/>
      <c r="D166" s="439"/>
      <c r="E166" s="439"/>
      <c r="F166" s="194"/>
      <c r="G166" s="194"/>
      <c r="H166" s="408"/>
      <c r="I166" s="407"/>
      <c r="J166" s="407"/>
      <c r="K166" s="405"/>
      <c r="L166" s="411"/>
      <c r="M166" s="412"/>
      <c r="N166" s="421" t="e">
        <f t="shared" si="3"/>
        <v>#DIV/0!</v>
      </c>
      <c r="O166" s="242">
        <f>FŐLAP!$G$8</f>
        <v>0</v>
      </c>
      <c r="P166" s="241">
        <f>FŐLAP!$C$10</f>
        <v>0</v>
      </c>
      <c r="Q166" s="243" t="s">
        <v>500</v>
      </c>
    </row>
    <row r="167" spans="1:17" ht="49.5" hidden="1" customHeight="1" x14ac:dyDescent="0.25">
      <c r="A167" s="87" t="s">
        <v>259</v>
      </c>
      <c r="B167" s="405"/>
      <c r="C167" s="441"/>
      <c r="D167" s="439"/>
      <c r="E167" s="439"/>
      <c r="F167" s="194"/>
      <c r="G167" s="194"/>
      <c r="H167" s="408"/>
      <c r="I167" s="407"/>
      <c r="J167" s="407"/>
      <c r="K167" s="405"/>
      <c r="L167" s="411"/>
      <c r="M167" s="412"/>
      <c r="N167" s="421" t="e">
        <f t="shared" si="3"/>
        <v>#DIV/0!</v>
      </c>
      <c r="O167" s="242">
        <f>FŐLAP!$G$8</f>
        <v>0</v>
      </c>
      <c r="P167" s="241">
        <f>FŐLAP!$C$10</f>
        <v>0</v>
      </c>
      <c r="Q167" s="243" t="s">
        <v>500</v>
      </c>
    </row>
    <row r="168" spans="1:17" ht="49.5" hidden="1" customHeight="1" x14ac:dyDescent="0.25">
      <c r="A168" s="87" t="s">
        <v>260</v>
      </c>
      <c r="B168" s="405"/>
      <c r="C168" s="441"/>
      <c r="D168" s="439"/>
      <c r="E168" s="439"/>
      <c r="F168" s="194"/>
      <c r="G168" s="194"/>
      <c r="H168" s="408"/>
      <c r="I168" s="407"/>
      <c r="J168" s="407"/>
      <c r="K168" s="405"/>
      <c r="L168" s="411"/>
      <c r="M168" s="412"/>
      <c r="N168" s="421" t="e">
        <f t="shared" si="3"/>
        <v>#DIV/0!</v>
      </c>
      <c r="O168" s="242">
        <f>FŐLAP!$G$8</f>
        <v>0</v>
      </c>
      <c r="P168" s="241">
        <f>FŐLAP!$C$10</f>
        <v>0</v>
      </c>
      <c r="Q168" s="243" t="s">
        <v>500</v>
      </c>
    </row>
    <row r="169" spans="1:17" ht="49.5" hidden="1" customHeight="1" x14ac:dyDescent="0.25">
      <c r="A169" s="87" t="s">
        <v>261</v>
      </c>
      <c r="B169" s="405"/>
      <c r="C169" s="441"/>
      <c r="D169" s="439"/>
      <c r="E169" s="439"/>
      <c r="F169" s="194"/>
      <c r="G169" s="194"/>
      <c r="H169" s="408"/>
      <c r="I169" s="407"/>
      <c r="J169" s="407"/>
      <c r="K169" s="405"/>
      <c r="L169" s="411"/>
      <c r="M169" s="412"/>
      <c r="N169" s="421" t="e">
        <f t="shared" si="3"/>
        <v>#DIV/0!</v>
      </c>
      <c r="O169" s="242">
        <f>FŐLAP!$G$8</f>
        <v>0</v>
      </c>
      <c r="P169" s="241">
        <f>FŐLAP!$C$10</f>
        <v>0</v>
      </c>
      <c r="Q169" s="243" t="s">
        <v>500</v>
      </c>
    </row>
    <row r="170" spans="1:17" ht="49.5" hidden="1" customHeight="1" x14ac:dyDescent="0.25">
      <c r="A170" s="88" t="s">
        <v>262</v>
      </c>
      <c r="B170" s="405"/>
      <c r="C170" s="441"/>
      <c r="D170" s="439"/>
      <c r="E170" s="439"/>
      <c r="F170" s="194"/>
      <c r="G170" s="194"/>
      <c r="H170" s="408"/>
      <c r="I170" s="407"/>
      <c r="J170" s="407"/>
      <c r="K170" s="405"/>
      <c r="L170" s="411"/>
      <c r="M170" s="412"/>
      <c r="N170" s="421" t="e">
        <f t="shared" si="3"/>
        <v>#DIV/0!</v>
      </c>
      <c r="O170" s="242">
        <f>FŐLAP!$G$8</f>
        <v>0</v>
      </c>
      <c r="P170" s="241">
        <f>FŐLAP!$C$10</f>
        <v>0</v>
      </c>
      <c r="Q170" s="243" t="s">
        <v>500</v>
      </c>
    </row>
    <row r="171" spans="1:17" ht="49.5" hidden="1" customHeight="1" x14ac:dyDescent="0.25">
      <c r="A171" s="87" t="s">
        <v>263</v>
      </c>
      <c r="B171" s="405"/>
      <c r="C171" s="441"/>
      <c r="D171" s="439"/>
      <c r="E171" s="439"/>
      <c r="F171" s="194"/>
      <c r="G171" s="194"/>
      <c r="H171" s="408"/>
      <c r="I171" s="407"/>
      <c r="J171" s="407"/>
      <c r="K171" s="405"/>
      <c r="L171" s="411"/>
      <c r="M171" s="412"/>
      <c r="N171" s="421" t="e">
        <f t="shared" si="3"/>
        <v>#DIV/0!</v>
      </c>
      <c r="O171" s="242">
        <f>FŐLAP!$G$8</f>
        <v>0</v>
      </c>
      <c r="P171" s="241">
        <f>FŐLAP!$C$10</f>
        <v>0</v>
      </c>
      <c r="Q171" s="243" t="s">
        <v>500</v>
      </c>
    </row>
    <row r="172" spans="1:17" ht="49.5" hidden="1" customHeight="1" x14ac:dyDescent="0.25">
      <c r="A172" s="87" t="s">
        <v>264</v>
      </c>
      <c r="B172" s="405"/>
      <c r="C172" s="441"/>
      <c r="D172" s="439"/>
      <c r="E172" s="439"/>
      <c r="F172" s="194"/>
      <c r="G172" s="194"/>
      <c r="H172" s="408"/>
      <c r="I172" s="407"/>
      <c r="J172" s="407"/>
      <c r="K172" s="405"/>
      <c r="L172" s="411"/>
      <c r="M172" s="412"/>
      <c r="N172" s="421" t="e">
        <f t="shared" si="3"/>
        <v>#DIV/0!</v>
      </c>
      <c r="O172" s="242">
        <f>FŐLAP!$G$8</f>
        <v>0</v>
      </c>
      <c r="P172" s="241">
        <f>FŐLAP!$C$10</f>
        <v>0</v>
      </c>
      <c r="Q172" s="243" t="s">
        <v>500</v>
      </c>
    </row>
    <row r="173" spans="1:17" ht="49.5" hidden="1" customHeight="1" x14ac:dyDescent="0.25">
      <c r="A173" s="87" t="s">
        <v>265</v>
      </c>
      <c r="B173" s="405"/>
      <c r="C173" s="441"/>
      <c r="D173" s="439"/>
      <c r="E173" s="439"/>
      <c r="F173" s="194"/>
      <c r="G173" s="194"/>
      <c r="H173" s="408"/>
      <c r="I173" s="407"/>
      <c r="J173" s="407"/>
      <c r="K173" s="405"/>
      <c r="L173" s="411"/>
      <c r="M173" s="412"/>
      <c r="N173" s="421" t="e">
        <f t="shared" si="3"/>
        <v>#DIV/0!</v>
      </c>
      <c r="O173" s="242">
        <f>FŐLAP!$G$8</f>
        <v>0</v>
      </c>
      <c r="P173" s="241">
        <f>FŐLAP!$C$10</f>
        <v>0</v>
      </c>
      <c r="Q173" s="243" t="s">
        <v>500</v>
      </c>
    </row>
    <row r="174" spans="1:17" ht="49.5" hidden="1" customHeight="1" x14ac:dyDescent="0.25">
      <c r="A174" s="87" t="s">
        <v>266</v>
      </c>
      <c r="B174" s="405"/>
      <c r="C174" s="441"/>
      <c r="D174" s="439"/>
      <c r="E174" s="439"/>
      <c r="F174" s="194"/>
      <c r="G174" s="194"/>
      <c r="H174" s="408"/>
      <c r="I174" s="407"/>
      <c r="J174" s="407"/>
      <c r="K174" s="405"/>
      <c r="L174" s="411"/>
      <c r="M174" s="412"/>
      <c r="N174" s="421" t="e">
        <f t="shared" si="3"/>
        <v>#DIV/0!</v>
      </c>
      <c r="O174" s="242">
        <f>FŐLAP!$G$8</f>
        <v>0</v>
      </c>
      <c r="P174" s="241">
        <f>FŐLAP!$C$10</f>
        <v>0</v>
      </c>
      <c r="Q174" s="243" t="s">
        <v>500</v>
      </c>
    </row>
    <row r="175" spans="1:17" ht="49.5" hidden="1" customHeight="1" x14ac:dyDescent="0.25">
      <c r="A175" s="88" t="s">
        <v>267</v>
      </c>
      <c r="B175" s="405"/>
      <c r="C175" s="441"/>
      <c r="D175" s="439"/>
      <c r="E175" s="439"/>
      <c r="F175" s="194"/>
      <c r="G175" s="194"/>
      <c r="H175" s="408"/>
      <c r="I175" s="407"/>
      <c r="J175" s="407"/>
      <c r="K175" s="405"/>
      <c r="L175" s="411"/>
      <c r="M175" s="412"/>
      <c r="N175" s="421" t="e">
        <f t="shared" si="3"/>
        <v>#DIV/0!</v>
      </c>
      <c r="O175" s="242">
        <f>FŐLAP!$G$8</f>
        <v>0</v>
      </c>
      <c r="P175" s="241">
        <f>FŐLAP!$C$10</f>
        <v>0</v>
      </c>
      <c r="Q175" s="243" t="s">
        <v>500</v>
      </c>
    </row>
    <row r="176" spans="1:17" ht="49.5" hidden="1" customHeight="1" x14ac:dyDescent="0.25">
      <c r="A176" s="87" t="s">
        <v>268</v>
      </c>
      <c r="B176" s="405"/>
      <c r="C176" s="441"/>
      <c r="D176" s="439"/>
      <c r="E176" s="439"/>
      <c r="F176" s="194"/>
      <c r="G176" s="194"/>
      <c r="H176" s="408"/>
      <c r="I176" s="407"/>
      <c r="J176" s="407"/>
      <c r="K176" s="405"/>
      <c r="L176" s="411"/>
      <c r="M176" s="412"/>
      <c r="N176" s="421" t="e">
        <f t="shared" si="3"/>
        <v>#DIV/0!</v>
      </c>
      <c r="O176" s="242">
        <f>FŐLAP!$G$8</f>
        <v>0</v>
      </c>
      <c r="P176" s="241">
        <f>FŐLAP!$C$10</f>
        <v>0</v>
      </c>
      <c r="Q176" s="243" t="s">
        <v>500</v>
      </c>
    </row>
    <row r="177" spans="1:17" ht="49.5" hidden="1" customHeight="1" x14ac:dyDescent="0.25">
      <c r="A177" s="87" t="s">
        <v>269</v>
      </c>
      <c r="B177" s="405"/>
      <c r="C177" s="441"/>
      <c r="D177" s="439"/>
      <c r="E177" s="439"/>
      <c r="F177" s="194"/>
      <c r="G177" s="194"/>
      <c r="H177" s="408"/>
      <c r="I177" s="407"/>
      <c r="J177" s="407"/>
      <c r="K177" s="405"/>
      <c r="L177" s="411"/>
      <c r="M177" s="412"/>
      <c r="N177" s="421" t="e">
        <f t="shared" si="3"/>
        <v>#DIV/0!</v>
      </c>
      <c r="O177" s="242">
        <f>FŐLAP!$G$8</f>
        <v>0</v>
      </c>
      <c r="P177" s="241">
        <f>FŐLAP!$C$10</f>
        <v>0</v>
      </c>
      <c r="Q177" s="243" t="s">
        <v>500</v>
      </c>
    </row>
    <row r="178" spans="1:17" ht="49.5" hidden="1" customHeight="1" x14ac:dyDescent="0.25">
      <c r="A178" s="87" t="s">
        <v>270</v>
      </c>
      <c r="B178" s="405"/>
      <c r="C178" s="441"/>
      <c r="D178" s="439"/>
      <c r="E178" s="439"/>
      <c r="F178" s="194"/>
      <c r="G178" s="194"/>
      <c r="H178" s="408"/>
      <c r="I178" s="407"/>
      <c r="J178" s="407"/>
      <c r="K178" s="405"/>
      <c r="L178" s="411"/>
      <c r="M178" s="412"/>
      <c r="N178" s="421" t="e">
        <f t="shared" si="3"/>
        <v>#DIV/0!</v>
      </c>
      <c r="O178" s="242">
        <f>FŐLAP!$G$8</f>
        <v>0</v>
      </c>
      <c r="P178" s="241">
        <f>FŐLAP!$C$10</f>
        <v>0</v>
      </c>
      <c r="Q178" s="243" t="s">
        <v>500</v>
      </c>
    </row>
    <row r="179" spans="1:17" ht="49.5" hidden="1" customHeight="1" x14ac:dyDescent="0.25">
      <c r="A179" s="87" t="s">
        <v>271</v>
      </c>
      <c r="B179" s="405"/>
      <c r="C179" s="441"/>
      <c r="D179" s="439"/>
      <c r="E179" s="439"/>
      <c r="F179" s="194"/>
      <c r="G179" s="194"/>
      <c r="H179" s="408"/>
      <c r="I179" s="407"/>
      <c r="J179" s="407"/>
      <c r="K179" s="405"/>
      <c r="L179" s="411"/>
      <c r="M179" s="412"/>
      <c r="N179" s="421" t="e">
        <f t="shared" si="3"/>
        <v>#DIV/0!</v>
      </c>
      <c r="O179" s="242">
        <f>FŐLAP!$G$8</f>
        <v>0</v>
      </c>
      <c r="P179" s="241">
        <f>FŐLAP!$C$10</f>
        <v>0</v>
      </c>
      <c r="Q179" s="243" t="s">
        <v>500</v>
      </c>
    </row>
    <row r="180" spans="1:17" ht="49.5" hidden="1" customHeight="1" x14ac:dyDescent="0.25">
      <c r="A180" s="88" t="s">
        <v>272</v>
      </c>
      <c r="B180" s="405"/>
      <c r="C180" s="441"/>
      <c r="D180" s="439"/>
      <c r="E180" s="439"/>
      <c r="F180" s="194"/>
      <c r="G180" s="194"/>
      <c r="H180" s="408"/>
      <c r="I180" s="407"/>
      <c r="J180" s="407"/>
      <c r="K180" s="405"/>
      <c r="L180" s="411"/>
      <c r="M180" s="412"/>
      <c r="N180" s="421" t="e">
        <f t="shared" si="3"/>
        <v>#DIV/0!</v>
      </c>
      <c r="O180" s="242">
        <f>FŐLAP!$G$8</f>
        <v>0</v>
      </c>
      <c r="P180" s="241">
        <f>FŐLAP!$C$10</f>
        <v>0</v>
      </c>
      <c r="Q180" s="243" t="s">
        <v>500</v>
      </c>
    </row>
    <row r="181" spans="1:17" ht="49.5" hidden="1" customHeight="1" x14ac:dyDescent="0.25">
      <c r="A181" s="87" t="s">
        <v>273</v>
      </c>
      <c r="B181" s="405"/>
      <c r="C181" s="441"/>
      <c r="D181" s="439"/>
      <c r="E181" s="439"/>
      <c r="F181" s="194"/>
      <c r="G181" s="194"/>
      <c r="H181" s="408"/>
      <c r="I181" s="407"/>
      <c r="J181" s="407"/>
      <c r="K181" s="405"/>
      <c r="L181" s="411"/>
      <c r="M181" s="412"/>
      <c r="N181" s="421" t="e">
        <f t="shared" si="3"/>
        <v>#DIV/0!</v>
      </c>
      <c r="O181" s="242">
        <f>FŐLAP!$G$8</f>
        <v>0</v>
      </c>
      <c r="P181" s="241">
        <f>FŐLAP!$C$10</f>
        <v>0</v>
      </c>
      <c r="Q181" s="243" t="s">
        <v>500</v>
      </c>
    </row>
    <row r="182" spans="1:17" ht="49.5" hidden="1" customHeight="1" x14ac:dyDescent="0.25">
      <c r="A182" s="87" t="s">
        <v>274</v>
      </c>
      <c r="B182" s="405"/>
      <c r="C182" s="441"/>
      <c r="D182" s="439"/>
      <c r="E182" s="439"/>
      <c r="F182" s="194"/>
      <c r="G182" s="194"/>
      <c r="H182" s="408"/>
      <c r="I182" s="407"/>
      <c r="J182" s="407"/>
      <c r="K182" s="405"/>
      <c r="L182" s="411"/>
      <c r="M182" s="412"/>
      <c r="N182" s="421" t="e">
        <f t="shared" si="3"/>
        <v>#DIV/0!</v>
      </c>
      <c r="O182" s="242">
        <f>FŐLAP!$G$8</f>
        <v>0</v>
      </c>
      <c r="P182" s="241">
        <f>FŐLAP!$C$10</f>
        <v>0</v>
      </c>
      <c r="Q182" s="243" t="s">
        <v>500</v>
      </c>
    </row>
    <row r="183" spans="1:17" ht="49.5" hidden="1" customHeight="1" x14ac:dyDescent="0.25">
      <c r="A183" s="87" t="s">
        <v>275</v>
      </c>
      <c r="B183" s="405"/>
      <c r="C183" s="441"/>
      <c r="D183" s="439"/>
      <c r="E183" s="439"/>
      <c r="F183" s="194"/>
      <c r="G183" s="194"/>
      <c r="H183" s="408"/>
      <c r="I183" s="407"/>
      <c r="J183" s="407"/>
      <c r="K183" s="405"/>
      <c r="L183" s="411"/>
      <c r="M183" s="412"/>
      <c r="N183" s="421" t="e">
        <f t="shared" si="3"/>
        <v>#DIV/0!</v>
      </c>
      <c r="O183" s="242">
        <f>FŐLAP!$G$8</f>
        <v>0</v>
      </c>
      <c r="P183" s="241">
        <f>FŐLAP!$C$10</f>
        <v>0</v>
      </c>
      <c r="Q183" s="243" t="s">
        <v>500</v>
      </c>
    </row>
    <row r="184" spans="1:17" ht="49.5" hidden="1" customHeight="1" x14ac:dyDescent="0.25">
      <c r="A184" s="87" t="s">
        <v>276</v>
      </c>
      <c r="B184" s="405"/>
      <c r="C184" s="441"/>
      <c r="D184" s="439"/>
      <c r="E184" s="439"/>
      <c r="F184" s="194"/>
      <c r="G184" s="194"/>
      <c r="H184" s="408"/>
      <c r="I184" s="407"/>
      <c r="J184" s="407"/>
      <c r="K184" s="405"/>
      <c r="L184" s="411"/>
      <c r="M184" s="412"/>
      <c r="N184" s="421" t="e">
        <f t="shared" si="3"/>
        <v>#DIV/0!</v>
      </c>
      <c r="O184" s="242">
        <f>FŐLAP!$G$8</f>
        <v>0</v>
      </c>
      <c r="P184" s="241">
        <f>FŐLAP!$C$10</f>
        <v>0</v>
      </c>
      <c r="Q184" s="243" t="s">
        <v>500</v>
      </c>
    </row>
    <row r="185" spans="1:17" ht="49.5" hidden="1" customHeight="1" x14ac:dyDescent="0.25">
      <c r="A185" s="88" t="s">
        <v>277</v>
      </c>
      <c r="B185" s="405"/>
      <c r="C185" s="441"/>
      <c r="D185" s="439"/>
      <c r="E185" s="439"/>
      <c r="F185" s="194"/>
      <c r="G185" s="194"/>
      <c r="H185" s="408"/>
      <c r="I185" s="407"/>
      <c r="J185" s="407"/>
      <c r="K185" s="405"/>
      <c r="L185" s="411"/>
      <c r="M185" s="412"/>
      <c r="N185" s="421" t="e">
        <f t="shared" si="3"/>
        <v>#DIV/0!</v>
      </c>
      <c r="O185" s="242">
        <f>FŐLAP!$G$8</f>
        <v>0</v>
      </c>
      <c r="P185" s="241">
        <f>FŐLAP!$C$10</f>
        <v>0</v>
      </c>
      <c r="Q185" s="243" t="s">
        <v>500</v>
      </c>
    </row>
    <row r="186" spans="1:17" ht="49.5" hidden="1" customHeight="1" x14ac:dyDescent="0.25">
      <c r="A186" s="87" t="s">
        <v>278</v>
      </c>
      <c r="B186" s="405"/>
      <c r="C186" s="441"/>
      <c r="D186" s="439"/>
      <c r="E186" s="439"/>
      <c r="F186" s="194"/>
      <c r="G186" s="194"/>
      <c r="H186" s="408"/>
      <c r="I186" s="407"/>
      <c r="J186" s="407"/>
      <c r="K186" s="405"/>
      <c r="L186" s="411"/>
      <c r="M186" s="412"/>
      <c r="N186" s="421" t="e">
        <f t="shared" si="3"/>
        <v>#DIV/0!</v>
      </c>
      <c r="O186" s="242">
        <f>FŐLAP!$G$8</f>
        <v>0</v>
      </c>
      <c r="P186" s="241">
        <f>FŐLAP!$C$10</f>
        <v>0</v>
      </c>
      <c r="Q186" s="243" t="s">
        <v>500</v>
      </c>
    </row>
    <row r="187" spans="1:17" ht="49.5" hidden="1" customHeight="1" x14ac:dyDescent="0.25">
      <c r="A187" s="87" t="s">
        <v>279</v>
      </c>
      <c r="B187" s="405"/>
      <c r="C187" s="441"/>
      <c r="D187" s="439"/>
      <c r="E187" s="439"/>
      <c r="F187" s="194"/>
      <c r="G187" s="194"/>
      <c r="H187" s="408"/>
      <c r="I187" s="407"/>
      <c r="J187" s="407"/>
      <c r="K187" s="405"/>
      <c r="L187" s="411"/>
      <c r="M187" s="412"/>
      <c r="N187" s="421" t="e">
        <f t="shared" si="3"/>
        <v>#DIV/0!</v>
      </c>
      <c r="O187" s="242">
        <f>FŐLAP!$G$8</f>
        <v>0</v>
      </c>
      <c r="P187" s="241">
        <f>FŐLAP!$C$10</f>
        <v>0</v>
      </c>
      <c r="Q187" s="243" t="s">
        <v>500</v>
      </c>
    </row>
    <row r="188" spans="1:17" ht="49.5" hidden="1" customHeight="1" x14ac:dyDescent="0.25">
      <c r="A188" s="87" t="s">
        <v>280</v>
      </c>
      <c r="B188" s="405"/>
      <c r="C188" s="441"/>
      <c r="D188" s="439"/>
      <c r="E188" s="439"/>
      <c r="F188" s="194"/>
      <c r="G188" s="194"/>
      <c r="H188" s="408"/>
      <c r="I188" s="407"/>
      <c r="J188" s="407"/>
      <c r="K188" s="405"/>
      <c r="L188" s="411"/>
      <c r="M188" s="412"/>
      <c r="N188" s="421" t="e">
        <f t="shared" si="3"/>
        <v>#DIV/0!</v>
      </c>
      <c r="O188" s="242">
        <f>FŐLAP!$G$8</f>
        <v>0</v>
      </c>
      <c r="P188" s="241">
        <f>FŐLAP!$C$10</f>
        <v>0</v>
      </c>
      <c r="Q188" s="243" t="s">
        <v>500</v>
      </c>
    </row>
    <row r="189" spans="1:17" ht="49.5" hidden="1" customHeight="1" x14ac:dyDescent="0.25">
      <c r="A189" s="87" t="s">
        <v>281</v>
      </c>
      <c r="B189" s="405"/>
      <c r="C189" s="441"/>
      <c r="D189" s="439"/>
      <c r="E189" s="439"/>
      <c r="F189" s="194"/>
      <c r="G189" s="194"/>
      <c r="H189" s="408"/>
      <c r="I189" s="407"/>
      <c r="J189" s="407"/>
      <c r="K189" s="405"/>
      <c r="L189" s="411"/>
      <c r="M189" s="412"/>
      <c r="N189" s="421" t="e">
        <f t="shared" si="3"/>
        <v>#DIV/0!</v>
      </c>
      <c r="O189" s="242">
        <f>FŐLAP!$G$8</f>
        <v>0</v>
      </c>
      <c r="P189" s="241">
        <f>FŐLAP!$C$10</f>
        <v>0</v>
      </c>
      <c r="Q189" s="243" t="s">
        <v>500</v>
      </c>
    </row>
    <row r="190" spans="1:17" ht="49.5" hidden="1" customHeight="1" x14ac:dyDescent="0.25">
      <c r="A190" s="88" t="s">
        <v>282</v>
      </c>
      <c r="B190" s="405"/>
      <c r="C190" s="441"/>
      <c r="D190" s="439"/>
      <c r="E190" s="439"/>
      <c r="F190" s="194"/>
      <c r="G190" s="194"/>
      <c r="H190" s="408"/>
      <c r="I190" s="407"/>
      <c r="J190" s="407"/>
      <c r="K190" s="405"/>
      <c r="L190" s="411"/>
      <c r="M190" s="412"/>
      <c r="N190" s="421" t="e">
        <f t="shared" si="3"/>
        <v>#DIV/0!</v>
      </c>
      <c r="O190" s="242">
        <f>FŐLAP!$G$8</f>
        <v>0</v>
      </c>
      <c r="P190" s="241">
        <f>FŐLAP!$C$10</f>
        <v>0</v>
      </c>
      <c r="Q190" s="243" t="s">
        <v>500</v>
      </c>
    </row>
    <row r="191" spans="1:17" ht="49.5" hidden="1" customHeight="1" x14ac:dyDescent="0.25">
      <c r="A191" s="87" t="s">
        <v>283</v>
      </c>
      <c r="B191" s="405"/>
      <c r="C191" s="441"/>
      <c r="D191" s="439"/>
      <c r="E191" s="439"/>
      <c r="F191" s="194"/>
      <c r="G191" s="194"/>
      <c r="H191" s="408"/>
      <c r="I191" s="407"/>
      <c r="J191" s="407"/>
      <c r="K191" s="405"/>
      <c r="L191" s="411"/>
      <c r="M191" s="412"/>
      <c r="N191" s="421" t="e">
        <f t="shared" si="3"/>
        <v>#DIV/0!</v>
      </c>
      <c r="O191" s="242">
        <f>FŐLAP!$G$8</f>
        <v>0</v>
      </c>
      <c r="P191" s="241">
        <f>FŐLAP!$C$10</f>
        <v>0</v>
      </c>
      <c r="Q191" s="243" t="s">
        <v>500</v>
      </c>
    </row>
    <row r="192" spans="1:17" ht="49.5" hidden="1" customHeight="1" x14ac:dyDescent="0.25">
      <c r="A192" s="87" t="s">
        <v>284</v>
      </c>
      <c r="B192" s="405"/>
      <c r="C192" s="441"/>
      <c r="D192" s="439"/>
      <c r="E192" s="439"/>
      <c r="F192" s="194"/>
      <c r="G192" s="194"/>
      <c r="H192" s="408"/>
      <c r="I192" s="407"/>
      <c r="J192" s="407"/>
      <c r="K192" s="405"/>
      <c r="L192" s="411"/>
      <c r="M192" s="412"/>
      <c r="N192" s="421" t="e">
        <f t="shared" si="3"/>
        <v>#DIV/0!</v>
      </c>
      <c r="O192" s="242">
        <f>FŐLAP!$G$8</f>
        <v>0</v>
      </c>
      <c r="P192" s="241">
        <f>FŐLAP!$C$10</f>
        <v>0</v>
      </c>
      <c r="Q192" s="243" t="s">
        <v>500</v>
      </c>
    </row>
    <row r="193" spans="1:17" ht="49.5" hidden="1" customHeight="1" x14ac:dyDescent="0.25">
      <c r="A193" s="87" t="s">
        <v>285</v>
      </c>
      <c r="B193" s="405"/>
      <c r="C193" s="441"/>
      <c r="D193" s="439"/>
      <c r="E193" s="439"/>
      <c r="F193" s="194"/>
      <c r="G193" s="194"/>
      <c r="H193" s="408"/>
      <c r="I193" s="407"/>
      <c r="J193" s="407"/>
      <c r="K193" s="405"/>
      <c r="L193" s="411"/>
      <c r="M193" s="412"/>
      <c r="N193" s="421" t="e">
        <f t="shared" si="3"/>
        <v>#DIV/0!</v>
      </c>
      <c r="O193" s="242">
        <f>FŐLAP!$G$8</f>
        <v>0</v>
      </c>
      <c r="P193" s="241">
        <f>FŐLAP!$C$10</f>
        <v>0</v>
      </c>
      <c r="Q193" s="243" t="s">
        <v>500</v>
      </c>
    </row>
    <row r="194" spans="1:17" ht="49.5" hidden="1" customHeight="1" x14ac:dyDescent="0.25">
      <c r="A194" s="87" t="s">
        <v>286</v>
      </c>
      <c r="B194" s="405"/>
      <c r="C194" s="441"/>
      <c r="D194" s="439"/>
      <c r="E194" s="439"/>
      <c r="F194" s="194"/>
      <c r="G194" s="194"/>
      <c r="H194" s="408"/>
      <c r="I194" s="407"/>
      <c r="J194" s="407"/>
      <c r="K194" s="405"/>
      <c r="L194" s="411"/>
      <c r="M194" s="412"/>
      <c r="N194" s="421" t="e">
        <f t="shared" si="3"/>
        <v>#DIV/0!</v>
      </c>
      <c r="O194" s="242">
        <f>FŐLAP!$G$8</f>
        <v>0</v>
      </c>
      <c r="P194" s="241">
        <f>FŐLAP!$C$10</f>
        <v>0</v>
      </c>
      <c r="Q194" s="243" t="s">
        <v>500</v>
      </c>
    </row>
    <row r="195" spans="1:17" ht="49.5" hidden="1" customHeight="1" x14ac:dyDescent="0.25">
      <c r="A195" s="88" t="s">
        <v>287</v>
      </c>
      <c r="B195" s="405"/>
      <c r="C195" s="441"/>
      <c r="D195" s="439"/>
      <c r="E195" s="439"/>
      <c r="F195" s="194"/>
      <c r="G195" s="194"/>
      <c r="H195" s="408"/>
      <c r="I195" s="407"/>
      <c r="J195" s="407"/>
      <c r="K195" s="405"/>
      <c r="L195" s="411"/>
      <c r="M195" s="412"/>
      <c r="N195" s="421" t="e">
        <f t="shared" si="3"/>
        <v>#DIV/0!</v>
      </c>
      <c r="O195" s="242">
        <f>FŐLAP!$G$8</f>
        <v>0</v>
      </c>
      <c r="P195" s="241">
        <f>FŐLAP!$C$10</f>
        <v>0</v>
      </c>
      <c r="Q195" s="243" t="s">
        <v>500</v>
      </c>
    </row>
    <row r="196" spans="1:17" ht="49.5" hidden="1" customHeight="1" x14ac:dyDescent="0.25">
      <c r="A196" s="87" t="s">
        <v>288</v>
      </c>
      <c r="B196" s="405"/>
      <c r="C196" s="441"/>
      <c r="D196" s="439"/>
      <c r="E196" s="439"/>
      <c r="F196" s="194"/>
      <c r="G196" s="194"/>
      <c r="H196" s="408"/>
      <c r="I196" s="407"/>
      <c r="J196" s="407"/>
      <c r="K196" s="405"/>
      <c r="L196" s="411"/>
      <c r="M196" s="412"/>
      <c r="N196" s="421" t="e">
        <f t="shared" si="3"/>
        <v>#DIV/0!</v>
      </c>
      <c r="O196" s="242">
        <f>FŐLAP!$G$8</f>
        <v>0</v>
      </c>
      <c r="P196" s="241">
        <f>FŐLAP!$C$10</f>
        <v>0</v>
      </c>
      <c r="Q196" s="243" t="s">
        <v>500</v>
      </c>
    </row>
    <row r="197" spans="1:17" ht="49.5" hidden="1" customHeight="1" x14ac:dyDescent="0.25">
      <c r="A197" s="87" t="s">
        <v>289</v>
      </c>
      <c r="B197" s="405"/>
      <c r="C197" s="441"/>
      <c r="D197" s="439"/>
      <c r="E197" s="439"/>
      <c r="F197" s="194"/>
      <c r="G197" s="194"/>
      <c r="H197" s="408"/>
      <c r="I197" s="407"/>
      <c r="J197" s="407"/>
      <c r="K197" s="405"/>
      <c r="L197" s="411"/>
      <c r="M197" s="412"/>
      <c r="N197" s="421" t="e">
        <f t="shared" si="3"/>
        <v>#DIV/0!</v>
      </c>
      <c r="O197" s="242">
        <f>FŐLAP!$G$8</f>
        <v>0</v>
      </c>
      <c r="P197" s="241">
        <f>FŐLAP!$C$10</f>
        <v>0</v>
      </c>
      <c r="Q197" s="243" t="s">
        <v>500</v>
      </c>
    </row>
    <row r="198" spans="1:17" ht="49.5" hidden="1" customHeight="1" x14ac:dyDescent="0.25">
      <c r="A198" s="87" t="s">
        <v>290</v>
      </c>
      <c r="B198" s="405"/>
      <c r="C198" s="441"/>
      <c r="D198" s="439"/>
      <c r="E198" s="439"/>
      <c r="F198" s="194"/>
      <c r="G198" s="194"/>
      <c r="H198" s="408"/>
      <c r="I198" s="407"/>
      <c r="J198" s="407"/>
      <c r="K198" s="405"/>
      <c r="L198" s="411"/>
      <c r="M198" s="412"/>
      <c r="N198" s="421" t="e">
        <f t="shared" si="3"/>
        <v>#DIV/0!</v>
      </c>
      <c r="O198" s="242">
        <f>FŐLAP!$G$8</f>
        <v>0</v>
      </c>
      <c r="P198" s="241">
        <f>FŐLAP!$C$10</f>
        <v>0</v>
      </c>
      <c r="Q198" s="243" t="s">
        <v>500</v>
      </c>
    </row>
    <row r="199" spans="1:17" ht="49.5" hidden="1" customHeight="1" x14ac:dyDescent="0.25">
      <c r="A199" s="87" t="s">
        <v>291</v>
      </c>
      <c r="B199" s="405"/>
      <c r="C199" s="441"/>
      <c r="D199" s="439"/>
      <c r="E199" s="439"/>
      <c r="F199" s="194"/>
      <c r="G199" s="194"/>
      <c r="H199" s="408"/>
      <c r="I199" s="407"/>
      <c r="J199" s="407"/>
      <c r="K199" s="405"/>
      <c r="L199" s="411"/>
      <c r="M199" s="412"/>
      <c r="N199" s="421" t="e">
        <f t="shared" si="3"/>
        <v>#DIV/0!</v>
      </c>
      <c r="O199" s="242">
        <f>FŐLAP!$G$8</f>
        <v>0</v>
      </c>
      <c r="P199" s="241">
        <f>FŐLAP!$C$10</f>
        <v>0</v>
      </c>
      <c r="Q199" s="243" t="s">
        <v>500</v>
      </c>
    </row>
    <row r="200" spans="1:17" ht="49.5" hidden="1" customHeight="1" x14ac:dyDescent="0.25">
      <c r="A200" s="88" t="s">
        <v>292</v>
      </c>
      <c r="B200" s="405"/>
      <c r="C200" s="441"/>
      <c r="D200" s="439"/>
      <c r="E200" s="439"/>
      <c r="F200" s="194"/>
      <c r="G200" s="194"/>
      <c r="H200" s="408"/>
      <c r="I200" s="407"/>
      <c r="J200" s="407"/>
      <c r="K200" s="405"/>
      <c r="L200" s="411"/>
      <c r="M200" s="412"/>
      <c r="N200" s="421" t="e">
        <f t="shared" si="3"/>
        <v>#DIV/0!</v>
      </c>
      <c r="O200" s="242">
        <f>FŐLAP!$G$8</f>
        <v>0</v>
      </c>
      <c r="P200" s="241">
        <f>FŐLAP!$C$10</f>
        <v>0</v>
      </c>
      <c r="Q200" s="243" t="s">
        <v>500</v>
      </c>
    </row>
    <row r="201" spans="1:17" ht="49.5" hidden="1" customHeight="1" x14ac:dyDescent="0.25">
      <c r="A201" s="87" t="s">
        <v>293</v>
      </c>
      <c r="B201" s="405"/>
      <c r="C201" s="441"/>
      <c r="D201" s="439"/>
      <c r="E201" s="439"/>
      <c r="F201" s="194"/>
      <c r="G201" s="194"/>
      <c r="H201" s="408"/>
      <c r="I201" s="407"/>
      <c r="J201" s="407"/>
      <c r="K201" s="405"/>
      <c r="L201" s="411"/>
      <c r="M201" s="412"/>
      <c r="N201" s="421" t="e">
        <f t="shared" si="3"/>
        <v>#DIV/0!</v>
      </c>
      <c r="O201" s="242">
        <f>FŐLAP!$G$8</f>
        <v>0</v>
      </c>
      <c r="P201" s="241">
        <f>FŐLAP!$C$10</f>
        <v>0</v>
      </c>
      <c r="Q201" s="243" t="s">
        <v>500</v>
      </c>
    </row>
    <row r="202" spans="1:17" ht="49.5" hidden="1" customHeight="1" x14ac:dyDescent="0.25">
      <c r="A202" s="87" t="s">
        <v>294</v>
      </c>
      <c r="B202" s="405"/>
      <c r="C202" s="441"/>
      <c r="D202" s="439"/>
      <c r="E202" s="439"/>
      <c r="F202" s="194"/>
      <c r="G202" s="194"/>
      <c r="H202" s="408"/>
      <c r="I202" s="407"/>
      <c r="J202" s="407"/>
      <c r="K202" s="405"/>
      <c r="L202" s="411"/>
      <c r="M202" s="412"/>
      <c r="N202" s="421" t="e">
        <f t="shared" si="3"/>
        <v>#DIV/0!</v>
      </c>
      <c r="O202" s="242">
        <f>FŐLAP!$G$8</f>
        <v>0</v>
      </c>
      <c r="P202" s="241">
        <f>FŐLAP!$C$10</f>
        <v>0</v>
      </c>
      <c r="Q202" s="243" t="s">
        <v>500</v>
      </c>
    </row>
    <row r="203" spans="1:17" ht="49.5" hidden="1" customHeight="1" x14ac:dyDescent="0.25">
      <c r="A203" s="87" t="s">
        <v>295</v>
      </c>
      <c r="B203" s="405"/>
      <c r="C203" s="441"/>
      <c r="D203" s="439"/>
      <c r="E203" s="439"/>
      <c r="F203" s="194"/>
      <c r="G203" s="194"/>
      <c r="H203" s="408"/>
      <c r="I203" s="407"/>
      <c r="J203" s="407"/>
      <c r="K203" s="405"/>
      <c r="L203" s="411"/>
      <c r="M203" s="412"/>
      <c r="N203" s="421" t="e">
        <f t="shared" si="3"/>
        <v>#DIV/0!</v>
      </c>
      <c r="O203" s="242">
        <f>FŐLAP!$G$8</f>
        <v>0</v>
      </c>
      <c r="P203" s="241">
        <f>FŐLAP!$C$10</f>
        <v>0</v>
      </c>
      <c r="Q203" s="243" t="s">
        <v>500</v>
      </c>
    </row>
    <row r="204" spans="1:17" ht="49.5" hidden="1" customHeight="1" x14ac:dyDescent="0.25">
      <c r="A204" s="87" t="s">
        <v>296</v>
      </c>
      <c r="B204" s="405"/>
      <c r="C204" s="441"/>
      <c r="D204" s="439"/>
      <c r="E204" s="439"/>
      <c r="F204" s="194"/>
      <c r="G204" s="194"/>
      <c r="H204" s="408"/>
      <c r="I204" s="407"/>
      <c r="J204" s="407"/>
      <c r="K204" s="405"/>
      <c r="L204" s="411"/>
      <c r="M204" s="412"/>
      <c r="N204" s="421" t="e">
        <f t="shared" si="3"/>
        <v>#DIV/0!</v>
      </c>
      <c r="O204" s="242">
        <f>FŐLAP!$G$8</f>
        <v>0</v>
      </c>
      <c r="P204" s="241">
        <f>FŐLAP!$C$10</f>
        <v>0</v>
      </c>
      <c r="Q204" s="243" t="s">
        <v>500</v>
      </c>
    </row>
    <row r="205" spans="1:17" ht="49.5" hidden="1" customHeight="1" x14ac:dyDescent="0.25">
      <c r="A205" s="88" t="s">
        <v>297</v>
      </c>
      <c r="B205" s="405"/>
      <c r="C205" s="441"/>
      <c r="D205" s="439"/>
      <c r="E205" s="439"/>
      <c r="F205" s="194"/>
      <c r="G205" s="194"/>
      <c r="H205" s="408"/>
      <c r="I205" s="407"/>
      <c r="J205" s="407"/>
      <c r="K205" s="405"/>
      <c r="L205" s="411"/>
      <c r="M205" s="412"/>
      <c r="N205" s="421" t="e">
        <f t="shared" si="3"/>
        <v>#DIV/0!</v>
      </c>
      <c r="O205" s="242">
        <f>FŐLAP!$G$8</f>
        <v>0</v>
      </c>
      <c r="P205" s="241">
        <f>FŐLAP!$C$10</f>
        <v>0</v>
      </c>
      <c r="Q205" s="243" t="s">
        <v>500</v>
      </c>
    </row>
    <row r="206" spans="1:17" ht="49.5" hidden="1" customHeight="1" x14ac:dyDescent="0.25">
      <c r="A206" s="87" t="s">
        <v>298</v>
      </c>
      <c r="B206" s="405"/>
      <c r="C206" s="441"/>
      <c r="D206" s="439"/>
      <c r="E206" s="439"/>
      <c r="F206" s="194"/>
      <c r="G206" s="194"/>
      <c r="H206" s="408"/>
      <c r="I206" s="407"/>
      <c r="J206" s="407"/>
      <c r="K206" s="405"/>
      <c r="L206" s="411"/>
      <c r="M206" s="412"/>
      <c r="N206" s="421" t="e">
        <f t="shared" si="3"/>
        <v>#DIV/0!</v>
      </c>
      <c r="O206" s="242">
        <f>FŐLAP!$G$8</f>
        <v>0</v>
      </c>
      <c r="P206" s="241">
        <f>FŐLAP!$C$10</f>
        <v>0</v>
      </c>
      <c r="Q206" s="243" t="s">
        <v>500</v>
      </c>
    </row>
    <row r="207" spans="1:17" ht="49.5" hidden="1" customHeight="1" x14ac:dyDescent="0.25">
      <c r="A207" s="87" t="s">
        <v>299</v>
      </c>
      <c r="B207" s="405"/>
      <c r="C207" s="441"/>
      <c r="D207" s="439"/>
      <c r="E207" s="439"/>
      <c r="F207" s="194"/>
      <c r="G207" s="194"/>
      <c r="H207" s="408"/>
      <c r="I207" s="407"/>
      <c r="J207" s="407"/>
      <c r="K207" s="405"/>
      <c r="L207" s="411"/>
      <c r="M207" s="412"/>
      <c r="N207" s="421" t="e">
        <f t="shared" si="3"/>
        <v>#DIV/0!</v>
      </c>
      <c r="O207" s="242">
        <f>FŐLAP!$G$8</f>
        <v>0</v>
      </c>
      <c r="P207" s="241">
        <f>FŐLAP!$C$10</f>
        <v>0</v>
      </c>
      <c r="Q207" s="243" t="s">
        <v>500</v>
      </c>
    </row>
    <row r="208" spans="1:17" ht="49.5" hidden="1" customHeight="1" x14ac:dyDescent="0.25">
      <c r="A208" s="87" t="s">
        <v>300</v>
      </c>
      <c r="B208" s="405"/>
      <c r="C208" s="441"/>
      <c r="D208" s="439"/>
      <c r="E208" s="439"/>
      <c r="F208" s="194"/>
      <c r="G208" s="194"/>
      <c r="H208" s="408"/>
      <c r="I208" s="407"/>
      <c r="J208" s="407"/>
      <c r="K208" s="405"/>
      <c r="L208" s="411"/>
      <c r="M208" s="412"/>
      <c r="N208" s="421" t="e">
        <f t="shared" si="3"/>
        <v>#DIV/0!</v>
      </c>
      <c r="O208" s="242">
        <f>FŐLAP!$G$8</f>
        <v>0</v>
      </c>
      <c r="P208" s="241">
        <f>FŐLAP!$C$10</f>
        <v>0</v>
      </c>
      <c r="Q208" s="243" t="s">
        <v>500</v>
      </c>
    </row>
    <row r="209" spans="1:17" ht="49.5" hidden="1" customHeight="1" x14ac:dyDescent="0.25">
      <c r="A209" s="87" t="s">
        <v>301</v>
      </c>
      <c r="B209" s="405"/>
      <c r="C209" s="441"/>
      <c r="D209" s="439"/>
      <c r="E209" s="439"/>
      <c r="F209" s="194"/>
      <c r="G209" s="194"/>
      <c r="H209" s="408"/>
      <c r="I209" s="407"/>
      <c r="J209" s="407"/>
      <c r="K209" s="405"/>
      <c r="L209" s="411"/>
      <c r="M209" s="412"/>
      <c r="N209" s="421" t="e">
        <f t="shared" si="3"/>
        <v>#DIV/0!</v>
      </c>
      <c r="O209" s="242">
        <f>FŐLAP!$G$8</f>
        <v>0</v>
      </c>
      <c r="P209" s="241">
        <f>FŐLAP!$C$10</f>
        <v>0</v>
      </c>
      <c r="Q209" s="243" t="s">
        <v>500</v>
      </c>
    </row>
    <row r="210" spans="1:17" ht="49.5" hidden="1" customHeight="1" x14ac:dyDescent="0.25">
      <c r="A210" s="88" t="s">
        <v>302</v>
      </c>
      <c r="B210" s="405"/>
      <c r="C210" s="441"/>
      <c r="D210" s="439"/>
      <c r="E210" s="439"/>
      <c r="F210" s="194"/>
      <c r="G210" s="194"/>
      <c r="H210" s="408"/>
      <c r="I210" s="407"/>
      <c r="J210" s="407"/>
      <c r="K210" s="405"/>
      <c r="L210" s="411"/>
      <c r="M210" s="412"/>
      <c r="N210" s="421" t="e">
        <f t="shared" si="3"/>
        <v>#DIV/0!</v>
      </c>
      <c r="O210" s="242">
        <f>FŐLAP!$G$8</f>
        <v>0</v>
      </c>
      <c r="P210" s="241">
        <f>FŐLAP!$C$10</f>
        <v>0</v>
      </c>
      <c r="Q210" s="243" t="s">
        <v>500</v>
      </c>
    </row>
    <row r="211" spans="1:17" ht="49.5" hidden="1" customHeight="1" x14ac:dyDescent="0.25">
      <c r="A211" s="87" t="s">
        <v>303</v>
      </c>
      <c r="B211" s="405"/>
      <c r="C211" s="441"/>
      <c r="D211" s="439"/>
      <c r="E211" s="439"/>
      <c r="F211" s="194"/>
      <c r="G211" s="194"/>
      <c r="H211" s="408"/>
      <c r="I211" s="407"/>
      <c r="J211" s="407"/>
      <c r="K211" s="405"/>
      <c r="L211" s="411"/>
      <c r="M211" s="412"/>
      <c r="N211" s="421" t="e">
        <f t="shared" si="3"/>
        <v>#DIV/0!</v>
      </c>
      <c r="O211" s="242">
        <f>FŐLAP!$G$8</f>
        <v>0</v>
      </c>
      <c r="P211" s="241">
        <f>FŐLAP!$C$10</f>
        <v>0</v>
      </c>
      <c r="Q211" s="243" t="s">
        <v>500</v>
      </c>
    </row>
    <row r="212" spans="1:17" ht="49.5" hidden="1" customHeight="1" x14ac:dyDescent="0.25">
      <c r="A212" s="87" t="s">
        <v>304</v>
      </c>
      <c r="B212" s="405"/>
      <c r="C212" s="441"/>
      <c r="D212" s="439"/>
      <c r="E212" s="439"/>
      <c r="F212" s="194"/>
      <c r="G212" s="194"/>
      <c r="H212" s="408"/>
      <c r="I212" s="407"/>
      <c r="J212" s="407"/>
      <c r="K212" s="405"/>
      <c r="L212" s="411"/>
      <c r="M212" s="412"/>
      <c r="N212" s="421" t="e">
        <f t="shared" ref="N212:N275" si="4">IF(M212&lt;0,0,1-(M212/L212))</f>
        <v>#DIV/0!</v>
      </c>
      <c r="O212" s="242">
        <f>FŐLAP!$G$8</f>
        <v>0</v>
      </c>
      <c r="P212" s="241">
        <f>FŐLAP!$C$10</f>
        <v>0</v>
      </c>
      <c r="Q212" s="243" t="s">
        <v>500</v>
      </c>
    </row>
    <row r="213" spans="1:17" ht="49.5" hidden="1" customHeight="1" x14ac:dyDescent="0.25">
      <c r="A213" s="87" t="s">
        <v>305</v>
      </c>
      <c r="B213" s="405"/>
      <c r="C213" s="441"/>
      <c r="D213" s="439"/>
      <c r="E213" s="439"/>
      <c r="F213" s="194"/>
      <c r="G213" s="194"/>
      <c r="H213" s="408"/>
      <c r="I213" s="407"/>
      <c r="J213" s="407"/>
      <c r="K213" s="405"/>
      <c r="L213" s="411"/>
      <c r="M213" s="412"/>
      <c r="N213" s="421" t="e">
        <f t="shared" si="4"/>
        <v>#DIV/0!</v>
      </c>
      <c r="O213" s="242">
        <f>FŐLAP!$G$8</f>
        <v>0</v>
      </c>
      <c r="P213" s="241">
        <f>FŐLAP!$C$10</f>
        <v>0</v>
      </c>
      <c r="Q213" s="243" t="s">
        <v>500</v>
      </c>
    </row>
    <row r="214" spans="1:17" ht="49.5" hidden="1" customHeight="1" x14ac:dyDescent="0.25">
      <c r="A214" s="87" t="s">
        <v>306</v>
      </c>
      <c r="B214" s="405"/>
      <c r="C214" s="441"/>
      <c r="D214" s="439"/>
      <c r="E214" s="439"/>
      <c r="F214" s="194"/>
      <c r="G214" s="194"/>
      <c r="H214" s="408"/>
      <c r="I214" s="407"/>
      <c r="J214" s="407"/>
      <c r="K214" s="405"/>
      <c r="L214" s="411"/>
      <c r="M214" s="412"/>
      <c r="N214" s="421" t="e">
        <f t="shared" si="4"/>
        <v>#DIV/0!</v>
      </c>
      <c r="O214" s="242">
        <f>FŐLAP!$G$8</f>
        <v>0</v>
      </c>
      <c r="P214" s="241">
        <f>FŐLAP!$C$10</f>
        <v>0</v>
      </c>
      <c r="Q214" s="243" t="s">
        <v>500</v>
      </c>
    </row>
    <row r="215" spans="1:17" ht="49.5" hidden="1" customHeight="1" x14ac:dyDescent="0.25">
      <c r="A215" s="88" t="s">
        <v>307</v>
      </c>
      <c r="B215" s="405"/>
      <c r="C215" s="441"/>
      <c r="D215" s="439"/>
      <c r="E215" s="439"/>
      <c r="F215" s="194"/>
      <c r="G215" s="194"/>
      <c r="H215" s="408"/>
      <c r="I215" s="407"/>
      <c r="J215" s="407"/>
      <c r="K215" s="405"/>
      <c r="L215" s="411"/>
      <c r="M215" s="412"/>
      <c r="N215" s="421" t="e">
        <f t="shared" si="4"/>
        <v>#DIV/0!</v>
      </c>
      <c r="O215" s="242">
        <f>FŐLAP!$G$8</f>
        <v>0</v>
      </c>
      <c r="P215" s="241">
        <f>FŐLAP!$C$10</f>
        <v>0</v>
      </c>
      <c r="Q215" s="243" t="s">
        <v>500</v>
      </c>
    </row>
    <row r="216" spans="1:17" ht="49.5" hidden="1" customHeight="1" x14ac:dyDescent="0.25">
      <c r="A216" s="87" t="s">
        <v>308</v>
      </c>
      <c r="B216" s="405"/>
      <c r="C216" s="441"/>
      <c r="D216" s="439"/>
      <c r="E216" s="439"/>
      <c r="F216" s="194"/>
      <c r="G216" s="194"/>
      <c r="H216" s="408"/>
      <c r="I216" s="407"/>
      <c r="J216" s="407"/>
      <c r="K216" s="405"/>
      <c r="L216" s="411"/>
      <c r="M216" s="412"/>
      <c r="N216" s="421" t="e">
        <f t="shared" si="4"/>
        <v>#DIV/0!</v>
      </c>
      <c r="O216" s="242">
        <f>FŐLAP!$G$8</f>
        <v>0</v>
      </c>
      <c r="P216" s="241">
        <f>FŐLAP!$C$10</f>
        <v>0</v>
      </c>
      <c r="Q216" s="243" t="s">
        <v>500</v>
      </c>
    </row>
    <row r="217" spans="1:17" ht="49.5" hidden="1" customHeight="1" x14ac:dyDescent="0.25">
      <c r="A217" s="87" t="s">
        <v>309</v>
      </c>
      <c r="B217" s="405"/>
      <c r="C217" s="441"/>
      <c r="D217" s="439"/>
      <c r="E217" s="439"/>
      <c r="F217" s="194"/>
      <c r="G217" s="194"/>
      <c r="H217" s="408"/>
      <c r="I217" s="407"/>
      <c r="J217" s="407"/>
      <c r="K217" s="405"/>
      <c r="L217" s="411"/>
      <c r="M217" s="412"/>
      <c r="N217" s="421" t="e">
        <f t="shared" si="4"/>
        <v>#DIV/0!</v>
      </c>
      <c r="O217" s="242">
        <f>FŐLAP!$G$8</f>
        <v>0</v>
      </c>
      <c r="P217" s="241">
        <f>FŐLAP!$C$10</f>
        <v>0</v>
      </c>
      <c r="Q217" s="243" t="s">
        <v>500</v>
      </c>
    </row>
    <row r="218" spans="1:17" ht="49.5" hidden="1" customHeight="1" x14ac:dyDescent="0.25">
      <c r="A218" s="87" t="s">
        <v>310</v>
      </c>
      <c r="B218" s="405"/>
      <c r="C218" s="441"/>
      <c r="D218" s="439"/>
      <c r="E218" s="439"/>
      <c r="F218" s="194"/>
      <c r="G218" s="194"/>
      <c r="H218" s="408"/>
      <c r="I218" s="407"/>
      <c r="J218" s="407"/>
      <c r="K218" s="405"/>
      <c r="L218" s="411"/>
      <c r="M218" s="412"/>
      <c r="N218" s="421" t="e">
        <f t="shared" si="4"/>
        <v>#DIV/0!</v>
      </c>
      <c r="O218" s="242">
        <f>FŐLAP!$G$8</f>
        <v>0</v>
      </c>
      <c r="P218" s="241">
        <f>FŐLAP!$C$10</f>
        <v>0</v>
      </c>
      <c r="Q218" s="243" t="s">
        <v>500</v>
      </c>
    </row>
    <row r="219" spans="1:17" ht="49.5" hidden="1" customHeight="1" x14ac:dyDescent="0.25">
      <c r="A219" s="87" t="s">
        <v>311</v>
      </c>
      <c r="B219" s="405"/>
      <c r="C219" s="441"/>
      <c r="D219" s="439"/>
      <c r="E219" s="439"/>
      <c r="F219" s="194"/>
      <c r="G219" s="194"/>
      <c r="H219" s="408"/>
      <c r="I219" s="407"/>
      <c r="J219" s="407"/>
      <c r="K219" s="405"/>
      <c r="L219" s="411"/>
      <c r="M219" s="412"/>
      <c r="N219" s="421" t="e">
        <f t="shared" si="4"/>
        <v>#DIV/0!</v>
      </c>
      <c r="O219" s="242">
        <f>FŐLAP!$G$8</f>
        <v>0</v>
      </c>
      <c r="P219" s="241">
        <f>FŐLAP!$C$10</f>
        <v>0</v>
      </c>
      <c r="Q219" s="243" t="s">
        <v>500</v>
      </c>
    </row>
    <row r="220" spans="1:17" ht="49.5" hidden="1" customHeight="1" x14ac:dyDescent="0.25">
      <c r="A220" s="88" t="s">
        <v>312</v>
      </c>
      <c r="B220" s="405"/>
      <c r="C220" s="441"/>
      <c r="D220" s="439"/>
      <c r="E220" s="439"/>
      <c r="F220" s="194"/>
      <c r="G220" s="194"/>
      <c r="H220" s="408"/>
      <c r="I220" s="407"/>
      <c r="J220" s="407"/>
      <c r="K220" s="405"/>
      <c r="L220" s="411"/>
      <c r="M220" s="412"/>
      <c r="N220" s="421" t="e">
        <f t="shared" si="4"/>
        <v>#DIV/0!</v>
      </c>
      <c r="O220" s="242">
        <f>FŐLAP!$G$8</f>
        <v>0</v>
      </c>
      <c r="P220" s="241">
        <f>FŐLAP!$C$10</f>
        <v>0</v>
      </c>
      <c r="Q220" s="243" t="s">
        <v>500</v>
      </c>
    </row>
    <row r="221" spans="1:17" ht="49.5" hidden="1" customHeight="1" x14ac:dyDescent="0.25">
      <c r="A221" s="87" t="s">
        <v>313</v>
      </c>
      <c r="B221" s="405"/>
      <c r="C221" s="441"/>
      <c r="D221" s="439"/>
      <c r="E221" s="439"/>
      <c r="F221" s="194"/>
      <c r="G221" s="194"/>
      <c r="H221" s="408"/>
      <c r="I221" s="407"/>
      <c r="J221" s="407"/>
      <c r="K221" s="405"/>
      <c r="L221" s="411"/>
      <c r="M221" s="412"/>
      <c r="N221" s="421" t="e">
        <f t="shared" si="4"/>
        <v>#DIV/0!</v>
      </c>
      <c r="O221" s="242">
        <f>FŐLAP!$G$8</f>
        <v>0</v>
      </c>
      <c r="P221" s="241">
        <f>FŐLAP!$C$10</f>
        <v>0</v>
      </c>
      <c r="Q221" s="243" t="s">
        <v>500</v>
      </c>
    </row>
    <row r="222" spans="1:17" ht="49.5" hidden="1" customHeight="1" x14ac:dyDescent="0.25">
      <c r="A222" s="87" t="s">
        <v>314</v>
      </c>
      <c r="B222" s="405"/>
      <c r="C222" s="441"/>
      <c r="D222" s="439"/>
      <c r="E222" s="439"/>
      <c r="F222" s="194"/>
      <c r="G222" s="194"/>
      <c r="H222" s="408"/>
      <c r="I222" s="407"/>
      <c r="J222" s="407"/>
      <c r="K222" s="405"/>
      <c r="L222" s="411"/>
      <c r="M222" s="412"/>
      <c r="N222" s="421" t="e">
        <f t="shared" si="4"/>
        <v>#DIV/0!</v>
      </c>
      <c r="O222" s="242">
        <f>FŐLAP!$G$8</f>
        <v>0</v>
      </c>
      <c r="P222" s="241">
        <f>FŐLAP!$C$10</f>
        <v>0</v>
      </c>
      <c r="Q222" s="243" t="s">
        <v>500</v>
      </c>
    </row>
    <row r="223" spans="1:17" ht="49.5" hidden="1" customHeight="1" x14ac:dyDescent="0.25">
      <c r="A223" s="87" t="s">
        <v>315</v>
      </c>
      <c r="B223" s="405"/>
      <c r="C223" s="441"/>
      <c r="D223" s="439"/>
      <c r="E223" s="439"/>
      <c r="F223" s="194"/>
      <c r="G223" s="194"/>
      <c r="H223" s="408"/>
      <c r="I223" s="407"/>
      <c r="J223" s="407"/>
      <c r="K223" s="405"/>
      <c r="L223" s="411"/>
      <c r="M223" s="412"/>
      <c r="N223" s="421" t="e">
        <f t="shared" si="4"/>
        <v>#DIV/0!</v>
      </c>
      <c r="O223" s="242">
        <f>FŐLAP!$G$8</f>
        <v>0</v>
      </c>
      <c r="P223" s="241">
        <f>FŐLAP!$C$10</f>
        <v>0</v>
      </c>
      <c r="Q223" s="243" t="s">
        <v>500</v>
      </c>
    </row>
    <row r="224" spans="1:17" ht="49.5" hidden="1" customHeight="1" x14ac:dyDescent="0.25">
      <c r="A224" s="87" t="s">
        <v>316</v>
      </c>
      <c r="B224" s="405"/>
      <c r="C224" s="441"/>
      <c r="D224" s="439"/>
      <c r="E224" s="439"/>
      <c r="F224" s="194"/>
      <c r="G224" s="194"/>
      <c r="H224" s="408"/>
      <c r="I224" s="407"/>
      <c r="J224" s="407"/>
      <c r="K224" s="405"/>
      <c r="L224" s="411"/>
      <c r="M224" s="412"/>
      <c r="N224" s="421" t="e">
        <f t="shared" si="4"/>
        <v>#DIV/0!</v>
      </c>
      <c r="O224" s="242">
        <f>FŐLAP!$G$8</f>
        <v>0</v>
      </c>
      <c r="P224" s="241">
        <f>FŐLAP!$C$10</f>
        <v>0</v>
      </c>
      <c r="Q224" s="243" t="s">
        <v>500</v>
      </c>
    </row>
    <row r="225" spans="1:17" ht="49.5" hidden="1" customHeight="1" x14ac:dyDescent="0.25">
      <c r="A225" s="88" t="s">
        <v>317</v>
      </c>
      <c r="B225" s="405"/>
      <c r="C225" s="441"/>
      <c r="D225" s="439"/>
      <c r="E225" s="439"/>
      <c r="F225" s="194"/>
      <c r="G225" s="194"/>
      <c r="H225" s="408"/>
      <c r="I225" s="407"/>
      <c r="J225" s="407"/>
      <c r="K225" s="405"/>
      <c r="L225" s="411"/>
      <c r="M225" s="412"/>
      <c r="N225" s="421" t="e">
        <f t="shared" si="4"/>
        <v>#DIV/0!</v>
      </c>
      <c r="O225" s="242">
        <f>FŐLAP!$G$8</f>
        <v>0</v>
      </c>
      <c r="P225" s="241">
        <f>FŐLAP!$C$10</f>
        <v>0</v>
      </c>
      <c r="Q225" s="243" t="s">
        <v>500</v>
      </c>
    </row>
    <row r="226" spans="1:17" ht="49.5" hidden="1" customHeight="1" x14ac:dyDescent="0.25">
      <c r="A226" s="87" t="s">
        <v>318</v>
      </c>
      <c r="B226" s="405"/>
      <c r="C226" s="441"/>
      <c r="D226" s="439"/>
      <c r="E226" s="439"/>
      <c r="F226" s="194"/>
      <c r="G226" s="194"/>
      <c r="H226" s="408"/>
      <c r="I226" s="407"/>
      <c r="J226" s="407"/>
      <c r="K226" s="405"/>
      <c r="L226" s="411"/>
      <c r="M226" s="412"/>
      <c r="N226" s="421" t="e">
        <f t="shared" si="4"/>
        <v>#DIV/0!</v>
      </c>
      <c r="O226" s="242">
        <f>FŐLAP!$G$8</f>
        <v>0</v>
      </c>
      <c r="P226" s="241">
        <f>FŐLAP!$C$10</f>
        <v>0</v>
      </c>
      <c r="Q226" s="243" t="s">
        <v>500</v>
      </c>
    </row>
    <row r="227" spans="1:17" ht="49.5" hidden="1" customHeight="1" x14ac:dyDescent="0.25">
      <c r="A227" s="87" t="s">
        <v>319</v>
      </c>
      <c r="B227" s="405"/>
      <c r="C227" s="441"/>
      <c r="D227" s="439"/>
      <c r="E227" s="439"/>
      <c r="F227" s="194"/>
      <c r="G227" s="194"/>
      <c r="H227" s="408"/>
      <c r="I227" s="407"/>
      <c r="J227" s="407"/>
      <c r="K227" s="405"/>
      <c r="L227" s="411"/>
      <c r="M227" s="412"/>
      <c r="N227" s="421" t="e">
        <f t="shared" si="4"/>
        <v>#DIV/0!</v>
      </c>
      <c r="O227" s="242">
        <f>FŐLAP!$G$8</f>
        <v>0</v>
      </c>
      <c r="P227" s="241">
        <f>FŐLAP!$C$10</f>
        <v>0</v>
      </c>
      <c r="Q227" s="243" t="s">
        <v>500</v>
      </c>
    </row>
    <row r="228" spans="1:17" ht="49.5" hidden="1" customHeight="1" x14ac:dyDescent="0.25">
      <c r="A228" s="87" t="s">
        <v>320</v>
      </c>
      <c r="B228" s="405"/>
      <c r="C228" s="441"/>
      <c r="D228" s="439"/>
      <c r="E228" s="439"/>
      <c r="F228" s="194"/>
      <c r="G228" s="194"/>
      <c r="H228" s="408"/>
      <c r="I228" s="407"/>
      <c r="J228" s="407"/>
      <c r="K228" s="405"/>
      <c r="L228" s="411"/>
      <c r="M228" s="412"/>
      <c r="N228" s="421" t="e">
        <f t="shared" si="4"/>
        <v>#DIV/0!</v>
      </c>
      <c r="O228" s="242">
        <f>FŐLAP!$G$8</f>
        <v>0</v>
      </c>
      <c r="P228" s="241">
        <f>FŐLAP!$C$10</f>
        <v>0</v>
      </c>
      <c r="Q228" s="243" t="s">
        <v>500</v>
      </c>
    </row>
    <row r="229" spans="1:17" ht="49.5" hidden="1" customHeight="1" x14ac:dyDescent="0.25">
      <c r="A229" s="87" t="s">
        <v>321</v>
      </c>
      <c r="B229" s="405"/>
      <c r="C229" s="441"/>
      <c r="D229" s="439"/>
      <c r="E229" s="439"/>
      <c r="F229" s="194"/>
      <c r="G229" s="194"/>
      <c r="H229" s="408"/>
      <c r="I229" s="407"/>
      <c r="J229" s="407"/>
      <c r="K229" s="405"/>
      <c r="L229" s="411"/>
      <c r="M229" s="412"/>
      <c r="N229" s="421" t="e">
        <f t="shared" si="4"/>
        <v>#DIV/0!</v>
      </c>
      <c r="O229" s="242">
        <f>FŐLAP!$G$8</f>
        <v>0</v>
      </c>
      <c r="P229" s="241">
        <f>FŐLAP!$C$10</f>
        <v>0</v>
      </c>
      <c r="Q229" s="243" t="s">
        <v>500</v>
      </c>
    </row>
    <row r="230" spans="1:17" ht="49.5" hidden="1" customHeight="1" x14ac:dyDescent="0.25">
      <c r="A230" s="88" t="s">
        <v>322</v>
      </c>
      <c r="B230" s="405"/>
      <c r="C230" s="441"/>
      <c r="D230" s="439"/>
      <c r="E230" s="439"/>
      <c r="F230" s="194"/>
      <c r="G230" s="194"/>
      <c r="H230" s="408"/>
      <c r="I230" s="407"/>
      <c r="J230" s="407"/>
      <c r="K230" s="405"/>
      <c r="L230" s="411"/>
      <c r="M230" s="412"/>
      <c r="N230" s="421" t="e">
        <f t="shared" si="4"/>
        <v>#DIV/0!</v>
      </c>
      <c r="O230" s="242">
        <f>FŐLAP!$G$8</f>
        <v>0</v>
      </c>
      <c r="P230" s="241">
        <f>FŐLAP!$C$10</f>
        <v>0</v>
      </c>
      <c r="Q230" s="243" t="s">
        <v>500</v>
      </c>
    </row>
    <row r="231" spans="1:17" ht="49.5" hidden="1" customHeight="1" x14ac:dyDescent="0.25">
      <c r="A231" s="87" t="s">
        <v>323</v>
      </c>
      <c r="B231" s="405"/>
      <c r="C231" s="441"/>
      <c r="D231" s="439"/>
      <c r="E231" s="439"/>
      <c r="F231" s="194"/>
      <c r="G231" s="194"/>
      <c r="H231" s="408"/>
      <c r="I231" s="407"/>
      <c r="J231" s="407"/>
      <c r="K231" s="405"/>
      <c r="L231" s="411"/>
      <c r="M231" s="412"/>
      <c r="N231" s="421" t="e">
        <f t="shared" si="4"/>
        <v>#DIV/0!</v>
      </c>
      <c r="O231" s="242">
        <f>FŐLAP!$G$8</f>
        <v>0</v>
      </c>
      <c r="P231" s="241">
        <f>FŐLAP!$C$10</f>
        <v>0</v>
      </c>
      <c r="Q231" s="243" t="s">
        <v>500</v>
      </c>
    </row>
    <row r="232" spans="1:17" ht="49.5" hidden="1" customHeight="1" x14ac:dyDescent="0.25">
      <c r="A232" s="87" t="s">
        <v>324</v>
      </c>
      <c r="B232" s="405"/>
      <c r="C232" s="441"/>
      <c r="D232" s="439"/>
      <c r="E232" s="439"/>
      <c r="F232" s="194"/>
      <c r="G232" s="194"/>
      <c r="H232" s="408"/>
      <c r="I232" s="407"/>
      <c r="J232" s="407"/>
      <c r="K232" s="405"/>
      <c r="L232" s="411"/>
      <c r="M232" s="412"/>
      <c r="N232" s="421" t="e">
        <f t="shared" si="4"/>
        <v>#DIV/0!</v>
      </c>
      <c r="O232" s="242">
        <f>FŐLAP!$G$8</f>
        <v>0</v>
      </c>
      <c r="P232" s="241">
        <f>FŐLAP!$C$10</f>
        <v>0</v>
      </c>
      <c r="Q232" s="243" t="s">
        <v>500</v>
      </c>
    </row>
    <row r="233" spans="1:17" ht="49.5" hidden="1" customHeight="1" x14ac:dyDescent="0.25">
      <c r="A233" s="87" t="s">
        <v>325</v>
      </c>
      <c r="B233" s="405"/>
      <c r="C233" s="441"/>
      <c r="D233" s="439"/>
      <c r="E233" s="439"/>
      <c r="F233" s="194"/>
      <c r="G233" s="194"/>
      <c r="H233" s="408"/>
      <c r="I233" s="407"/>
      <c r="J233" s="407"/>
      <c r="K233" s="405"/>
      <c r="L233" s="411"/>
      <c r="M233" s="412"/>
      <c r="N233" s="421" t="e">
        <f t="shared" si="4"/>
        <v>#DIV/0!</v>
      </c>
      <c r="O233" s="242">
        <f>FŐLAP!$G$8</f>
        <v>0</v>
      </c>
      <c r="P233" s="241">
        <f>FŐLAP!$C$10</f>
        <v>0</v>
      </c>
      <c r="Q233" s="243" t="s">
        <v>500</v>
      </c>
    </row>
    <row r="234" spans="1:17" ht="49.5" hidden="1" customHeight="1" x14ac:dyDescent="0.25">
      <c r="A234" s="87" t="s">
        <v>326</v>
      </c>
      <c r="B234" s="405"/>
      <c r="C234" s="441"/>
      <c r="D234" s="439"/>
      <c r="E234" s="439"/>
      <c r="F234" s="194"/>
      <c r="G234" s="194"/>
      <c r="H234" s="408"/>
      <c r="I234" s="407"/>
      <c r="J234" s="407"/>
      <c r="K234" s="405"/>
      <c r="L234" s="411"/>
      <c r="M234" s="412"/>
      <c r="N234" s="421" t="e">
        <f t="shared" si="4"/>
        <v>#DIV/0!</v>
      </c>
      <c r="O234" s="242">
        <f>FŐLAP!$G$8</f>
        <v>0</v>
      </c>
      <c r="P234" s="241">
        <f>FŐLAP!$C$10</f>
        <v>0</v>
      </c>
      <c r="Q234" s="243" t="s">
        <v>500</v>
      </c>
    </row>
    <row r="235" spans="1:17" ht="49.5" hidden="1" customHeight="1" x14ac:dyDescent="0.25">
      <c r="A235" s="88" t="s">
        <v>327</v>
      </c>
      <c r="B235" s="405"/>
      <c r="C235" s="441"/>
      <c r="D235" s="439"/>
      <c r="E235" s="439"/>
      <c r="F235" s="194"/>
      <c r="G235" s="194"/>
      <c r="H235" s="408"/>
      <c r="I235" s="407"/>
      <c r="J235" s="407"/>
      <c r="K235" s="405"/>
      <c r="L235" s="411"/>
      <c r="M235" s="412"/>
      <c r="N235" s="421" t="e">
        <f t="shared" si="4"/>
        <v>#DIV/0!</v>
      </c>
      <c r="O235" s="242">
        <f>FŐLAP!$G$8</f>
        <v>0</v>
      </c>
      <c r="P235" s="241">
        <f>FŐLAP!$C$10</f>
        <v>0</v>
      </c>
      <c r="Q235" s="243" t="s">
        <v>500</v>
      </c>
    </row>
    <row r="236" spans="1:17" ht="49.5" hidden="1" customHeight="1" x14ac:dyDescent="0.25">
      <c r="A236" s="87" t="s">
        <v>328</v>
      </c>
      <c r="B236" s="405"/>
      <c r="C236" s="441"/>
      <c r="D236" s="439"/>
      <c r="E236" s="439"/>
      <c r="F236" s="194"/>
      <c r="G236" s="194"/>
      <c r="H236" s="408"/>
      <c r="I236" s="407"/>
      <c r="J236" s="407"/>
      <c r="K236" s="405"/>
      <c r="L236" s="411"/>
      <c r="M236" s="412"/>
      <c r="N236" s="421" t="e">
        <f t="shared" si="4"/>
        <v>#DIV/0!</v>
      </c>
      <c r="O236" s="242">
        <f>FŐLAP!$G$8</f>
        <v>0</v>
      </c>
      <c r="P236" s="241">
        <f>FŐLAP!$C$10</f>
        <v>0</v>
      </c>
      <c r="Q236" s="243" t="s">
        <v>500</v>
      </c>
    </row>
    <row r="237" spans="1:17" ht="49.5" hidden="1" customHeight="1" x14ac:dyDescent="0.25">
      <c r="A237" s="87" t="s">
        <v>329</v>
      </c>
      <c r="B237" s="405"/>
      <c r="C237" s="441"/>
      <c r="D237" s="439"/>
      <c r="E237" s="439"/>
      <c r="F237" s="194"/>
      <c r="G237" s="194"/>
      <c r="H237" s="408"/>
      <c r="I237" s="407"/>
      <c r="J237" s="407"/>
      <c r="K237" s="405"/>
      <c r="L237" s="411"/>
      <c r="M237" s="412"/>
      <c r="N237" s="421" t="e">
        <f t="shared" si="4"/>
        <v>#DIV/0!</v>
      </c>
      <c r="O237" s="242">
        <f>FŐLAP!$G$8</f>
        <v>0</v>
      </c>
      <c r="P237" s="241">
        <f>FŐLAP!$C$10</f>
        <v>0</v>
      </c>
      <c r="Q237" s="243" t="s">
        <v>500</v>
      </c>
    </row>
    <row r="238" spans="1:17" ht="49.5" hidden="1" customHeight="1" x14ac:dyDescent="0.25">
      <c r="A238" s="87" t="s">
        <v>330</v>
      </c>
      <c r="B238" s="405"/>
      <c r="C238" s="441"/>
      <c r="D238" s="439"/>
      <c r="E238" s="439"/>
      <c r="F238" s="194"/>
      <c r="G238" s="194"/>
      <c r="H238" s="408"/>
      <c r="I238" s="407"/>
      <c r="J238" s="407"/>
      <c r="K238" s="405"/>
      <c r="L238" s="411"/>
      <c r="M238" s="412"/>
      <c r="N238" s="421" t="e">
        <f t="shared" si="4"/>
        <v>#DIV/0!</v>
      </c>
      <c r="O238" s="242">
        <f>FŐLAP!$G$8</f>
        <v>0</v>
      </c>
      <c r="P238" s="241">
        <f>FŐLAP!$C$10</f>
        <v>0</v>
      </c>
      <c r="Q238" s="243" t="s">
        <v>500</v>
      </c>
    </row>
    <row r="239" spans="1:17" ht="49.5" hidden="1" customHeight="1" x14ac:dyDescent="0.25">
      <c r="A239" s="87" t="s">
        <v>331</v>
      </c>
      <c r="B239" s="405"/>
      <c r="C239" s="441"/>
      <c r="D239" s="439"/>
      <c r="E239" s="439"/>
      <c r="F239" s="194"/>
      <c r="G239" s="194"/>
      <c r="H239" s="408"/>
      <c r="I239" s="407"/>
      <c r="J239" s="407"/>
      <c r="K239" s="405"/>
      <c r="L239" s="411"/>
      <c r="M239" s="412"/>
      <c r="N239" s="421" t="e">
        <f t="shared" si="4"/>
        <v>#DIV/0!</v>
      </c>
      <c r="O239" s="242">
        <f>FŐLAP!$G$8</f>
        <v>0</v>
      </c>
      <c r="P239" s="241">
        <f>FŐLAP!$C$10</f>
        <v>0</v>
      </c>
      <c r="Q239" s="243" t="s">
        <v>500</v>
      </c>
    </row>
    <row r="240" spans="1:17" ht="49.5" hidden="1" customHeight="1" x14ac:dyDescent="0.25">
      <c r="A240" s="88" t="s">
        <v>332</v>
      </c>
      <c r="B240" s="405"/>
      <c r="C240" s="441"/>
      <c r="D240" s="439"/>
      <c r="E240" s="439"/>
      <c r="F240" s="194"/>
      <c r="G240" s="194"/>
      <c r="H240" s="408"/>
      <c r="I240" s="407"/>
      <c r="J240" s="407"/>
      <c r="K240" s="405"/>
      <c r="L240" s="411"/>
      <c r="M240" s="412"/>
      <c r="N240" s="421" t="e">
        <f t="shared" si="4"/>
        <v>#DIV/0!</v>
      </c>
      <c r="O240" s="242">
        <f>FŐLAP!$G$8</f>
        <v>0</v>
      </c>
      <c r="P240" s="241">
        <f>FŐLAP!$C$10</f>
        <v>0</v>
      </c>
      <c r="Q240" s="243" t="s">
        <v>500</v>
      </c>
    </row>
    <row r="241" spans="1:17" ht="49.5" hidden="1" customHeight="1" x14ac:dyDescent="0.25">
      <c r="A241" s="87" t="s">
        <v>333</v>
      </c>
      <c r="B241" s="405"/>
      <c r="C241" s="441"/>
      <c r="D241" s="439"/>
      <c r="E241" s="439"/>
      <c r="F241" s="194"/>
      <c r="G241" s="194"/>
      <c r="H241" s="408"/>
      <c r="I241" s="407"/>
      <c r="J241" s="407"/>
      <c r="K241" s="405"/>
      <c r="L241" s="411"/>
      <c r="M241" s="412"/>
      <c r="N241" s="421" t="e">
        <f t="shared" si="4"/>
        <v>#DIV/0!</v>
      </c>
      <c r="O241" s="242">
        <f>FŐLAP!$G$8</f>
        <v>0</v>
      </c>
      <c r="P241" s="241">
        <f>FŐLAP!$C$10</f>
        <v>0</v>
      </c>
      <c r="Q241" s="243" t="s">
        <v>500</v>
      </c>
    </row>
    <row r="242" spans="1:17" ht="49.5" hidden="1" customHeight="1" x14ac:dyDescent="0.25">
      <c r="A242" s="87" t="s">
        <v>334</v>
      </c>
      <c r="B242" s="405"/>
      <c r="C242" s="441"/>
      <c r="D242" s="439"/>
      <c r="E242" s="439"/>
      <c r="F242" s="194"/>
      <c r="G242" s="194"/>
      <c r="H242" s="408"/>
      <c r="I242" s="407"/>
      <c r="J242" s="407"/>
      <c r="K242" s="405"/>
      <c r="L242" s="411"/>
      <c r="M242" s="412"/>
      <c r="N242" s="421" t="e">
        <f t="shared" si="4"/>
        <v>#DIV/0!</v>
      </c>
      <c r="O242" s="242">
        <f>FŐLAP!$G$8</f>
        <v>0</v>
      </c>
      <c r="P242" s="241">
        <f>FŐLAP!$C$10</f>
        <v>0</v>
      </c>
      <c r="Q242" s="243" t="s">
        <v>500</v>
      </c>
    </row>
    <row r="243" spans="1:17" ht="49.5" hidden="1" customHeight="1" x14ac:dyDescent="0.25">
      <c r="A243" s="87" t="s">
        <v>335</v>
      </c>
      <c r="B243" s="405"/>
      <c r="C243" s="441"/>
      <c r="D243" s="439"/>
      <c r="E243" s="439"/>
      <c r="F243" s="194"/>
      <c r="G243" s="194"/>
      <c r="H243" s="408"/>
      <c r="I243" s="407"/>
      <c r="J243" s="407"/>
      <c r="K243" s="405"/>
      <c r="L243" s="411"/>
      <c r="M243" s="412"/>
      <c r="N243" s="421" t="e">
        <f t="shared" si="4"/>
        <v>#DIV/0!</v>
      </c>
      <c r="O243" s="242">
        <f>FŐLAP!$G$8</f>
        <v>0</v>
      </c>
      <c r="P243" s="241">
        <f>FŐLAP!$C$10</f>
        <v>0</v>
      </c>
      <c r="Q243" s="243" t="s">
        <v>500</v>
      </c>
    </row>
    <row r="244" spans="1:17" ht="49.5" hidden="1" customHeight="1" x14ac:dyDescent="0.25">
      <c r="A244" s="87" t="s">
        <v>336</v>
      </c>
      <c r="B244" s="405"/>
      <c r="C244" s="441"/>
      <c r="D244" s="439"/>
      <c r="E244" s="439"/>
      <c r="F244" s="194"/>
      <c r="G244" s="194"/>
      <c r="H244" s="408"/>
      <c r="I244" s="407"/>
      <c r="J244" s="407"/>
      <c r="K244" s="405"/>
      <c r="L244" s="411"/>
      <c r="M244" s="412"/>
      <c r="N244" s="421" t="e">
        <f t="shared" si="4"/>
        <v>#DIV/0!</v>
      </c>
      <c r="O244" s="242">
        <f>FŐLAP!$G$8</f>
        <v>0</v>
      </c>
      <c r="P244" s="241">
        <f>FŐLAP!$C$10</f>
        <v>0</v>
      </c>
      <c r="Q244" s="243" t="s">
        <v>500</v>
      </c>
    </row>
    <row r="245" spans="1:17" ht="49.5" hidden="1" customHeight="1" x14ac:dyDescent="0.25">
      <c r="A245" s="88" t="s">
        <v>337</v>
      </c>
      <c r="B245" s="405"/>
      <c r="C245" s="441"/>
      <c r="D245" s="439"/>
      <c r="E245" s="439"/>
      <c r="F245" s="194"/>
      <c r="G245" s="194"/>
      <c r="H245" s="408"/>
      <c r="I245" s="407"/>
      <c r="J245" s="407"/>
      <c r="K245" s="405"/>
      <c r="L245" s="411"/>
      <c r="M245" s="412"/>
      <c r="N245" s="421" t="e">
        <f t="shared" si="4"/>
        <v>#DIV/0!</v>
      </c>
      <c r="O245" s="242">
        <f>FŐLAP!$G$8</f>
        <v>0</v>
      </c>
      <c r="P245" s="241">
        <f>FŐLAP!$C$10</f>
        <v>0</v>
      </c>
      <c r="Q245" s="243" t="s">
        <v>500</v>
      </c>
    </row>
    <row r="246" spans="1:17" ht="49.5" hidden="1" customHeight="1" x14ac:dyDescent="0.25">
      <c r="A246" s="87" t="s">
        <v>338</v>
      </c>
      <c r="B246" s="405"/>
      <c r="C246" s="441"/>
      <c r="D246" s="439"/>
      <c r="E246" s="439"/>
      <c r="F246" s="194"/>
      <c r="G246" s="194"/>
      <c r="H246" s="408"/>
      <c r="I246" s="407"/>
      <c r="J246" s="407"/>
      <c r="K246" s="405"/>
      <c r="L246" s="411"/>
      <c r="M246" s="412"/>
      <c r="N246" s="421" t="e">
        <f t="shared" si="4"/>
        <v>#DIV/0!</v>
      </c>
      <c r="O246" s="242">
        <f>FŐLAP!$G$8</f>
        <v>0</v>
      </c>
      <c r="P246" s="241">
        <f>FŐLAP!$C$10</f>
        <v>0</v>
      </c>
      <c r="Q246" s="243" t="s">
        <v>500</v>
      </c>
    </row>
    <row r="247" spans="1:17" ht="49.5" hidden="1" customHeight="1" x14ac:dyDescent="0.25">
      <c r="A247" s="87" t="s">
        <v>339</v>
      </c>
      <c r="B247" s="405"/>
      <c r="C247" s="441"/>
      <c r="D247" s="439"/>
      <c r="E247" s="439"/>
      <c r="F247" s="194"/>
      <c r="G247" s="194"/>
      <c r="H247" s="408"/>
      <c r="I247" s="407"/>
      <c r="J247" s="407"/>
      <c r="K247" s="405"/>
      <c r="L247" s="411"/>
      <c r="M247" s="412"/>
      <c r="N247" s="421" t="e">
        <f t="shared" si="4"/>
        <v>#DIV/0!</v>
      </c>
      <c r="O247" s="242">
        <f>FŐLAP!$G$8</f>
        <v>0</v>
      </c>
      <c r="P247" s="241">
        <f>FŐLAP!$C$10</f>
        <v>0</v>
      </c>
      <c r="Q247" s="243" t="s">
        <v>500</v>
      </c>
    </row>
    <row r="248" spans="1:17" ht="49.5" hidden="1" customHeight="1" x14ac:dyDescent="0.25">
      <c r="A248" s="87" t="s">
        <v>340</v>
      </c>
      <c r="B248" s="405"/>
      <c r="C248" s="441"/>
      <c r="D248" s="439"/>
      <c r="E248" s="439"/>
      <c r="F248" s="194"/>
      <c r="G248" s="194"/>
      <c r="H248" s="408"/>
      <c r="I248" s="407"/>
      <c r="J248" s="407"/>
      <c r="K248" s="405"/>
      <c r="L248" s="411"/>
      <c r="M248" s="412"/>
      <c r="N248" s="421" t="e">
        <f t="shared" si="4"/>
        <v>#DIV/0!</v>
      </c>
      <c r="O248" s="242">
        <f>FŐLAP!$G$8</f>
        <v>0</v>
      </c>
      <c r="P248" s="241">
        <f>FŐLAP!$C$10</f>
        <v>0</v>
      </c>
      <c r="Q248" s="243" t="s">
        <v>500</v>
      </c>
    </row>
    <row r="249" spans="1:17" ht="49.5" hidden="1" customHeight="1" x14ac:dyDescent="0.25">
      <c r="A249" s="87" t="s">
        <v>341</v>
      </c>
      <c r="B249" s="405"/>
      <c r="C249" s="441"/>
      <c r="D249" s="439"/>
      <c r="E249" s="439"/>
      <c r="F249" s="194"/>
      <c r="G249" s="194"/>
      <c r="H249" s="408"/>
      <c r="I249" s="407"/>
      <c r="J249" s="407"/>
      <c r="K249" s="405"/>
      <c r="L249" s="411"/>
      <c r="M249" s="412"/>
      <c r="N249" s="421" t="e">
        <f t="shared" si="4"/>
        <v>#DIV/0!</v>
      </c>
      <c r="O249" s="242">
        <f>FŐLAP!$G$8</f>
        <v>0</v>
      </c>
      <c r="P249" s="241">
        <f>FŐLAP!$C$10</f>
        <v>0</v>
      </c>
      <c r="Q249" s="243" t="s">
        <v>500</v>
      </c>
    </row>
    <row r="250" spans="1:17" ht="49.5" hidden="1" customHeight="1" x14ac:dyDescent="0.25">
      <c r="A250" s="88" t="s">
        <v>342</v>
      </c>
      <c r="B250" s="405"/>
      <c r="C250" s="441"/>
      <c r="D250" s="439"/>
      <c r="E250" s="439"/>
      <c r="F250" s="194"/>
      <c r="G250" s="194"/>
      <c r="H250" s="408"/>
      <c r="I250" s="407"/>
      <c r="J250" s="407"/>
      <c r="K250" s="405"/>
      <c r="L250" s="411"/>
      <c r="M250" s="412"/>
      <c r="N250" s="421" t="e">
        <f t="shared" si="4"/>
        <v>#DIV/0!</v>
      </c>
      <c r="O250" s="242">
        <f>FŐLAP!$G$8</f>
        <v>0</v>
      </c>
      <c r="P250" s="241">
        <f>FŐLAP!$C$10</f>
        <v>0</v>
      </c>
      <c r="Q250" s="243" t="s">
        <v>500</v>
      </c>
    </row>
    <row r="251" spans="1:17" ht="49.5" hidden="1" customHeight="1" x14ac:dyDescent="0.25">
      <c r="A251" s="87" t="s">
        <v>343</v>
      </c>
      <c r="B251" s="405"/>
      <c r="C251" s="441"/>
      <c r="D251" s="439"/>
      <c r="E251" s="439"/>
      <c r="F251" s="194"/>
      <c r="G251" s="194"/>
      <c r="H251" s="408"/>
      <c r="I251" s="407"/>
      <c r="J251" s="407"/>
      <c r="K251" s="405"/>
      <c r="L251" s="411"/>
      <c r="M251" s="412"/>
      <c r="N251" s="421" t="e">
        <f t="shared" si="4"/>
        <v>#DIV/0!</v>
      </c>
      <c r="O251" s="242">
        <f>FŐLAP!$G$8</f>
        <v>0</v>
      </c>
      <c r="P251" s="241">
        <f>FŐLAP!$C$10</f>
        <v>0</v>
      </c>
      <c r="Q251" s="243" t="s">
        <v>500</v>
      </c>
    </row>
    <row r="252" spans="1:17" ht="49.5" hidden="1" customHeight="1" x14ac:dyDescent="0.25">
      <c r="A252" s="87" t="s">
        <v>344</v>
      </c>
      <c r="B252" s="405"/>
      <c r="C252" s="441"/>
      <c r="D252" s="439"/>
      <c r="E252" s="439"/>
      <c r="F252" s="194"/>
      <c r="G252" s="194"/>
      <c r="H252" s="408"/>
      <c r="I252" s="407"/>
      <c r="J252" s="407"/>
      <c r="K252" s="405"/>
      <c r="L252" s="411"/>
      <c r="M252" s="412"/>
      <c r="N252" s="421" t="e">
        <f t="shared" si="4"/>
        <v>#DIV/0!</v>
      </c>
      <c r="O252" s="242">
        <f>FŐLAP!$G$8</f>
        <v>0</v>
      </c>
      <c r="P252" s="241">
        <f>FŐLAP!$C$10</f>
        <v>0</v>
      </c>
      <c r="Q252" s="243" t="s">
        <v>500</v>
      </c>
    </row>
    <row r="253" spans="1:17" ht="49.5" hidden="1" customHeight="1" x14ac:dyDescent="0.25">
      <c r="A253" s="87" t="s">
        <v>345</v>
      </c>
      <c r="B253" s="405"/>
      <c r="C253" s="441"/>
      <c r="D253" s="439"/>
      <c r="E253" s="439"/>
      <c r="F253" s="194"/>
      <c r="G253" s="194"/>
      <c r="H253" s="408"/>
      <c r="I253" s="407"/>
      <c r="J253" s="407"/>
      <c r="K253" s="405"/>
      <c r="L253" s="411"/>
      <c r="M253" s="412"/>
      <c r="N253" s="421" t="e">
        <f t="shared" si="4"/>
        <v>#DIV/0!</v>
      </c>
      <c r="O253" s="242">
        <f>FŐLAP!$G$8</f>
        <v>0</v>
      </c>
      <c r="P253" s="241">
        <f>FŐLAP!$C$10</f>
        <v>0</v>
      </c>
      <c r="Q253" s="243" t="s">
        <v>500</v>
      </c>
    </row>
    <row r="254" spans="1:17" ht="49.5" hidden="1" customHeight="1" x14ac:dyDescent="0.25">
      <c r="A254" s="87" t="s">
        <v>346</v>
      </c>
      <c r="B254" s="405"/>
      <c r="C254" s="441"/>
      <c r="D254" s="439"/>
      <c r="E254" s="439"/>
      <c r="F254" s="194"/>
      <c r="G254" s="194"/>
      <c r="H254" s="408"/>
      <c r="I254" s="407"/>
      <c r="J254" s="407"/>
      <c r="K254" s="405"/>
      <c r="L254" s="411"/>
      <c r="M254" s="412"/>
      <c r="N254" s="421" t="e">
        <f t="shared" si="4"/>
        <v>#DIV/0!</v>
      </c>
      <c r="O254" s="242">
        <f>FŐLAP!$G$8</f>
        <v>0</v>
      </c>
      <c r="P254" s="241">
        <f>FŐLAP!$C$10</f>
        <v>0</v>
      </c>
      <c r="Q254" s="243" t="s">
        <v>500</v>
      </c>
    </row>
    <row r="255" spans="1:17" ht="49.5" hidden="1" customHeight="1" x14ac:dyDescent="0.25">
      <c r="A255" s="88" t="s">
        <v>347</v>
      </c>
      <c r="B255" s="405"/>
      <c r="C255" s="441"/>
      <c r="D255" s="439"/>
      <c r="E255" s="439"/>
      <c r="F255" s="194"/>
      <c r="G255" s="194"/>
      <c r="H255" s="408"/>
      <c r="I255" s="407"/>
      <c r="J255" s="407"/>
      <c r="K255" s="405"/>
      <c r="L255" s="411"/>
      <c r="M255" s="412"/>
      <c r="N255" s="421" t="e">
        <f t="shared" si="4"/>
        <v>#DIV/0!</v>
      </c>
      <c r="O255" s="242">
        <f>FŐLAP!$G$8</f>
        <v>0</v>
      </c>
      <c r="P255" s="241">
        <f>FŐLAP!$C$10</f>
        <v>0</v>
      </c>
      <c r="Q255" s="243" t="s">
        <v>500</v>
      </c>
    </row>
    <row r="256" spans="1:17" ht="49.5" hidden="1" customHeight="1" x14ac:dyDescent="0.25">
      <c r="A256" s="87" t="s">
        <v>348</v>
      </c>
      <c r="B256" s="405"/>
      <c r="C256" s="441"/>
      <c r="D256" s="439"/>
      <c r="E256" s="439"/>
      <c r="F256" s="194"/>
      <c r="G256" s="194"/>
      <c r="H256" s="408"/>
      <c r="I256" s="407"/>
      <c r="J256" s="407"/>
      <c r="K256" s="405"/>
      <c r="L256" s="411"/>
      <c r="M256" s="412"/>
      <c r="N256" s="421" t="e">
        <f t="shared" si="4"/>
        <v>#DIV/0!</v>
      </c>
      <c r="O256" s="242">
        <f>FŐLAP!$G$8</f>
        <v>0</v>
      </c>
      <c r="P256" s="241">
        <f>FŐLAP!$C$10</f>
        <v>0</v>
      </c>
      <c r="Q256" s="243" t="s">
        <v>500</v>
      </c>
    </row>
    <row r="257" spans="1:17" ht="49.5" hidden="1" customHeight="1" x14ac:dyDescent="0.25">
      <c r="A257" s="87" t="s">
        <v>349</v>
      </c>
      <c r="B257" s="405"/>
      <c r="C257" s="441"/>
      <c r="D257" s="439"/>
      <c r="E257" s="439"/>
      <c r="F257" s="194"/>
      <c r="G257" s="194"/>
      <c r="H257" s="408"/>
      <c r="I257" s="407"/>
      <c r="J257" s="407"/>
      <c r="K257" s="405"/>
      <c r="L257" s="411"/>
      <c r="M257" s="412"/>
      <c r="N257" s="421" t="e">
        <f t="shared" si="4"/>
        <v>#DIV/0!</v>
      </c>
      <c r="O257" s="242">
        <f>FŐLAP!$G$8</f>
        <v>0</v>
      </c>
      <c r="P257" s="241">
        <f>FŐLAP!$C$10</f>
        <v>0</v>
      </c>
      <c r="Q257" s="243" t="s">
        <v>500</v>
      </c>
    </row>
    <row r="258" spans="1:17" ht="49.5" hidden="1" customHeight="1" x14ac:dyDescent="0.25">
      <c r="A258" s="87" t="s">
        <v>350</v>
      </c>
      <c r="B258" s="405"/>
      <c r="C258" s="441"/>
      <c r="D258" s="439"/>
      <c r="E258" s="439"/>
      <c r="F258" s="194"/>
      <c r="G258" s="194"/>
      <c r="H258" s="408"/>
      <c r="I258" s="407"/>
      <c r="J258" s="407"/>
      <c r="K258" s="405"/>
      <c r="L258" s="411"/>
      <c r="M258" s="412"/>
      <c r="N258" s="421" t="e">
        <f t="shared" si="4"/>
        <v>#DIV/0!</v>
      </c>
      <c r="O258" s="242">
        <f>FŐLAP!$G$8</f>
        <v>0</v>
      </c>
      <c r="P258" s="241">
        <f>FŐLAP!$C$10</f>
        <v>0</v>
      </c>
      <c r="Q258" s="243" t="s">
        <v>500</v>
      </c>
    </row>
    <row r="259" spans="1:17" ht="49.5" hidden="1" customHeight="1" x14ac:dyDescent="0.25">
      <c r="A259" s="87" t="s">
        <v>351</v>
      </c>
      <c r="B259" s="405"/>
      <c r="C259" s="441"/>
      <c r="D259" s="439"/>
      <c r="E259" s="439"/>
      <c r="F259" s="194"/>
      <c r="G259" s="194"/>
      <c r="H259" s="408"/>
      <c r="I259" s="407"/>
      <c r="J259" s="407"/>
      <c r="K259" s="405"/>
      <c r="L259" s="411"/>
      <c r="M259" s="412"/>
      <c r="N259" s="421" t="e">
        <f t="shared" si="4"/>
        <v>#DIV/0!</v>
      </c>
      <c r="O259" s="242">
        <f>FŐLAP!$G$8</f>
        <v>0</v>
      </c>
      <c r="P259" s="241">
        <f>FŐLAP!$C$10</f>
        <v>0</v>
      </c>
      <c r="Q259" s="243" t="s">
        <v>500</v>
      </c>
    </row>
    <row r="260" spans="1:17" ht="49.5" hidden="1" customHeight="1" x14ac:dyDescent="0.25">
      <c r="A260" s="88" t="s">
        <v>352</v>
      </c>
      <c r="B260" s="405"/>
      <c r="C260" s="441"/>
      <c r="D260" s="439"/>
      <c r="E260" s="439"/>
      <c r="F260" s="194"/>
      <c r="G260" s="194"/>
      <c r="H260" s="408"/>
      <c r="I260" s="407"/>
      <c r="J260" s="407"/>
      <c r="K260" s="405"/>
      <c r="L260" s="411"/>
      <c r="M260" s="412"/>
      <c r="N260" s="421" t="e">
        <f t="shared" si="4"/>
        <v>#DIV/0!</v>
      </c>
      <c r="O260" s="242">
        <f>FŐLAP!$G$8</f>
        <v>0</v>
      </c>
      <c r="P260" s="241">
        <f>FŐLAP!$C$10</f>
        <v>0</v>
      </c>
      <c r="Q260" s="243" t="s">
        <v>500</v>
      </c>
    </row>
    <row r="261" spans="1:17" ht="49.5" hidden="1" customHeight="1" x14ac:dyDescent="0.25">
      <c r="A261" s="87" t="s">
        <v>353</v>
      </c>
      <c r="B261" s="405"/>
      <c r="C261" s="441"/>
      <c r="D261" s="439"/>
      <c r="E261" s="439"/>
      <c r="F261" s="194"/>
      <c r="G261" s="194"/>
      <c r="H261" s="408"/>
      <c r="I261" s="407"/>
      <c r="J261" s="407"/>
      <c r="K261" s="405"/>
      <c r="L261" s="411"/>
      <c r="M261" s="412"/>
      <c r="N261" s="421" t="e">
        <f t="shared" si="4"/>
        <v>#DIV/0!</v>
      </c>
      <c r="O261" s="242">
        <f>FŐLAP!$G$8</f>
        <v>0</v>
      </c>
      <c r="P261" s="241">
        <f>FŐLAP!$C$10</f>
        <v>0</v>
      </c>
      <c r="Q261" s="243" t="s">
        <v>500</v>
      </c>
    </row>
    <row r="262" spans="1:17" ht="49.5" hidden="1" customHeight="1" x14ac:dyDescent="0.25">
      <c r="A262" s="87" t="s">
        <v>354</v>
      </c>
      <c r="B262" s="405"/>
      <c r="C262" s="441"/>
      <c r="D262" s="439"/>
      <c r="E262" s="439"/>
      <c r="F262" s="194"/>
      <c r="G262" s="194"/>
      <c r="H262" s="408"/>
      <c r="I262" s="407"/>
      <c r="J262" s="407"/>
      <c r="K262" s="405"/>
      <c r="L262" s="411"/>
      <c r="M262" s="412"/>
      <c r="N262" s="421" t="e">
        <f t="shared" si="4"/>
        <v>#DIV/0!</v>
      </c>
      <c r="O262" s="242">
        <f>FŐLAP!$G$8</f>
        <v>0</v>
      </c>
      <c r="P262" s="241">
        <f>FŐLAP!$C$10</f>
        <v>0</v>
      </c>
      <c r="Q262" s="243" t="s">
        <v>500</v>
      </c>
    </row>
    <row r="263" spans="1:17" ht="49.5" hidden="1" customHeight="1" x14ac:dyDescent="0.25">
      <c r="A263" s="87" t="s">
        <v>355</v>
      </c>
      <c r="B263" s="405"/>
      <c r="C263" s="441"/>
      <c r="D263" s="439"/>
      <c r="E263" s="439"/>
      <c r="F263" s="194"/>
      <c r="G263" s="194"/>
      <c r="H263" s="408"/>
      <c r="I263" s="407"/>
      <c r="J263" s="407"/>
      <c r="K263" s="405"/>
      <c r="L263" s="411"/>
      <c r="M263" s="412"/>
      <c r="N263" s="421" t="e">
        <f t="shared" si="4"/>
        <v>#DIV/0!</v>
      </c>
      <c r="O263" s="242">
        <f>FŐLAP!$G$8</f>
        <v>0</v>
      </c>
      <c r="P263" s="241">
        <f>FŐLAP!$C$10</f>
        <v>0</v>
      </c>
      <c r="Q263" s="243" t="s">
        <v>500</v>
      </c>
    </row>
    <row r="264" spans="1:17" ht="49.5" hidden="1" customHeight="1" x14ac:dyDescent="0.25">
      <c r="A264" s="87" t="s">
        <v>356</v>
      </c>
      <c r="B264" s="405"/>
      <c r="C264" s="441"/>
      <c r="D264" s="439"/>
      <c r="E264" s="439"/>
      <c r="F264" s="194"/>
      <c r="G264" s="194"/>
      <c r="H264" s="408"/>
      <c r="I264" s="407"/>
      <c r="J264" s="407"/>
      <c r="K264" s="405"/>
      <c r="L264" s="411"/>
      <c r="M264" s="412"/>
      <c r="N264" s="421" t="e">
        <f t="shared" si="4"/>
        <v>#DIV/0!</v>
      </c>
      <c r="O264" s="242">
        <f>FŐLAP!$G$8</f>
        <v>0</v>
      </c>
      <c r="P264" s="241">
        <f>FŐLAP!$C$10</f>
        <v>0</v>
      </c>
      <c r="Q264" s="243" t="s">
        <v>500</v>
      </c>
    </row>
    <row r="265" spans="1:17" ht="49.5" hidden="1" customHeight="1" x14ac:dyDescent="0.25">
      <c r="A265" s="88" t="s">
        <v>357</v>
      </c>
      <c r="B265" s="405"/>
      <c r="C265" s="441"/>
      <c r="D265" s="439"/>
      <c r="E265" s="439"/>
      <c r="F265" s="194"/>
      <c r="G265" s="194"/>
      <c r="H265" s="408"/>
      <c r="I265" s="407"/>
      <c r="J265" s="407"/>
      <c r="K265" s="405"/>
      <c r="L265" s="411"/>
      <c r="M265" s="412"/>
      <c r="N265" s="421" t="e">
        <f t="shared" si="4"/>
        <v>#DIV/0!</v>
      </c>
      <c r="O265" s="242">
        <f>FŐLAP!$G$8</f>
        <v>0</v>
      </c>
      <c r="P265" s="241">
        <f>FŐLAP!$C$10</f>
        <v>0</v>
      </c>
      <c r="Q265" s="243" t="s">
        <v>500</v>
      </c>
    </row>
    <row r="266" spans="1:17" ht="49.5" hidden="1" customHeight="1" x14ac:dyDescent="0.25">
      <c r="A266" s="87" t="s">
        <v>358</v>
      </c>
      <c r="B266" s="405"/>
      <c r="C266" s="441"/>
      <c r="D266" s="439"/>
      <c r="E266" s="439"/>
      <c r="F266" s="194"/>
      <c r="G266" s="194"/>
      <c r="H266" s="408"/>
      <c r="I266" s="407"/>
      <c r="J266" s="407"/>
      <c r="K266" s="405"/>
      <c r="L266" s="411"/>
      <c r="M266" s="412"/>
      <c r="N266" s="421" t="e">
        <f t="shared" si="4"/>
        <v>#DIV/0!</v>
      </c>
      <c r="O266" s="242">
        <f>FŐLAP!$G$8</f>
        <v>0</v>
      </c>
      <c r="P266" s="241">
        <f>FŐLAP!$C$10</f>
        <v>0</v>
      </c>
      <c r="Q266" s="243" t="s">
        <v>500</v>
      </c>
    </row>
    <row r="267" spans="1:17" ht="49.5" hidden="1" customHeight="1" x14ac:dyDescent="0.25">
      <c r="A267" s="87" t="s">
        <v>359</v>
      </c>
      <c r="B267" s="405"/>
      <c r="C267" s="441"/>
      <c r="D267" s="439"/>
      <c r="E267" s="439"/>
      <c r="F267" s="194"/>
      <c r="G267" s="194"/>
      <c r="H267" s="408"/>
      <c r="I267" s="407"/>
      <c r="J267" s="407"/>
      <c r="K267" s="405"/>
      <c r="L267" s="411"/>
      <c r="M267" s="412"/>
      <c r="N267" s="421" t="e">
        <f t="shared" si="4"/>
        <v>#DIV/0!</v>
      </c>
      <c r="O267" s="242">
        <f>FŐLAP!$G$8</f>
        <v>0</v>
      </c>
      <c r="P267" s="241">
        <f>FŐLAP!$C$10</f>
        <v>0</v>
      </c>
      <c r="Q267" s="243" t="s">
        <v>500</v>
      </c>
    </row>
    <row r="268" spans="1:17" ht="49.5" hidden="1" customHeight="1" x14ac:dyDescent="0.25">
      <c r="A268" s="87" t="s">
        <v>360</v>
      </c>
      <c r="B268" s="405"/>
      <c r="C268" s="441"/>
      <c r="D268" s="439"/>
      <c r="E268" s="439"/>
      <c r="F268" s="194"/>
      <c r="G268" s="194"/>
      <c r="H268" s="408"/>
      <c r="I268" s="407"/>
      <c r="J268" s="407"/>
      <c r="K268" s="405"/>
      <c r="L268" s="411"/>
      <c r="M268" s="412"/>
      <c r="N268" s="421" t="e">
        <f t="shared" si="4"/>
        <v>#DIV/0!</v>
      </c>
      <c r="O268" s="242">
        <f>FŐLAP!$G$8</f>
        <v>0</v>
      </c>
      <c r="P268" s="241">
        <f>FŐLAP!$C$10</f>
        <v>0</v>
      </c>
      <c r="Q268" s="243" t="s">
        <v>500</v>
      </c>
    </row>
    <row r="269" spans="1:17" ht="49.5" hidden="1" customHeight="1" x14ac:dyDescent="0.25">
      <c r="A269" s="87" t="s">
        <v>361</v>
      </c>
      <c r="B269" s="405"/>
      <c r="C269" s="441"/>
      <c r="D269" s="439"/>
      <c r="E269" s="439"/>
      <c r="F269" s="194"/>
      <c r="G269" s="194"/>
      <c r="H269" s="408"/>
      <c r="I269" s="407"/>
      <c r="J269" s="407"/>
      <c r="K269" s="405"/>
      <c r="L269" s="411"/>
      <c r="M269" s="412"/>
      <c r="N269" s="421" t="e">
        <f t="shared" si="4"/>
        <v>#DIV/0!</v>
      </c>
      <c r="O269" s="242">
        <f>FŐLAP!$G$8</f>
        <v>0</v>
      </c>
      <c r="P269" s="241">
        <f>FŐLAP!$C$10</f>
        <v>0</v>
      </c>
      <c r="Q269" s="243" t="s">
        <v>500</v>
      </c>
    </row>
    <row r="270" spans="1:17" ht="49.5" hidden="1" customHeight="1" x14ac:dyDescent="0.25">
      <c r="A270" s="88" t="s">
        <v>362</v>
      </c>
      <c r="B270" s="405"/>
      <c r="C270" s="441"/>
      <c r="D270" s="439"/>
      <c r="E270" s="439"/>
      <c r="F270" s="194"/>
      <c r="G270" s="194"/>
      <c r="H270" s="408"/>
      <c r="I270" s="407"/>
      <c r="J270" s="407"/>
      <c r="K270" s="405"/>
      <c r="L270" s="411"/>
      <c r="M270" s="412"/>
      <c r="N270" s="421" t="e">
        <f t="shared" si="4"/>
        <v>#DIV/0!</v>
      </c>
      <c r="O270" s="242">
        <f>FŐLAP!$G$8</f>
        <v>0</v>
      </c>
      <c r="P270" s="241">
        <f>FŐLAP!$C$10</f>
        <v>0</v>
      </c>
      <c r="Q270" s="243" t="s">
        <v>500</v>
      </c>
    </row>
    <row r="271" spans="1:17" ht="49.5" hidden="1" customHeight="1" x14ac:dyDescent="0.25">
      <c r="A271" s="87" t="s">
        <v>363</v>
      </c>
      <c r="B271" s="405"/>
      <c r="C271" s="441"/>
      <c r="D271" s="439"/>
      <c r="E271" s="439"/>
      <c r="F271" s="194"/>
      <c r="G271" s="194"/>
      <c r="H271" s="408"/>
      <c r="I271" s="407"/>
      <c r="J271" s="407"/>
      <c r="K271" s="405"/>
      <c r="L271" s="411"/>
      <c r="M271" s="412"/>
      <c r="N271" s="421" t="e">
        <f t="shared" si="4"/>
        <v>#DIV/0!</v>
      </c>
      <c r="O271" s="242">
        <f>FŐLAP!$G$8</f>
        <v>0</v>
      </c>
      <c r="P271" s="241">
        <f>FŐLAP!$C$10</f>
        <v>0</v>
      </c>
      <c r="Q271" s="243" t="s">
        <v>500</v>
      </c>
    </row>
    <row r="272" spans="1:17" ht="49.5" hidden="1" customHeight="1" x14ac:dyDescent="0.25">
      <c r="A272" s="87" t="s">
        <v>364</v>
      </c>
      <c r="B272" s="405"/>
      <c r="C272" s="441"/>
      <c r="D272" s="439"/>
      <c r="E272" s="439"/>
      <c r="F272" s="194"/>
      <c r="G272" s="194"/>
      <c r="H272" s="408"/>
      <c r="I272" s="407"/>
      <c r="J272" s="407"/>
      <c r="K272" s="405"/>
      <c r="L272" s="411"/>
      <c r="M272" s="412"/>
      <c r="N272" s="421" t="e">
        <f t="shared" si="4"/>
        <v>#DIV/0!</v>
      </c>
      <c r="O272" s="242">
        <f>FŐLAP!$G$8</f>
        <v>0</v>
      </c>
      <c r="P272" s="241">
        <f>FŐLAP!$C$10</f>
        <v>0</v>
      </c>
      <c r="Q272" s="243" t="s">
        <v>500</v>
      </c>
    </row>
    <row r="273" spans="1:17" ht="49.5" hidden="1" customHeight="1" x14ac:dyDescent="0.25">
      <c r="A273" s="87" t="s">
        <v>365</v>
      </c>
      <c r="B273" s="405"/>
      <c r="C273" s="441"/>
      <c r="D273" s="439"/>
      <c r="E273" s="439"/>
      <c r="F273" s="194"/>
      <c r="G273" s="194"/>
      <c r="H273" s="408"/>
      <c r="I273" s="407"/>
      <c r="J273" s="407"/>
      <c r="K273" s="405"/>
      <c r="L273" s="411"/>
      <c r="M273" s="412"/>
      <c r="N273" s="421" t="e">
        <f t="shared" si="4"/>
        <v>#DIV/0!</v>
      </c>
      <c r="O273" s="242">
        <f>FŐLAP!$G$8</f>
        <v>0</v>
      </c>
      <c r="P273" s="241">
        <f>FŐLAP!$C$10</f>
        <v>0</v>
      </c>
      <c r="Q273" s="243" t="s">
        <v>500</v>
      </c>
    </row>
    <row r="274" spans="1:17" ht="49.5" hidden="1" customHeight="1" x14ac:dyDescent="0.25">
      <c r="A274" s="87" t="s">
        <v>366</v>
      </c>
      <c r="B274" s="405"/>
      <c r="C274" s="441"/>
      <c r="D274" s="439"/>
      <c r="E274" s="439"/>
      <c r="F274" s="194"/>
      <c r="G274" s="194"/>
      <c r="H274" s="408"/>
      <c r="I274" s="407"/>
      <c r="J274" s="407"/>
      <c r="K274" s="405"/>
      <c r="L274" s="411"/>
      <c r="M274" s="412"/>
      <c r="N274" s="421" t="e">
        <f t="shared" si="4"/>
        <v>#DIV/0!</v>
      </c>
      <c r="O274" s="242">
        <f>FŐLAP!$G$8</f>
        <v>0</v>
      </c>
      <c r="P274" s="241">
        <f>FŐLAP!$C$10</f>
        <v>0</v>
      </c>
      <c r="Q274" s="243" t="s">
        <v>500</v>
      </c>
    </row>
    <row r="275" spans="1:17" ht="49.5" hidden="1" customHeight="1" x14ac:dyDescent="0.25">
      <c r="A275" s="88" t="s">
        <v>367</v>
      </c>
      <c r="B275" s="405"/>
      <c r="C275" s="441"/>
      <c r="D275" s="439"/>
      <c r="E275" s="439"/>
      <c r="F275" s="194"/>
      <c r="G275" s="194"/>
      <c r="H275" s="408"/>
      <c r="I275" s="407"/>
      <c r="J275" s="407"/>
      <c r="K275" s="405"/>
      <c r="L275" s="411"/>
      <c r="M275" s="412"/>
      <c r="N275" s="421" t="e">
        <f t="shared" si="4"/>
        <v>#DIV/0!</v>
      </c>
      <c r="O275" s="242">
        <f>FŐLAP!$G$8</f>
        <v>0</v>
      </c>
      <c r="P275" s="241">
        <f>FŐLAP!$C$10</f>
        <v>0</v>
      </c>
      <c r="Q275" s="243" t="s">
        <v>500</v>
      </c>
    </row>
    <row r="276" spans="1:17" ht="49.5" hidden="1" customHeight="1" x14ac:dyDescent="0.25">
      <c r="A276" s="87" t="s">
        <v>368</v>
      </c>
      <c r="B276" s="405"/>
      <c r="C276" s="441"/>
      <c r="D276" s="439"/>
      <c r="E276" s="439"/>
      <c r="F276" s="194"/>
      <c r="G276" s="194"/>
      <c r="H276" s="408"/>
      <c r="I276" s="407"/>
      <c r="J276" s="407"/>
      <c r="K276" s="405"/>
      <c r="L276" s="411"/>
      <c r="M276" s="412"/>
      <c r="N276" s="421" t="e">
        <f t="shared" ref="N276:N339" si="5">IF(M276&lt;0,0,1-(M276/L276))</f>
        <v>#DIV/0!</v>
      </c>
      <c r="O276" s="242">
        <f>FŐLAP!$G$8</f>
        <v>0</v>
      </c>
      <c r="P276" s="241">
        <f>FŐLAP!$C$10</f>
        <v>0</v>
      </c>
      <c r="Q276" s="243" t="s">
        <v>500</v>
      </c>
    </row>
    <row r="277" spans="1:17" ht="49.5" hidden="1" customHeight="1" x14ac:dyDescent="0.25">
      <c r="A277" s="87" t="s">
        <v>369</v>
      </c>
      <c r="B277" s="405"/>
      <c r="C277" s="441"/>
      <c r="D277" s="439"/>
      <c r="E277" s="439"/>
      <c r="F277" s="194"/>
      <c r="G277" s="194"/>
      <c r="H277" s="408"/>
      <c r="I277" s="407"/>
      <c r="J277" s="407"/>
      <c r="K277" s="405"/>
      <c r="L277" s="411"/>
      <c r="M277" s="412"/>
      <c r="N277" s="421" t="e">
        <f t="shared" si="5"/>
        <v>#DIV/0!</v>
      </c>
      <c r="O277" s="242">
        <f>FŐLAP!$G$8</f>
        <v>0</v>
      </c>
      <c r="P277" s="241">
        <f>FŐLAP!$C$10</f>
        <v>0</v>
      </c>
      <c r="Q277" s="243" t="s">
        <v>500</v>
      </c>
    </row>
    <row r="278" spans="1:17" ht="49.5" hidden="1" customHeight="1" x14ac:dyDescent="0.25">
      <c r="A278" s="87" t="s">
        <v>370</v>
      </c>
      <c r="B278" s="405"/>
      <c r="C278" s="441"/>
      <c r="D278" s="439"/>
      <c r="E278" s="439"/>
      <c r="F278" s="194"/>
      <c r="G278" s="194"/>
      <c r="H278" s="408"/>
      <c r="I278" s="407"/>
      <c r="J278" s="407"/>
      <c r="K278" s="405"/>
      <c r="L278" s="411"/>
      <c r="M278" s="412"/>
      <c r="N278" s="421" t="e">
        <f t="shared" si="5"/>
        <v>#DIV/0!</v>
      </c>
      <c r="O278" s="242">
        <f>FŐLAP!$G$8</f>
        <v>0</v>
      </c>
      <c r="P278" s="241">
        <f>FŐLAP!$C$10</f>
        <v>0</v>
      </c>
      <c r="Q278" s="243" t="s">
        <v>500</v>
      </c>
    </row>
    <row r="279" spans="1:17" ht="49.5" hidden="1" customHeight="1" x14ac:dyDescent="0.25">
      <c r="A279" s="87" t="s">
        <v>371</v>
      </c>
      <c r="B279" s="405"/>
      <c r="C279" s="441"/>
      <c r="D279" s="439"/>
      <c r="E279" s="439"/>
      <c r="F279" s="194"/>
      <c r="G279" s="194"/>
      <c r="H279" s="408"/>
      <c r="I279" s="407"/>
      <c r="J279" s="407"/>
      <c r="K279" s="405"/>
      <c r="L279" s="411"/>
      <c r="M279" s="412"/>
      <c r="N279" s="421" t="e">
        <f t="shared" si="5"/>
        <v>#DIV/0!</v>
      </c>
      <c r="O279" s="242">
        <f>FŐLAP!$G$8</f>
        <v>0</v>
      </c>
      <c r="P279" s="241">
        <f>FŐLAP!$C$10</f>
        <v>0</v>
      </c>
      <c r="Q279" s="243" t="s">
        <v>500</v>
      </c>
    </row>
    <row r="280" spans="1:17" ht="49.5" hidden="1" customHeight="1" x14ac:dyDescent="0.25">
      <c r="A280" s="88" t="s">
        <v>372</v>
      </c>
      <c r="B280" s="405"/>
      <c r="C280" s="441"/>
      <c r="D280" s="439"/>
      <c r="E280" s="439"/>
      <c r="F280" s="194"/>
      <c r="G280" s="194"/>
      <c r="H280" s="408"/>
      <c r="I280" s="407"/>
      <c r="J280" s="407"/>
      <c r="K280" s="405"/>
      <c r="L280" s="411"/>
      <c r="M280" s="412"/>
      <c r="N280" s="421" t="e">
        <f t="shared" si="5"/>
        <v>#DIV/0!</v>
      </c>
      <c r="O280" s="242">
        <f>FŐLAP!$G$8</f>
        <v>0</v>
      </c>
      <c r="P280" s="241">
        <f>FŐLAP!$C$10</f>
        <v>0</v>
      </c>
      <c r="Q280" s="243" t="s">
        <v>500</v>
      </c>
    </row>
    <row r="281" spans="1:17" ht="49.5" hidden="1" customHeight="1" x14ac:dyDescent="0.25">
      <c r="A281" s="87" t="s">
        <v>373</v>
      </c>
      <c r="B281" s="405"/>
      <c r="C281" s="441"/>
      <c r="D281" s="439"/>
      <c r="E281" s="439"/>
      <c r="F281" s="194"/>
      <c r="G281" s="194"/>
      <c r="H281" s="408"/>
      <c r="I281" s="407"/>
      <c r="J281" s="407"/>
      <c r="K281" s="405"/>
      <c r="L281" s="411"/>
      <c r="M281" s="412"/>
      <c r="N281" s="421" t="e">
        <f t="shared" si="5"/>
        <v>#DIV/0!</v>
      </c>
      <c r="O281" s="242">
        <f>FŐLAP!$G$8</f>
        <v>0</v>
      </c>
      <c r="P281" s="241">
        <f>FŐLAP!$C$10</f>
        <v>0</v>
      </c>
      <c r="Q281" s="243" t="s">
        <v>500</v>
      </c>
    </row>
    <row r="282" spans="1:17" ht="49.5" hidden="1" customHeight="1" x14ac:dyDescent="0.25">
      <c r="A282" s="87" t="s">
        <v>374</v>
      </c>
      <c r="B282" s="405"/>
      <c r="C282" s="441"/>
      <c r="D282" s="439"/>
      <c r="E282" s="439"/>
      <c r="F282" s="194"/>
      <c r="G282" s="194"/>
      <c r="H282" s="408"/>
      <c r="I282" s="407"/>
      <c r="J282" s="407"/>
      <c r="K282" s="405"/>
      <c r="L282" s="411"/>
      <c r="M282" s="412"/>
      <c r="N282" s="421" t="e">
        <f t="shared" si="5"/>
        <v>#DIV/0!</v>
      </c>
      <c r="O282" s="242">
        <f>FŐLAP!$G$8</f>
        <v>0</v>
      </c>
      <c r="P282" s="241">
        <f>FŐLAP!$C$10</f>
        <v>0</v>
      </c>
      <c r="Q282" s="243" t="s">
        <v>500</v>
      </c>
    </row>
    <row r="283" spans="1:17" ht="49.5" hidden="1" customHeight="1" x14ac:dyDescent="0.25">
      <c r="A283" s="87" t="s">
        <v>375</v>
      </c>
      <c r="B283" s="405"/>
      <c r="C283" s="441"/>
      <c r="D283" s="439"/>
      <c r="E283" s="439"/>
      <c r="F283" s="194"/>
      <c r="G283" s="194"/>
      <c r="H283" s="408"/>
      <c r="I283" s="407"/>
      <c r="J283" s="407"/>
      <c r="K283" s="405"/>
      <c r="L283" s="411"/>
      <c r="M283" s="412"/>
      <c r="N283" s="421" t="e">
        <f t="shared" si="5"/>
        <v>#DIV/0!</v>
      </c>
      <c r="O283" s="242">
        <f>FŐLAP!$G$8</f>
        <v>0</v>
      </c>
      <c r="P283" s="241">
        <f>FŐLAP!$C$10</f>
        <v>0</v>
      </c>
      <c r="Q283" s="243" t="s">
        <v>500</v>
      </c>
    </row>
    <row r="284" spans="1:17" ht="49.5" hidden="1" customHeight="1" x14ac:dyDescent="0.25">
      <c r="A284" s="87" t="s">
        <v>376</v>
      </c>
      <c r="B284" s="405"/>
      <c r="C284" s="441"/>
      <c r="D284" s="439"/>
      <c r="E284" s="439"/>
      <c r="F284" s="194"/>
      <c r="G284" s="194"/>
      <c r="H284" s="408"/>
      <c r="I284" s="407"/>
      <c r="J284" s="407"/>
      <c r="K284" s="405"/>
      <c r="L284" s="411"/>
      <c r="M284" s="412"/>
      <c r="N284" s="421" t="e">
        <f t="shared" si="5"/>
        <v>#DIV/0!</v>
      </c>
      <c r="O284" s="242">
        <f>FŐLAP!$G$8</f>
        <v>0</v>
      </c>
      <c r="P284" s="241">
        <f>FŐLAP!$C$10</f>
        <v>0</v>
      </c>
      <c r="Q284" s="243" t="s">
        <v>500</v>
      </c>
    </row>
    <row r="285" spans="1:17" ht="49.5" hidden="1" customHeight="1" x14ac:dyDescent="0.25">
      <c r="A285" s="88" t="s">
        <v>377</v>
      </c>
      <c r="B285" s="405"/>
      <c r="C285" s="441"/>
      <c r="D285" s="439"/>
      <c r="E285" s="439"/>
      <c r="F285" s="194"/>
      <c r="G285" s="194"/>
      <c r="H285" s="408"/>
      <c r="I285" s="407"/>
      <c r="J285" s="407"/>
      <c r="K285" s="405"/>
      <c r="L285" s="411"/>
      <c r="M285" s="412"/>
      <c r="N285" s="421" t="e">
        <f t="shared" si="5"/>
        <v>#DIV/0!</v>
      </c>
      <c r="O285" s="242">
        <f>FŐLAP!$G$8</f>
        <v>0</v>
      </c>
      <c r="P285" s="241">
        <f>FŐLAP!$C$10</f>
        <v>0</v>
      </c>
      <c r="Q285" s="243" t="s">
        <v>500</v>
      </c>
    </row>
    <row r="286" spans="1:17" ht="49.5" hidden="1" customHeight="1" x14ac:dyDescent="0.25">
      <c r="A286" s="87" t="s">
        <v>378</v>
      </c>
      <c r="B286" s="405"/>
      <c r="C286" s="441"/>
      <c r="D286" s="439"/>
      <c r="E286" s="439"/>
      <c r="F286" s="194"/>
      <c r="G286" s="194"/>
      <c r="H286" s="408"/>
      <c r="I286" s="407"/>
      <c r="J286" s="407"/>
      <c r="K286" s="405"/>
      <c r="L286" s="411"/>
      <c r="M286" s="412"/>
      <c r="N286" s="421" t="e">
        <f t="shared" si="5"/>
        <v>#DIV/0!</v>
      </c>
      <c r="O286" s="242">
        <f>FŐLAP!$G$8</f>
        <v>0</v>
      </c>
      <c r="P286" s="241">
        <f>FŐLAP!$C$10</f>
        <v>0</v>
      </c>
      <c r="Q286" s="243" t="s">
        <v>500</v>
      </c>
    </row>
    <row r="287" spans="1:17" ht="49.5" hidden="1" customHeight="1" x14ac:dyDescent="0.25">
      <c r="A287" s="87" t="s">
        <v>379</v>
      </c>
      <c r="B287" s="405"/>
      <c r="C287" s="441"/>
      <c r="D287" s="439"/>
      <c r="E287" s="439"/>
      <c r="F287" s="194"/>
      <c r="G287" s="194"/>
      <c r="H287" s="408"/>
      <c r="I287" s="407"/>
      <c r="J287" s="407"/>
      <c r="K287" s="405"/>
      <c r="L287" s="411"/>
      <c r="M287" s="412"/>
      <c r="N287" s="421" t="e">
        <f t="shared" si="5"/>
        <v>#DIV/0!</v>
      </c>
      <c r="O287" s="242">
        <f>FŐLAP!$G$8</f>
        <v>0</v>
      </c>
      <c r="P287" s="241">
        <f>FŐLAP!$C$10</f>
        <v>0</v>
      </c>
      <c r="Q287" s="243" t="s">
        <v>500</v>
      </c>
    </row>
    <row r="288" spans="1:17" ht="49.5" hidden="1" customHeight="1" x14ac:dyDescent="0.25">
      <c r="A288" s="87" t="s">
        <v>380</v>
      </c>
      <c r="B288" s="405"/>
      <c r="C288" s="441"/>
      <c r="D288" s="439"/>
      <c r="E288" s="439"/>
      <c r="F288" s="194"/>
      <c r="G288" s="194"/>
      <c r="H288" s="408"/>
      <c r="I288" s="407"/>
      <c r="J288" s="407"/>
      <c r="K288" s="405"/>
      <c r="L288" s="411"/>
      <c r="M288" s="412"/>
      <c r="N288" s="421" t="e">
        <f t="shared" si="5"/>
        <v>#DIV/0!</v>
      </c>
      <c r="O288" s="242">
        <f>FŐLAP!$G$8</f>
        <v>0</v>
      </c>
      <c r="P288" s="241">
        <f>FŐLAP!$C$10</f>
        <v>0</v>
      </c>
      <c r="Q288" s="243" t="s">
        <v>500</v>
      </c>
    </row>
    <row r="289" spans="1:17" ht="49.5" hidden="1" customHeight="1" x14ac:dyDescent="0.25">
      <c r="A289" s="87" t="s">
        <v>381</v>
      </c>
      <c r="B289" s="405"/>
      <c r="C289" s="441"/>
      <c r="D289" s="439"/>
      <c r="E289" s="439"/>
      <c r="F289" s="194"/>
      <c r="G289" s="194"/>
      <c r="H289" s="408"/>
      <c r="I289" s="407"/>
      <c r="J289" s="407"/>
      <c r="K289" s="405"/>
      <c r="L289" s="411"/>
      <c r="M289" s="412"/>
      <c r="N289" s="421" t="e">
        <f t="shared" si="5"/>
        <v>#DIV/0!</v>
      </c>
      <c r="O289" s="242">
        <f>FŐLAP!$G$8</f>
        <v>0</v>
      </c>
      <c r="P289" s="241">
        <f>FŐLAP!$C$10</f>
        <v>0</v>
      </c>
      <c r="Q289" s="243" t="s">
        <v>500</v>
      </c>
    </row>
    <row r="290" spans="1:17" ht="49.5" hidden="1" customHeight="1" x14ac:dyDescent="0.25">
      <c r="A290" s="88" t="s">
        <v>382</v>
      </c>
      <c r="B290" s="405"/>
      <c r="C290" s="441"/>
      <c r="D290" s="439"/>
      <c r="E290" s="439"/>
      <c r="F290" s="194"/>
      <c r="G290" s="194"/>
      <c r="H290" s="408"/>
      <c r="I290" s="407"/>
      <c r="J290" s="407"/>
      <c r="K290" s="405"/>
      <c r="L290" s="411"/>
      <c r="M290" s="412"/>
      <c r="N290" s="421" t="e">
        <f t="shared" si="5"/>
        <v>#DIV/0!</v>
      </c>
      <c r="O290" s="242">
        <f>FŐLAP!$G$8</f>
        <v>0</v>
      </c>
      <c r="P290" s="241">
        <f>FŐLAP!$C$10</f>
        <v>0</v>
      </c>
      <c r="Q290" s="243" t="s">
        <v>500</v>
      </c>
    </row>
    <row r="291" spans="1:17" ht="49.5" hidden="1" customHeight="1" x14ac:dyDescent="0.25">
      <c r="A291" s="87" t="s">
        <v>383</v>
      </c>
      <c r="B291" s="405"/>
      <c r="C291" s="441"/>
      <c r="D291" s="439"/>
      <c r="E291" s="439"/>
      <c r="F291" s="194"/>
      <c r="G291" s="194"/>
      <c r="H291" s="408"/>
      <c r="I291" s="407"/>
      <c r="J291" s="407"/>
      <c r="K291" s="405"/>
      <c r="L291" s="411"/>
      <c r="M291" s="412"/>
      <c r="N291" s="421" t="e">
        <f t="shared" si="5"/>
        <v>#DIV/0!</v>
      </c>
      <c r="O291" s="242">
        <f>FŐLAP!$G$8</f>
        <v>0</v>
      </c>
      <c r="P291" s="241">
        <f>FŐLAP!$C$10</f>
        <v>0</v>
      </c>
      <c r="Q291" s="243" t="s">
        <v>500</v>
      </c>
    </row>
    <row r="292" spans="1:17" ht="49.5" hidden="1" customHeight="1" x14ac:dyDescent="0.25">
      <c r="A292" s="87" t="s">
        <v>384</v>
      </c>
      <c r="B292" s="405"/>
      <c r="C292" s="441"/>
      <c r="D292" s="439"/>
      <c r="E292" s="439"/>
      <c r="F292" s="194"/>
      <c r="G292" s="194"/>
      <c r="H292" s="408"/>
      <c r="I292" s="407"/>
      <c r="J292" s="407"/>
      <c r="K292" s="405"/>
      <c r="L292" s="411"/>
      <c r="M292" s="412"/>
      <c r="N292" s="421" t="e">
        <f t="shared" si="5"/>
        <v>#DIV/0!</v>
      </c>
      <c r="O292" s="242">
        <f>FŐLAP!$G$8</f>
        <v>0</v>
      </c>
      <c r="P292" s="241">
        <f>FŐLAP!$C$10</f>
        <v>0</v>
      </c>
      <c r="Q292" s="243" t="s">
        <v>500</v>
      </c>
    </row>
    <row r="293" spans="1:17" ht="49.5" hidden="1" customHeight="1" x14ac:dyDescent="0.25">
      <c r="A293" s="87" t="s">
        <v>385</v>
      </c>
      <c r="B293" s="405"/>
      <c r="C293" s="441"/>
      <c r="D293" s="439"/>
      <c r="E293" s="439"/>
      <c r="F293" s="194"/>
      <c r="G293" s="194"/>
      <c r="H293" s="408"/>
      <c r="I293" s="407"/>
      <c r="J293" s="407"/>
      <c r="K293" s="405"/>
      <c r="L293" s="411"/>
      <c r="M293" s="412"/>
      <c r="N293" s="421" t="e">
        <f t="shared" si="5"/>
        <v>#DIV/0!</v>
      </c>
      <c r="O293" s="242">
        <f>FŐLAP!$G$8</f>
        <v>0</v>
      </c>
      <c r="P293" s="241">
        <f>FŐLAP!$C$10</f>
        <v>0</v>
      </c>
      <c r="Q293" s="243" t="s">
        <v>500</v>
      </c>
    </row>
    <row r="294" spans="1:17" ht="49.5" hidden="1" customHeight="1" x14ac:dyDescent="0.25">
      <c r="A294" s="87" t="s">
        <v>386</v>
      </c>
      <c r="B294" s="405"/>
      <c r="C294" s="441"/>
      <c r="D294" s="439"/>
      <c r="E294" s="439"/>
      <c r="F294" s="194"/>
      <c r="G294" s="194"/>
      <c r="H294" s="408"/>
      <c r="I294" s="407"/>
      <c r="J294" s="407"/>
      <c r="K294" s="405"/>
      <c r="L294" s="411"/>
      <c r="M294" s="412"/>
      <c r="N294" s="421" t="e">
        <f t="shared" si="5"/>
        <v>#DIV/0!</v>
      </c>
      <c r="O294" s="242">
        <f>FŐLAP!$G$8</f>
        <v>0</v>
      </c>
      <c r="P294" s="241">
        <f>FŐLAP!$C$10</f>
        <v>0</v>
      </c>
      <c r="Q294" s="243" t="s">
        <v>500</v>
      </c>
    </row>
    <row r="295" spans="1:17" ht="49.5" hidden="1" customHeight="1" x14ac:dyDescent="0.25">
      <c r="A295" s="88" t="s">
        <v>387</v>
      </c>
      <c r="B295" s="405"/>
      <c r="C295" s="441"/>
      <c r="D295" s="439"/>
      <c r="E295" s="439"/>
      <c r="F295" s="194"/>
      <c r="G295" s="194"/>
      <c r="H295" s="408"/>
      <c r="I295" s="407"/>
      <c r="J295" s="407"/>
      <c r="K295" s="405"/>
      <c r="L295" s="411"/>
      <c r="M295" s="412"/>
      <c r="N295" s="421" t="e">
        <f t="shared" si="5"/>
        <v>#DIV/0!</v>
      </c>
      <c r="O295" s="242">
        <f>FŐLAP!$G$8</f>
        <v>0</v>
      </c>
      <c r="P295" s="241">
        <f>FŐLAP!$C$10</f>
        <v>0</v>
      </c>
      <c r="Q295" s="243" t="s">
        <v>500</v>
      </c>
    </row>
    <row r="296" spans="1:17" ht="49.5" hidden="1" customHeight="1" x14ac:dyDescent="0.25">
      <c r="A296" s="87" t="s">
        <v>388</v>
      </c>
      <c r="B296" s="405"/>
      <c r="C296" s="441"/>
      <c r="D296" s="439"/>
      <c r="E296" s="439"/>
      <c r="F296" s="194"/>
      <c r="G296" s="194"/>
      <c r="H296" s="408"/>
      <c r="I296" s="407"/>
      <c r="J296" s="407"/>
      <c r="K296" s="405"/>
      <c r="L296" s="411"/>
      <c r="M296" s="412"/>
      <c r="N296" s="421" t="e">
        <f t="shared" si="5"/>
        <v>#DIV/0!</v>
      </c>
      <c r="O296" s="242">
        <f>FŐLAP!$G$8</f>
        <v>0</v>
      </c>
      <c r="P296" s="241">
        <f>FŐLAP!$C$10</f>
        <v>0</v>
      </c>
      <c r="Q296" s="243" t="s">
        <v>500</v>
      </c>
    </row>
    <row r="297" spans="1:17" ht="49.5" hidden="1" customHeight="1" x14ac:dyDescent="0.25">
      <c r="A297" s="87" t="s">
        <v>389</v>
      </c>
      <c r="B297" s="405"/>
      <c r="C297" s="441"/>
      <c r="D297" s="439"/>
      <c r="E297" s="439"/>
      <c r="F297" s="194"/>
      <c r="G297" s="194"/>
      <c r="H297" s="408"/>
      <c r="I297" s="407"/>
      <c r="J297" s="407"/>
      <c r="K297" s="405"/>
      <c r="L297" s="411"/>
      <c r="M297" s="412"/>
      <c r="N297" s="421" t="e">
        <f t="shared" si="5"/>
        <v>#DIV/0!</v>
      </c>
      <c r="O297" s="242">
        <f>FŐLAP!$G$8</f>
        <v>0</v>
      </c>
      <c r="P297" s="241">
        <f>FŐLAP!$C$10</f>
        <v>0</v>
      </c>
      <c r="Q297" s="243" t="s">
        <v>500</v>
      </c>
    </row>
    <row r="298" spans="1:17" ht="49.5" hidden="1" customHeight="1" x14ac:dyDescent="0.25">
      <c r="A298" s="87" t="s">
        <v>390</v>
      </c>
      <c r="B298" s="405"/>
      <c r="C298" s="441"/>
      <c r="D298" s="439"/>
      <c r="E298" s="439"/>
      <c r="F298" s="194"/>
      <c r="G298" s="194"/>
      <c r="H298" s="408"/>
      <c r="I298" s="407"/>
      <c r="J298" s="407"/>
      <c r="K298" s="405"/>
      <c r="L298" s="411"/>
      <c r="M298" s="412"/>
      <c r="N298" s="421" t="e">
        <f t="shared" si="5"/>
        <v>#DIV/0!</v>
      </c>
      <c r="O298" s="242">
        <f>FŐLAP!$G$8</f>
        <v>0</v>
      </c>
      <c r="P298" s="241">
        <f>FŐLAP!$C$10</f>
        <v>0</v>
      </c>
      <c r="Q298" s="243" t="s">
        <v>500</v>
      </c>
    </row>
    <row r="299" spans="1:17" ht="49.5" hidden="1" customHeight="1" x14ac:dyDescent="0.25">
      <c r="A299" s="87" t="s">
        <v>391</v>
      </c>
      <c r="B299" s="405"/>
      <c r="C299" s="441"/>
      <c r="D299" s="439"/>
      <c r="E299" s="439"/>
      <c r="F299" s="194"/>
      <c r="G299" s="194"/>
      <c r="H299" s="408"/>
      <c r="I299" s="407"/>
      <c r="J299" s="407"/>
      <c r="K299" s="405"/>
      <c r="L299" s="411"/>
      <c r="M299" s="412"/>
      <c r="N299" s="421" t="e">
        <f t="shared" si="5"/>
        <v>#DIV/0!</v>
      </c>
      <c r="O299" s="242">
        <f>FŐLAP!$G$8</f>
        <v>0</v>
      </c>
      <c r="P299" s="241">
        <f>FŐLAP!$C$10</f>
        <v>0</v>
      </c>
      <c r="Q299" s="243" t="s">
        <v>500</v>
      </c>
    </row>
    <row r="300" spans="1:17" ht="49.5" hidden="1" customHeight="1" x14ac:dyDescent="0.25">
      <c r="A300" s="88" t="s">
        <v>392</v>
      </c>
      <c r="B300" s="405"/>
      <c r="C300" s="441"/>
      <c r="D300" s="439"/>
      <c r="E300" s="439"/>
      <c r="F300" s="194"/>
      <c r="G300" s="194"/>
      <c r="H300" s="408"/>
      <c r="I300" s="407"/>
      <c r="J300" s="407"/>
      <c r="K300" s="405"/>
      <c r="L300" s="411"/>
      <c r="M300" s="412"/>
      <c r="N300" s="421" t="e">
        <f t="shared" si="5"/>
        <v>#DIV/0!</v>
      </c>
      <c r="O300" s="242">
        <f>FŐLAP!$G$8</f>
        <v>0</v>
      </c>
      <c r="P300" s="241">
        <f>FŐLAP!$C$10</f>
        <v>0</v>
      </c>
      <c r="Q300" s="243" t="s">
        <v>500</v>
      </c>
    </row>
    <row r="301" spans="1:17" ht="49.5" hidden="1" customHeight="1" x14ac:dyDescent="0.25">
      <c r="A301" s="87" t="s">
        <v>393</v>
      </c>
      <c r="B301" s="405"/>
      <c r="C301" s="441"/>
      <c r="D301" s="439"/>
      <c r="E301" s="439"/>
      <c r="F301" s="194"/>
      <c r="G301" s="194"/>
      <c r="H301" s="408"/>
      <c r="I301" s="407"/>
      <c r="J301" s="407"/>
      <c r="K301" s="405"/>
      <c r="L301" s="411"/>
      <c r="M301" s="412"/>
      <c r="N301" s="421" t="e">
        <f t="shared" si="5"/>
        <v>#DIV/0!</v>
      </c>
      <c r="O301" s="242">
        <f>FŐLAP!$G$8</f>
        <v>0</v>
      </c>
      <c r="P301" s="241">
        <f>FŐLAP!$C$10</f>
        <v>0</v>
      </c>
      <c r="Q301" s="243" t="s">
        <v>500</v>
      </c>
    </row>
    <row r="302" spans="1:17" ht="49.5" hidden="1" customHeight="1" x14ac:dyDescent="0.25">
      <c r="A302" s="87" t="s">
        <v>394</v>
      </c>
      <c r="B302" s="405"/>
      <c r="C302" s="441"/>
      <c r="D302" s="439"/>
      <c r="E302" s="439"/>
      <c r="F302" s="194"/>
      <c r="G302" s="194"/>
      <c r="H302" s="408"/>
      <c r="I302" s="407"/>
      <c r="J302" s="407"/>
      <c r="K302" s="405"/>
      <c r="L302" s="411"/>
      <c r="M302" s="412"/>
      <c r="N302" s="421" t="e">
        <f t="shared" si="5"/>
        <v>#DIV/0!</v>
      </c>
      <c r="O302" s="242">
        <f>FŐLAP!$G$8</f>
        <v>0</v>
      </c>
      <c r="P302" s="241">
        <f>FŐLAP!$C$10</f>
        <v>0</v>
      </c>
      <c r="Q302" s="243" t="s">
        <v>500</v>
      </c>
    </row>
    <row r="303" spans="1:17" ht="49.5" hidden="1" customHeight="1" x14ac:dyDescent="0.25">
      <c r="A303" s="87" t="s">
        <v>395</v>
      </c>
      <c r="B303" s="405"/>
      <c r="C303" s="441"/>
      <c r="D303" s="439"/>
      <c r="E303" s="439"/>
      <c r="F303" s="194"/>
      <c r="G303" s="194"/>
      <c r="H303" s="408"/>
      <c r="I303" s="407"/>
      <c r="J303" s="407"/>
      <c r="K303" s="405"/>
      <c r="L303" s="411"/>
      <c r="M303" s="412"/>
      <c r="N303" s="421" t="e">
        <f t="shared" si="5"/>
        <v>#DIV/0!</v>
      </c>
      <c r="O303" s="242">
        <f>FŐLAP!$G$8</f>
        <v>0</v>
      </c>
      <c r="P303" s="241">
        <f>FŐLAP!$C$10</f>
        <v>0</v>
      </c>
      <c r="Q303" s="243" t="s">
        <v>500</v>
      </c>
    </row>
    <row r="304" spans="1:17" ht="49.5" hidden="1" customHeight="1" x14ac:dyDescent="0.25">
      <c r="A304" s="87" t="s">
        <v>396</v>
      </c>
      <c r="B304" s="405"/>
      <c r="C304" s="441"/>
      <c r="D304" s="439"/>
      <c r="E304" s="439"/>
      <c r="F304" s="194"/>
      <c r="G304" s="194"/>
      <c r="H304" s="408"/>
      <c r="I304" s="407"/>
      <c r="J304" s="407"/>
      <c r="K304" s="405"/>
      <c r="L304" s="411"/>
      <c r="M304" s="412"/>
      <c r="N304" s="421" t="e">
        <f t="shared" si="5"/>
        <v>#DIV/0!</v>
      </c>
      <c r="O304" s="242">
        <f>FŐLAP!$G$8</f>
        <v>0</v>
      </c>
      <c r="P304" s="241">
        <f>FŐLAP!$C$10</f>
        <v>0</v>
      </c>
      <c r="Q304" s="243" t="s">
        <v>500</v>
      </c>
    </row>
    <row r="305" spans="1:17" ht="49.5" hidden="1" customHeight="1" x14ac:dyDescent="0.25">
      <c r="A305" s="88" t="s">
        <v>397</v>
      </c>
      <c r="B305" s="405"/>
      <c r="C305" s="441"/>
      <c r="D305" s="439"/>
      <c r="E305" s="439"/>
      <c r="F305" s="194"/>
      <c r="G305" s="194"/>
      <c r="H305" s="408"/>
      <c r="I305" s="407"/>
      <c r="J305" s="407"/>
      <c r="K305" s="405"/>
      <c r="L305" s="411"/>
      <c r="M305" s="412"/>
      <c r="N305" s="421" t="e">
        <f t="shared" si="5"/>
        <v>#DIV/0!</v>
      </c>
      <c r="O305" s="242">
        <f>FŐLAP!$G$8</f>
        <v>0</v>
      </c>
      <c r="P305" s="241">
        <f>FŐLAP!$C$10</f>
        <v>0</v>
      </c>
      <c r="Q305" s="243" t="s">
        <v>500</v>
      </c>
    </row>
    <row r="306" spans="1:17" ht="49.5" hidden="1" customHeight="1" x14ac:dyDescent="0.25">
      <c r="A306" s="87" t="s">
        <v>398</v>
      </c>
      <c r="B306" s="405"/>
      <c r="C306" s="441"/>
      <c r="D306" s="439"/>
      <c r="E306" s="439"/>
      <c r="F306" s="194"/>
      <c r="G306" s="194"/>
      <c r="H306" s="408"/>
      <c r="I306" s="407"/>
      <c r="J306" s="407"/>
      <c r="K306" s="405"/>
      <c r="L306" s="411"/>
      <c r="M306" s="412"/>
      <c r="N306" s="421" t="e">
        <f t="shared" si="5"/>
        <v>#DIV/0!</v>
      </c>
      <c r="O306" s="242">
        <f>FŐLAP!$G$8</f>
        <v>0</v>
      </c>
      <c r="P306" s="241">
        <f>FŐLAP!$C$10</f>
        <v>0</v>
      </c>
      <c r="Q306" s="243" t="s">
        <v>500</v>
      </c>
    </row>
    <row r="307" spans="1:17" ht="49.5" hidden="1" customHeight="1" x14ac:dyDescent="0.25">
      <c r="A307" s="87" t="s">
        <v>399</v>
      </c>
      <c r="B307" s="405"/>
      <c r="C307" s="441"/>
      <c r="D307" s="439"/>
      <c r="E307" s="439"/>
      <c r="F307" s="194"/>
      <c r="G307" s="194"/>
      <c r="H307" s="408"/>
      <c r="I307" s="407"/>
      <c r="J307" s="407"/>
      <c r="K307" s="405"/>
      <c r="L307" s="411"/>
      <c r="M307" s="412"/>
      <c r="N307" s="421" t="e">
        <f t="shared" si="5"/>
        <v>#DIV/0!</v>
      </c>
      <c r="O307" s="242">
        <f>FŐLAP!$G$8</f>
        <v>0</v>
      </c>
      <c r="P307" s="241">
        <f>FŐLAP!$C$10</f>
        <v>0</v>
      </c>
      <c r="Q307" s="243" t="s">
        <v>500</v>
      </c>
    </row>
    <row r="308" spans="1:17" ht="49.5" hidden="1" customHeight="1" x14ac:dyDescent="0.25">
      <c r="A308" s="87" t="s">
        <v>400</v>
      </c>
      <c r="B308" s="405"/>
      <c r="C308" s="441"/>
      <c r="D308" s="439"/>
      <c r="E308" s="439"/>
      <c r="F308" s="194"/>
      <c r="G308" s="194"/>
      <c r="H308" s="408"/>
      <c r="I308" s="407"/>
      <c r="J308" s="407"/>
      <c r="K308" s="405"/>
      <c r="L308" s="411"/>
      <c r="M308" s="412"/>
      <c r="N308" s="421" t="e">
        <f t="shared" si="5"/>
        <v>#DIV/0!</v>
      </c>
      <c r="O308" s="242">
        <f>FŐLAP!$G$8</f>
        <v>0</v>
      </c>
      <c r="P308" s="241">
        <f>FŐLAP!$C$10</f>
        <v>0</v>
      </c>
      <c r="Q308" s="243" t="s">
        <v>500</v>
      </c>
    </row>
    <row r="309" spans="1:17" ht="49.5" hidden="1" customHeight="1" x14ac:dyDescent="0.25">
      <c r="A309" s="87" t="s">
        <v>631</v>
      </c>
      <c r="B309" s="405"/>
      <c r="C309" s="441"/>
      <c r="D309" s="439"/>
      <c r="E309" s="439"/>
      <c r="F309" s="194"/>
      <c r="G309" s="194"/>
      <c r="H309" s="408"/>
      <c r="I309" s="407"/>
      <c r="J309" s="407"/>
      <c r="K309" s="405"/>
      <c r="L309" s="411"/>
      <c r="M309" s="412"/>
      <c r="N309" s="421" t="e">
        <f t="shared" si="5"/>
        <v>#DIV/0!</v>
      </c>
      <c r="O309" s="242">
        <f>FŐLAP!$G$8</f>
        <v>0</v>
      </c>
      <c r="P309" s="241">
        <f>FŐLAP!$C$10</f>
        <v>0</v>
      </c>
      <c r="Q309" s="243" t="s">
        <v>500</v>
      </c>
    </row>
    <row r="310" spans="1:17" ht="49.5" hidden="1" customHeight="1" x14ac:dyDescent="0.25">
      <c r="A310" s="88" t="s">
        <v>632</v>
      </c>
      <c r="B310" s="405"/>
      <c r="C310" s="441"/>
      <c r="D310" s="439"/>
      <c r="E310" s="439"/>
      <c r="F310" s="194"/>
      <c r="G310" s="194"/>
      <c r="H310" s="408"/>
      <c r="I310" s="407"/>
      <c r="J310" s="407"/>
      <c r="K310" s="405"/>
      <c r="L310" s="411"/>
      <c r="M310" s="412"/>
      <c r="N310" s="421" t="e">
        <f t="shared" si="5"/>
        <v>#DIV/0!</v>
      </c>
      <c r="O310" s="242">
        <f>FŐLAP!$G$8</f>
        <v>0</v>
      </c>
      <c r="P310" s="241">
        <f>FŐLAP!$C$10</f>
        <v>0</v>
      </c>
      <c r="Q310" s="243" t="s">
        <v>500</v>
      </c>
    </row>
    <row r="311" spans="1:17" ht="49.5" hidden="1" customHeight="1" x14ac:dyDescent="0.25">
      <c r="A311" s="87" t="s">
        <v>633</v>
      </c>
      <c r="B311" s="405"/>
      <c r="C311" s="441"/>
      <c r="D311" s="439"/>
      <c r="E311" s="439"/>
      <c r="F311" s="194"/>
      <c r="G311" s="194"/>
      <c r="H311" s="408"/>
      <c r="I311" s="407"/>
      <c r="J311" s="407"/>
      <c r="K311" s="405"/>
      <c r="L311" s="411"/>
      <c r="M311" s="412"/>
      <c r="N311" s="421" t="e">
        <f t="shared" si="5"/>
        <v>#DIV/0!</v>
      </c>
      <c r="O311" s="242">
        <f>FŐLAP!$G$8</f>
        <v>0</v>
      </c>
      <c r="P311" s="241">
        <f>FŐLAP!$C$10</f>
        <v>0</v>
      </c>
      <c r="Q311" s="243" t="s">
        <v>500</v>
      </c>
    </row>
    <row r="312" spans="1:17" ht="49.5" hidden="1" customHeight="1" x14ac:dyDescent="0.25">
      <c r="A312" s="87" t="s">
        <v>634</v>
      </c>
      <c r="B312" s="405"/>
      <c r="C312" s="441"/>
      <c r="D312" s="439"/>
      <c r="E312" s="439"/>
      <c r="F312" s="194"/>
      <c r="G312" s="194"/>
      <c r="H312" s="408"/>
      <c r="I312" s="407"/>
      <c r="J312" s="407"/>
      <c r="K312" s="405"/>
      <c r="L312" s="411"/>
      <c r="M312" s="412"/>
      <c r="N312" s="421" t="e">
        <f t="shared" si="5"/>
        <v>#DIV/0!</v>
      </c>
      <c r="O312" s="242">
        <f>FŐLAP!$G$8</f>
        <v>0</v>
      </c>
      <c r="P312" s="241">
        <f>FŐLAP!$C$10</f>
        <v>0</v>
      </c>
      <c r="Q312" s="243" t="s">
        <v>500</v>
      </c>
    </row>
    <row r="313" spans="1:17" ht="49.5" hidden="1" customHeight="1" x14ac:dyDescent="0.25">
      <c r="A313" s="87" t="s">
        <v>635</v>
      </c>
      <c r="B313" s="405"/>
      <c r="C313" s="441"/>
      <c r="D313" s="439"/>
      <c r="E313" s="439"/>
      <c r="F313" s="194"/>
      <c r="G313" s="194"/>
      <c r="H313" s="408"/>
      <c r="I313" s="407"/>
      <c r="J313" s="407"/>
      <c r="K313" s="405"/>
      <c r="L313" s="411"/>
      <c r="M313" s="412"/>
      <c r="N313" s="421" t="e">
        <f t="shared" si="5"/>
        <v>#DIV/0!</v>
      </c>
      <c r="O313" s="242">
        <f>FŐLAP!$G$8</f>
        <v>0</v>
      </c>
      <c r="P313" s="241">
        <f>FŐLAP!$C$10</f>
        <v>0</v>
      </c>
      <c r="Q313" s="243" t="s">
        <v>500</v>
      </c>
    </row>
    <row r="314" spans="1:17" ht="49.5" hidden="1" customHeight="1" x14ac:dyDescent="0.25">
      <c r="A314" s="87" t="s">
        <v>636</v>
      </c>
      <c r="B314" s="405"/>
      <c r="C314" s="441"/>
      <c r="D314" s="439"/>
      <c r="E314" s="439"/>
      <c r="F314" s="194"/>
      <c r="G314" s="194"/>
      <c r="H314" s="408"/>
      <c r="I314" s="407"/>
      <c r="J314" s="407"/>
      <c r="K314" s="405"/>
      <c r="L314" s="411"/>
      <c r="M314" s="412"/>
      <c r="N314" s="421" t="e">
        <f t="shared" si="5"/>
        <v>#DIV/0!</v>
      </c>
      <c r="O314" s="242">
        <f>FŐLAP!$G$8</f>
        <v>0</v>
      </c>
      <c r="P314" s="241">
        <f>FŐLAP!$C$10</f>
        <v>0</v>
      </c>
      <c r="Q314" s="243" t="s">
        <v>500</v>
      </c>
    </row>
    <row r="315" spans="1:17" ht="49.5" hidden="1" customHeight="1" x14ac:dyDescent="0.25">
      <c r="A315" s="88" t="s">
        <v>637</v>
      </c>
      <c r="B315" s="405"/>
      <c r="C315" s="441"/>
      <c r="D315" s="439"/>
      <c r="E315" s="439"/>
      <c r="F315" s="194"/>
      <c r="G315" s="194"/>
      <c r="H315" s="408"/>
      <c r="I315" s="407"/>
      <c r="J315" s="407"/>
      <c r="K315" s="405"/>
      <c r="L315" s="411"/>
      <c r="M315" s="412"/>
      <c r="N315" s="421" t="e">
        <f t="shared" si="5"/>
        <v>#DIV/0!</v>
      </c>
      <c r="O315" s="242">
        <f>FŐLAP!$G$8</f>
        <v>0</v>
      </c>
      <c r="P315" s="241">
        <f>FŐLAP!$C$10</f>
        <v>0</v>
      </c>
      <c r="Q315" s="243" t="s">
        <v>500</v>
      </c>
    </row>
    <row r="316" spans="1:17" ht="49.5" hidden="1" customHeight="1" x14ac:dyDescent="0.25">
      <c r="A316" s="87" t="s">
        <v>638</v>
      </c>
      <c r="B316" s="405"/>
      <c r="C316" s="441"/>
      <c r="D316" s="439"/>
      <c r="E316" s="439"/>
      <c r="F316" s="194"/>
      <c r="G316" s="194"/>
      <c r="H316" s="408"/>
      <c r="I316" s="407"/>
      <c r="J316" s="407"/>
      <c r="K316" s="405"/>
      <c r="L316" s="411"/>
      <c r="M316" s="412"/>
      <c r="N316" s="421" t="e">
        <f t="shared" si="5"/>
        <v>#DIV/0!</v>
      </c>
      <c r="O316" s="242">
        <f>FŐLAP!$G$8</f>
        <v>0</v>
      </c>
      <c r="P316" s="241">
        <f>FŐLAP!$C$10</f>
        <v>0</v>
      </c>
      <c r="Q316" s="243" t="s">
        <v>500</v>
      </c>
    </row>
    <row r="317" spans="1:17" ht="49.5" hidden="1" customHeight="1" x14ac:dyDescent="0.25">
      <c r="A317" s="87" t="s">
        <v>639</v>
      </c>
      <c r="B317" s="405"/>
      <c r="C317" s="441"/>
      <c r="D317" s="439"/>
      <c r="E317" s="439"/>
      <c r="F317" s="194"/>
      <c r="G317" s="194"/>
      <c r="H317" s="408"/>
      <c r="I317" s="407"/>
      <c r="J317" s="407"/>
      <c r="K317" s="405"/>
      <c r="L317" s="411"/>
      <c r="M317" s="412"/>
      <c r="N317" s="421" t="e">
        <f t="shared" si="5"/>
        <v>#DIV/0!</v>
      </c>
      <c r="O317" s="242">
        <f>FŐLAP!$G$8</f>
        <v>0</v>
      </c>
      <c r="P317" s="241">
        <f>FŐLAP!$C$10</f>
        <v>0</v>
      </c>
      <c r="Q317" s="243" t="s">
        <v>500</v>
      </c>
    </row>
    <row r="318" spans="1:17" ht="49.5" hidden="1" customHeight="1" x14ac:dyDescent="0.25">
      <c r="A318" s="87" t="s">
        <v>640</v>
      </c>
      <c r="B318" s="405"/>
      <c r="C318" s="441"/>
      <c r="D318" s="439"/>
      <c r="E318" s="439"/>
      <c r="F318" s="194"/>
      <c r="G318" s="194"/>
      <c r="H318" s="408"/>
      <c r="I318" s="407"/>
      <c r="J318" s="407"/>
      <c r="K318" s="405"/>
      <c r="L318" s="411"/>
      <c r="M318" s="412"/>
      <c r="N318" s="421" t="e">
        <f t="shared" si="5"/>
        <v>#DIV/0!</v>
      </c>
      <c r="O318" s="242">
        <f>FŐLAP!$G$8</f>
        <v>0</v>
      </c>
      <c r="P318" s="241">
        <f>FŐLAP!$C$10</f>
        <v>0</v>
      </c>
      <c r="Q318" s="243" t="s">
        <v>500</v>
      </c>
    </row>
    <row r="319" spans="1:17" ht="49.5" hidden="1" customHeight="1" x14ac:dyDescent="0.25">
      <c r="A319" s="87" t="s">
        <v>641</v>
      </c>
      <c r="B319" s="405"/>
      <c r="C319" s="441"/>
      <c r="D319" s="439"/>
      <c r="E319" s="439"/>
      <c r="F319" s="194"/>
      <c r="G319" s="194"/>
      <c r="H319" s="408"/>
      <c r="I319" s="407"/>
      <c r="J319" s="407"/>
      <c r="K319" s="405"/>
      <c r="L319" s="411"/>
      <c r="M319" s="412"/>
      <c r="N319" s="421" t="e">
        <f t="shared" si="5"/>
        <v>#DIV/0!</v>
      </c>
      <c r="O319" s="242">
        <f>FŐLAP!$G$8</f>
        <v>0</v>
      </c>
      <c r="P319" s="241">
        <f>FŐLAP!$C$10</f>
        <v>0</v>
      </c>
      <c r="Q319" s="243" t="s">
        <v>500</v>
      </c>
    </row>
    <row r="320" spans="1:17" ht="49.5" hidden="1" customHeight="1" x14ac:dyDescent="0.25">
      <c r="A320" s="88" t="s">
        <v>642</v>
      </c>
      <c r="B320" s="405"/>
      <c r="C320" s="441"/>
      <c r="D320" s="439"/>
      <c r="E320" s="439"/>
      <c r="F320" s="194"/>
      <c r="G320" s="194"/>
      <c r="H320" s="408"/>
      <c r="I320" s="407"/>
      <c r="J320" s="407"/>
      <c r="K320" s="405"/>
      <c r="L320" s="411"/>
      <c r="M320" s="412"/>
      <c r="N320" s="421" t="e">
        <f t="shared" si="5"/>
        <v>#DIV/0!</v>
      </c>
      <c r="O320" s="242">
        <f>FŐLAP!$G$8</f>
        <v>0</v>
      </c>
      <c r="P320" s="241">
        <f>FŐLAP!$C$10</f>
        <v>0</v>
      </c>
      <c r="Q320" s="243" t="s">
        <v>500</v>
      </c>
    </row>
    <row r="321" spans="1:17" ht="49.5" hidden="1" customHeight="1" x14ac:dyDescent="0.25">
      <c r="A321" s="87" t="s">
        <v>643</v>
      </c>
      <c r="B321" s="405"/>
      <c r="C321" s="441"/>
      <c r="D321" s="439"/>
      <c r="E321" s="439"/>
      <c r="F321" s="194"/>
      <c r="G321" s="194"/>
      <c r="H321" s="408"/>
      <c r="I321" s="407"/>
      <c r="J321" s="407"/>
      <c r="K321" s="405"/>
      <c r="L321" s="411"/>
      <c r="M321" s="412"/>
      <c r="N321" s="421" t="e">
        <f t="shared" si="5"/>
        <v>#DIV/0!</v>
      </c>
      <c r="O321" s="242">
        <f>FŐLAP!$G$8</f>
        <v>0</v>
      </c>
      <c r="P321" s="241">
        <f>FŐLAP!$C$10</f>
        <v>0</v>
      </c>
      <c r="Q321" s="243" t="s">
        <v>500</v>
      </c>
    </row>
    <row r="322" spans="1:17" ht="49.5" hidden="1" customHeight="1" x14ac:dyDescent="0.25">
      <c r="A322" s="87" t="s">
        <v>644</v>
      </c>
      <c r="B322" s="405"/>
      <c r="C322" s="441"/>
      <c r="D322" s="439"/>
      <c r="E322" s="439"/>
      <c r="F322" s="194"/>
      <c r="G322" s="194"/>
      <c r="H322" s="408"/>
      <c r="I322" s="407"/>
      <c r="J322" s="407"/>
      <c r="K322" s="405"/>
      <c r="L322" s="411"/>
      <c r="M322" s="412"/>
      <c r="N322" s="421" t="e">
        <f t="shared" si="5"/>
        <v>#DIV/0!</v>
      </c>
      <c r="O322" s="242">
        <f>FŐLAP!$G$8</f>
        <v>0</v>
      </c>
      <c r="P322" s="241">
        <f>FŐLAP!$C$10</f>
        <v>0</v>
      </c>
      <c r="Q322" s="243" t="s">
        <v>500</v>
      </c>
    </row>
    <row r="323" spans="1:17" ht="49.5" hidden="1" customHeight="1" x14ac:dyDescent="0.25">
      <c r="A323" s="87" t="s">
        <v>645</v>
      </c>
      <c r="B323" s="405"/>
      <c r="C323" s="441"/>
      <c r="D323" s="439"/>
      <c r="E323" s="439"/>
      <c r="F323" s="194"/>
      <c r="G323" s="194"/>
      <c r="H323" s="408"/>
      <c r="I323" s="407"/>
      <c r="J323" s="407"/>
      <c r="K323" s="405"/>
      <c r="L323" s="411"/>
      <c r="M323" s="412"/>
      <c r="N323" s="421" t="e">
        <f t="shared" si="5"/>
        <v>#DIV/0!</v>
      </c>
      <c r="O323" s="242">
        <f>FŐLAP!$G$8</f>
        <v>0</v>
      </c>
      <c r="P323" s="241">
        <f>FŐLAP!$C$10</f>
        <v>0</v>
      </c>
      <c r="Q323" s="243" t="s">
        <v>500</v>
      </c>
    </row>
    <row r="324" spans="1:17" ht="49.5" hidden="1" customHeight="1" x14ac:dyDescent="0.25">
      <c r="A324" s="87" t="s">
        <v>646</v>
      </c>
      <c r="B324" s="405"/>
      <c r="C324" s="441"/>
      <c r="D324" s="439"/>
      <c r="E324" s="439"/>
      <c r="F324" s="194"/>
      <c r="G324" s="194"/>
      <c r="H324" s="408"/>
      <c r="I324" s="407"/>
      <c r="J324" s="407"/>
      <c r="K324" s="405"/>
      <c r="L324" s="411"/>
      <c r="M324" s="412"/>
      <c r="N324" s="421" t="e">
        <f t="shared" si="5"/>
        <v>#DIV/0!</v>
      </c>
      <c r="O324" s="242">
        <f>FŐLAP!$G$8</f>
        <v>0</v>
      </c>
      <c r="P324" s="241">
        <f>FŐLAP!$C$10</f>
        <v>0</v>
      </c>
      <c r="Q324" s="243" t="s">
        <v>500</v>
      </c>
    </row>
    <row r="325" spans="1:17" ht="49.5" hidden="1" customHeight="1" x14ac:dyDescent="0.25">
      <c r="A325" s="88" t="s">
        <v>647</v>
      </c>
      <c r="B325" s="405"/>
      <c r="C325" s="441"/>
      <c r="D325" s="439"/>
      <c r="E325" s="439"/>
      <c r="F325" s="194"/>
      <c r="G325" s="194"/>
      <c r="H325" s="408"/>
      <c r="I325" s="407"/>
      <c r="J325" s="407"/>
      <c r="K325" s="405"/>
      <c r="L325" s="411"/>
      <c r="M325" s="412"/>
      <c r="N325" s="421" t="e">
        <f t="shared" si="5"/>
        <v>#DIV/0!</v>
      </c>
      <c r="O325" s="242">
        <f>FŐLAP!$G$8</f>
        <v>0</v>
      </c>
      <c r="P325" s="241">
        <f>FŐLAP!$C$10</f>
        <v>0</v>
      </c>
      <c r="Q325" s="243" t="s">
        <v>500</v>
      </c>
    </row>
    <row r="326" spans="1:17" ht="49.5" hidden="1" customHeight="1" x14ac:dyDescent="0.25">
      <c r="A326" s="87" t="s">
        <v>648</v>
      </c>
      <c r="B326" s="405"/>
      <c r="C326" s="441"/>
      <c r="D326" s="439"/>
      <c r="E326" s="439"/>
      <c r="F326" s="194"/>
      <c r="G326" s="194"/>
      <c r="H326" s="408"/>
      <c r="I326" s="407"/>
      <c r="J326" s="407"/>
      <c r="K326" s="405"/>
      <c r="L326" s="411"/>
      <c r="M326" s="412"/>
      <c r="N326" s="421" t="e">
        <f t="shared" si="5"/>
        <v>#DIV/0!</v>
      </c>
      <c r="O326" s="242">
        <f>FŐLAP!$G$8</f>
        <v>0</v>
      </c>
      <c r="P326" s="241">
        <f>FŐLAP!$C$10</f>
        <v>0</v>
      </c>
      <c r="Q326" s="243" t="s">
        <v>500</v>
      </c>
    </row>
    <row r="327" spans="1:17" ht="49.5" hidden="1" customHeight="1" x14ac:dyDescent="0.25">
      <c r="A327" s="87" t="s">
        <v>649</v>
      </c>
      <c r="B327" s="405"/>
      <c r="C327" s="441"/>
      <c r="D327" s="439"/>
      <c r="E327" s="439"/>
      <c r="F327" s="194"/>
      <c r="G327" s="194"/>
      <c r="H327" s="408"/>
      <c r="I327" s="407"/>
      <c r="J327" s="407"/>
      <c r="K327" s="405"/>
      <c r="L327" s="411"/>
      <c r="M327" s="412"/>
      <c r="N327" s="421" t="e">
        <f t="shared" si="5"/>
        <v>#DIV/0!</v>
      </c>
      <c r="O327" s="242">
        <f>FŐLAP!$G$8</f>
        <v>0</v>
      </c>
      <c r="P327" s="241">
        <f>FŐLAP!$C$10</f>
        <v>0</v>
      </c>
      <c r="Q327" s="243" t="s">
        <v>500</v>
      </c>
    </row>
    <row r="328" spans="1:17" ht="49.5" hidden="1" customHeight="1" x14ac:dyDescent="0.25">
      <c r="A328" s="87" t="s">
        <v>650</v>
      </c>
      <c r="B328" s="405"/>
      <c r="C328" s="441"/>
      <c r="D328" s="439"/>
      <c r="E328" s="439"/>
      <c r="F328" s="194"/>
      <c r="G328" s="194"/>
      <c r="H328" s="408"/>
      <c r="I328" s="407"/>
      <c r="J328" s="407"/>
      <c r="K328" s="405"/>
      <c r="L328" s="411"/>
      <c r="M328" s="412"/>
      <c r="N328" s="421" t="e">
        <f t="shared" si="5"/>
        <v>#DIV/0!</v>
      </c>
      <c r="O328" s="242">
        <f>FŐLAP!$G$8</f>
        <v>0</v>
      </c>
      <c r="P328" s="241">
        <f>FŐLAP!$C$10</f>
        <v>0</v>
      </c>
      <c r="Q328" s="243" t="s">
        <v>500</v>
      </c>
    </row>
    <row r="329" spans="1:17" ht="49.5" hidden="1" customHeight="1" x14ac:dyDescent="0.25">
      <c r="A329" s="87" t="s">
        <v>651</v>
      </c>
      <c r="B329" s="405"/>
      <c r="C329" s="441"/>
      <c r="D329" s="439"/>
      <c r="E329" s="439"/>
      <c r="F329" s="194"/>
      <c r="G329" s="194"/>
      <c r="H329" s="408"/>
      <c r="I329" s="407"/>
      <c r="J329" s="407"/>
      <c r="K329" s="405"/>
      <c r="L329" s="411"/>
      <c r="M329" s="412"/>
      <c r="N329" s="421" t="e">
        <f t="shared" si="5"/>
        <v>#DIV/0!</v>
      </c>
      <c r="O329" s="242">
        <f>FŐLAP!$G$8</f>
        <v>0</v>
      </c>
      <c r="P329" s="241">
        <f>FŐLAP!$C$10</f>
        <v>0</v>
      </c>
      <c r="Q329" s="243" t="s">
        <v>500</v>
      </c>
    </row>
    <row r="330" spans="1:17" ht="49.5" hidden="1" customHeight="1" x14ac:dyDescent="0.25">
      <c r="A330" s="88" t="s">
        <v>652</v>
      </c>
      <c r="B330" s="405"/>
      <c r="C330" s="441"/>
      <c r="D330" s="439"/>
      <c r="E330" s="439"/>
      <c r="F330" s="194"/>
      <c r="G330" s="194"/>
      <c r="H330" s="408"/>
      <c r="I330" s="407"/>
      <c r="J330" s="407"/>
      <c r="K330" s="405"/>
      <c r="L330" s="411"/>
      <c r="M330" s="412"/>
      <c r="N330" s="421" t="e">
        <f t="shared" si="5"/>
        <v>#DIV/0!</v>
      </c>
      <c r="O330" s="242">
        <f>FŐLAP!$G$8</f>
        <v>0</v>
      </c>
      <c r="P330" s="241">
        <f>FŐLAP!$C$10</f>
        <v>0</v>
      </c>
      <c r="Q330" s="243" t="s">
        <v>500</v>
      </c>
    </row>
    <row r="331" spans="1:17" ht="49.5" hidden="1" customHeight="1" x14ac:dyDescent="0.25">
      <c r="A331" s="87" t="s">
        <v>653</v>
      </c>
      <c r="B331" s="405"/>
      <c r="C331" s="441"/>
      <c r="D331" s="439"/>
      <c r="E331" s="439"/>
      <c r="F331" s="194"/>
      <c r="G331" s="194"/>
      <c r="H331" s="408"/>
      <c r="I331" s="407"/>
      <c r="J331" s="407"/>
      <c r="K331" s="405"/>
      <c r="L331" s="411"/>
      <c r="M331" s="412"/>
      <c r="N331" s="421" t="e">
        <f t="shared" si="5"/>
        <v>#DIV/0!</v>
      </c>
      <c r="O331" s="242">
        <f>FŐLAP!$G$8</f>
        <v>0</v>
      </c>
      <c r="P331" s="241">
        <f>FŐLAP!$C$10</f>
        <v>0</v>
      </c>
      <c r="Q331" s="243" t="s">
        <v>500</v>
      </c>
    </row>
    <row r="332" spans="1:17" ht="49.5" hidden="1" customHeight="1" x14ac:dyDescent="0.25">
      <c r="A332" s="87" t="s">
        <v>654</v>
      </c>
      <c r="B332" s="405"/>
      <c r="C332" s="441"/>
      <c r="D332" s="439"/>
      <c r="E332" s="439"/>
      <c r="F332" s="194"/>
      <c r="G332" s="194"/>
      <c r="H332" s="408"/>
      <c r="I332" s="407"/>
      <c r="J332" s="407"/>
      <c r="K332" s="405"/>
      <c r="L332" s="411"/>
      <c r="M332" s="412"/>
      <c r="N332" s="421" t="e">
        <f t="shared" si="5"/>
        <v>#DIV/0!</v>
      </c>
      <c r="O332" s="242">
        <f>FŐLAP!$G$8</f>
        <v>0</v>
      </c>
      <c r="P332" s="241">
        <f>FŐLAP!$C$10</f>
        <v>0</v>
      </c>
      <c r="Q332" s="243" t="s">
        <v>500</v>
      </c>
    </row>
    <row r="333" spans="1:17" ht="49.5" hidden="1" customHeight="1" x14ac:dyDescent="0.25">
      <c r="A333" s="87" t="s">
        <v>655</v>
      </c>
      <c r="B333" s="405"/>
      <c r="C333" s="441"/>
      <c r="D333" s="439"/>
      <c r="E333" s="439"/>
      <c r="F333" s="194"/>
      <c r="G333" s="194"/>
      <c r="H333" s="408"/>
      <c r="I333" s="407"/>
      <c r="J333" s="407"/>
      <c r="K333" s="405"/>
      <c r="L333" s="411"/>
      <c r="M333" s="412"/>
      <c r="N333" s="421" t="e">
        <f t="shared" si="5"/>
        <v>#DIV/0!</v>
      </c>
      <c r="O333" s="242">
        <f>FŐLAP!$G$8</f>
        <v>0</v>
      </c>
      <c r="P333" s="241">
        <f>FŐLAP!$C$10</f>
        <v>0</v>
      </c>
      <c r="Q333" s="243" t="s">
        <v>500</v>
      </c>
    </row>
    <row r="334" spans="1:17" ht="49.5" hidden="1" customHeight="1" x14ac:dyDescent="0.25">
      <c r="A334" s="87" t="s">
        <v>656</v>
      </c>
      <c r="B334" s="405"/>
      <c r="C334" s="441"/>
      <c r="D334" s="439"/>
      <c r="E334" s="439"/>
      <c r="F334" s="194"/>
      <c r="G334" s="194"/>
      <c r="H334" s="408"/>
      <c r="I334" s="407"/>
      <c r="J334" s="407"/>
      <c r="K334" s="405"/>
      <c r="L334" s="411"/>
      <c r="M334" s="412"/>
      <c r="N334" s="421" t="e">
        <f t="shared" si="5"/>
        <v>#DIV/0!</v>
      </c>
      <c r="O334" s="242">
        <f>FŐLAP!$G$8</f>
        <v>0</v>
      </c>
      <c r="P334" s="241">
        <f>FŐLAP!$C$10</f>
        <v>0</v>
      </c>
      <c r="Q334" s="243" t="s">
        <v>500</v>
      </c>
    </row>
    <row r="335" spans="1:17" ht="49.5" hidden="1" customHeight="1" x14ac:dyDescent="0.25">
      <c r="A335" s="88" t="s">
        <v>657</v>
      </c>
      <c r="B335" s="405"/>
      <c r="C335" s="441"/>
      <c r="D335" s="439"/>
      <c r="E335" s="439"/>
      <c r="F335" s="194"/>
      <c r="G335" s="194"/>
      <c r="H335" s="408"/>
      <c r="I335" s="407"/>
      <c r="J335" s="407"/>
      <c r="K335" s="405"/>
      <c r="L335" s="411"/>
      <c r="M335" s="412"/>
      <c r="N335" s="421" t="e">
        <f t="shared" si="5"/>
        <v>#DIV/0!</v>
      </c>
      <c r="O335" s="242">
        <f>FŐLAP!$G$8</f>
        <v>0</v>
      </c>
      <c r="P335" s="241">
        <f>FŐLAP!$C$10</f>
        <v>0</v>
      </c>
      <c r="Q335" s="243" t="s">
        <v>500</v>
      </c>
    </row>
    <row r="336" spans="1:17" ht="49.5" hidden="1" customHeight="1" x14ac:dyDescent="0.25">
      <c r="A336" s="87" t="s">
        <v>658</v>
      </c>
      <c r="B336" s="405"/>
      <c r="C336" s="441"/>
      <c r="D336" s="439"/>
      <c r="E336" s="439"/>
      <c r="F336" s="194"/>
      <c r="G336" s="194"/>
      <c r="H336" s="408"/>
      <c r="I336" s="407"/>
      <c r="J336" s="407"/>
      <c r="K336" s="405"/>
      <c r="L336" s="411"/>
      <c r="M336" s="412"/>
      <c r="N336" s="421" t="e">
        <f t="shared" si="5"/>
        <v>#DIV/0!</v>
      </c>
      <c r="O336" s="242">
        <f>FŐLAP!$G$8</f>
        <v>0</v>
      </c>
      <c r="P336" s="241">
        <f>FŐLAP!$C$10</f>
        <v>0</v>
      </c>
      <c r="Q336" s="243" t="s">
        <v>500</v>
      </c>
    </row>
    <row r="337" spans="1:17" ht="49.5" hidden="1" customHeight="1" x14ac:dyDescent="0.25">
      <c r="A337" s="87" t="s">
        <v>659</v>
      </c>
      <c r="B337" s="405"/>
      <c r="C337" s="441"/>
      <c r="D337" s="439"/>
      <c r="E337" s="439"/>
      <c r="F337" s="194"/>
      <c r="G337" s="194"/>
      <c r="H337" s="408"/>
      <c r="I337" s="407"/>
      <c r="J337" s="407"/>
      <c r="K337" s="405"/>
      <c r="L337" s="411"/>
      <c r="M337" s="412"/>
      <c r="N337" s="421" t="e">
        <f t="shared" si="5"/>
        <v>#DIV/0!</v>
      </c>
      <c r="O337" s="242">
        <f>FŐLAP!$G$8</f>
        <v>0</v>
      </c>
      <c r="P337" s="241">
        <f>FŐLAP!$C$10</f>
        <v>0</v>
      </c>
      <c r="Q337" s="243" t="s">
        <v>500</v>
      </c>
    </row>
    <row r="338" spans="1:17" ht="49.5" hidden="1" customHeight="1" x14ac:dyDescent="0.25">
      <c r="A338" s="87" t="s">
        <v>660</v>
      </c>
      <c r="B338" s="405"/>
      <c r="C338" s="441"/>
      <c r="D338" s="439"/>
      <c r="E338" s="439"/>
      <c r="F338" s="194"/>
      <c r="G338" s="194"/>
      <c r="H338" s="408"/>
      <c r="I338" s="407"/>
      <c r="J338" s="407"/>
      <c r="K338" s="405"/>
      <c r="L338" s="411"/>
      <c r="M338" s="412"/>
      <c r="N338" s="421" t="e">
        <f t="shared" si="5"/>
        <v>#DIV/0!</v>
      </c>
      <c r="O338" s="242">
        <f>FŐLAP!$G$8</f>
        <v>0</v>
      </c>
      <c r="P338" s="241">
        <f>FŐLAP!$C$10</f>
        <v>0</v>
      </c>
      <c r="Q338" s="243" t="s">
        <v>500</v>
      </c>
    </row>
    <row r="339" spans="1:17" ht="49.5" hidden="1" customHeight="1" x14ac:dyDescent="0.25">
      <c r="A339" s="87" t="s">
        <v>661</v>
      </c>
      <c r="B339" s="405"/>
      <c r="C339" s="441"/>
      <c r="D339" s="439"/>
      <c r="E339" s="439"/>
      <c r="F339" s="194"/>
      <c r="G339" s="194"/>
      <c r="H339" s="408"/>
      <c r="I339" s="407"/>
      <c r="J339" s="407"/>
      <c r="K339" s="405"/>
      <c r="L339" s="411"/>
      <c r="M339" s="412"/>
      <c r="N339" s="421" t="e">
        <f t="shared" si="5"/>
        <v>#DIV/0!</v>
      </c>
      <c r="O339" s="242">
        <f>FŐLAP!$G$8</f>
        <v>0</v>
      </c>
      <c r="P339" s="241">
        <f>FŐLAP!$C$10</f>
        <v>0</v>
      </c>
      <c r="Q339" s="243" t="s">
        <v>500</v>
      </c>
    </row>
    <row r="340" spans="1:17" ht="49.5" hidden="1" customHeight="1" x14ac:dyDescent="0.25">
      <c r="A340" s="88" t="s">
        <v>662</v>
      </c>
      <c r="B340" s="405"/>
      <c r="C340" s="441"/>
      <c r="D340" s="439"/>
      <c r="E340" s="439"/>
      <c r="F340" s="194"/>
      <c r="G340" s="194"/>
      <c r="H340" s="408"/>
      <c r="I340" s="407"/>
      <c r="J340" s="407"/>
      <c r="K340" s="405"/>
      <c r="L340" s="411"/>
      <c r="M340" s="412"/>
      <c r="N340" s="421" t="e">
        <f t="shared" ref="N340:N403" si="6">IF(M340&lt;0,0,1-(M340/L340))</f>
        <v>#DIV/0!</v>
      </c>
      <c r="O340" s="242">
        <f>FŐLAP!$G$8</f>
        <v>0</v>
      </c>
      <c r="P340" s="241">
        <f>FŐLAP!$C$10</f>
        <v>0</v>
      </c>
      <c r="Q340" s="243" t="s">
        <v>500</v>
      </c>
    </row>
    <row r="341" spans="1:17" ht="49.5" hidden="1" customHeight="1" x14ac:dyDescent="0.25">
      <c r="A341" s="87" t="s">
        <v>663</v>
      </c>
      <c r="B341" s="405"/>
      <c r="C341" s="441"/>
      <c r="D341" s="439"/>
      <c r="E341" s="439"/>
      <c r="F341" s="194"/>
      <c r="G341" s="194"/>
      <c r="H341" s="408"/>
      <c r="I341" s="407"/>
      <c r="J341" s="407"/>
      <c r="K341" s="405"/>
      <c r="L341" s="411"/>
      <c r="M341" s="412"/>
      <c r="N341" s="421" t="e">
        <f t="shared" si="6"/>
        <v>#DIV/0!</v>
      </c>
      <c r="O341" s="242">
        <f>FŐLAP!$G$8</f>
        <v>0</v>
      </c>
      <c r="P341" s="241">
        <f>FŐLAP!$C$10</f>
        <v>0</v>
      </c>
      <c r="Q341" s="243" t="s">
        <v>500</v>
      </c>
    </row>
    <row r="342" spans="1:17" ht="49.5" hidden="1" customHeight="1" x14ac:dyDescent="0.25">
      <c r="A342" s="87" t="s">
        <v>664</v>
      </c>
      <c r="B342" s="405"/>
      <c r="C342" s="441"/>
      <c r="D342" s="439"/>
      <c r="E342" s="439"/>
      <c r="F342" s="194"/>
      <c r="G342" s="194"/>
      <c r="H342" s="408"/>
      <c r="I342" s="407"/>
      <c r="J342" s="407"/>
      <c r="K342" s="405"/>
      <c r="L342" s="411"/>
      <c r="M342" s="412"/>
      <c r="N342" s="421" t="e">
        <f t="shared" si="6"/>
        <v>#DIV/0!</v>
      </c>
      <c r="O342" s="242">
        <f>FŐLAP!$G$8</f>
        <v>0</v>
      </c>
      <c r="P342" s="241">
        <f>FŐLAP!$C$10</f>
        <v>0</v>
      </c>
      <c r="Q342" s="243" t="s">
        <v>500</v>
      </c>
    </row>
    <row r="343" spans="1:17" ht="49.5" hidden="1" customHeight="1" x14ac:dyDescent="0.25">
      <c r="A343" s="87" t="s">
        <v>665</v>
      </c>
      <c r="B343" s="405"/>
      <c r="C343" s="441"/>
      <c r="D343" s="439"/>
      <c r="E343" s="439"/>
      <c r="F343" s="194"/>
      <c r="G343" s="194"/>
      <c r="H343" s="408"/>
      <c r="I343" s="407"/>
      <c r="J343" s="407"/>
      <c r="K343" s="405"/>
      <c r="L343" s="411"/>
      <c r="M343" s="412"/>
      <c r="N343" s="421" t="e">
        <f t="shared" si="6"/>
        <v>#DIV/0!</v>
      </c>
      <c r="O343" s="242">
        <f>FŐLAP!$G$8</f>
        <v>0</v>
      </c>
      <c r="P343" s="241">
        <f>FŐLAP!$C$10</f>
        <v>0</v>
      </c>
      <c r="Q343" s="243" t="s">
        <v>500</v>
      </c>
    </row>
    <row r="344" spans="1:17" ht="49.5" hidden="1" customHeight="1" x14ac:dyDescent="0.25">
      <c r="A344" s="87" t="s">
        <v>666</v>
      </c>
      <c r="B344" s="405"/>
      <c r="C344" s="441"/>
      <c r="D344" s="439"/>
      <c r="E344" s="439"/>
      <c r="F344" s="194"/>
      <c r="G344" s="194"/>
      <c r="H344" s="408"/>
      <c r="I344" s="407"/>
      <c r="J344" s="407"/>
      <c r="K344" s="405"/>
      <c r="L344" s="411"/>
      <c r="M344" s="412"/>
      <c r="N344" s="421" t="e">
        <f t="shared" si="6"/>
        <v>#DIV/0!</v>
      </c>
      <c r="O344" s="242">
        <f>FŐLAP!$G$8</f>
        <v>0</v>
      </c>
      <c r="P344" s="241">
        <f>FŐLAP!$C$10</f>
        <v>0</v>
      </c>
      <c r="Q344" s="243" t="s">
        <v>500</v>
      </c>
    </row>
    <row r="345" spans="1:17" ht="49.5" hidden="1" customHeight="1" x14ac:dyDescent="0.25">
      <c r="A345" s="88" t="s">
        <v>667</v>
      </c>
      <c r="B345" s="405"/>
      <c r="C345" s="441"/>
      <c r="D345" s="439"/>
      <c r="E345" s="439"/>
      <c r="F345" s="194"/>
      <c r="G345" s="194"/>
      <c r="H345" s="408"/>
      <c r="I345" s="407"/>
      <c r="J345" s="407"/>
      <c r="K345" s="405"/>
      <c r="L345" s="411"/>
      <c r="M345" s="412"/>
      <c r="N345" s="421" t="e">
        <f t="shared" si="6"/>
        <v>#DIV/0!</v>
      </c>
      <c r="O345" s="242">
        <f>FŐLAP!$G$8</f>
        <v>0</v>
      </c>
      <c r="P345" s="241">
        <f>FŐLAP!$C$10</f>
        <v>0</v>
      </c>
      <c r="Q345" s="243" t="s">
        <v>500</v>
      </c>
    </row>
    <row r="346" spans="1:17" ht="49.5" hidden="1" customHeight="1" x14ac:dyDescent="0.25">
      <c r="A346" s="87" t="s">
        <v>668</v>
      </c>
      <c r="B346" s="405"/>
      <c r="C346" s="441"/>
      <c r="D346" s="439"/>
      <c r="E346" s="439"/>
      <c r="F346" s="194"/>
      <c r="G346" s="194"/>
      <c r="H346" s="408"/>
      <c r="I346" s="407"/>
      <c r="J346" s="407"/>
      <c r="K346" s="405"/>
      <c r="L346" s="411"/>
      <c r="M346" s="412"/>
      <c r="N346" s="421" t="e">
        <f t="shared" si="6"/>
        <v>#DIV/0!</v>
      </c>
      <c r="O346" s="242">
        <f>FŐLAP!$G$8</f>
        <v>0</v>
      </c>
      <c r="P346" s="241">
        <f>FŐLAP!$C$10</f>
        <v>0</v>
      </c>
      <c r="Q346" s="243" t="s">
        <v>500</v>
      </c>
    </row>
    <row r="347" spans="1:17" ht="49.5" hidden="1" customHeight="1" x14ac:dyDescent="0.25">
      <c r="A347" s="87" t="s">
        <v>669</v>
      </c>
      <c r="B347" s="405"/>
      <c r="C347" s="441"/>
      <c r="D347" s="439"/>
      <c r="E347" s="439"/>
      <c r="F347" s="194"/>
      <c r="G347" s="194"/>
      <c r="H347" s="408"/>
      <c r="I347" s="407"/>
      <c r="J347" s="407"/>
      <c r="K347" s="405"/>
      <c r="L347" s="411"/>
      <c r="M347" s="412"/>
      <c r="N347" s="421" t="e">
        <f t="shared" si="6"/>
        <v>#DIV/0!</v>
      </c>
      <c r="O347" s="242">
        <f>FŐLAP!$G$8</f>
        <v>0</v>
      </c>
      <c r="P347" s="241">
        <f>FŐLAP!$C$10</f>
        <v>0</v>
      </c>
      <c r="Q347" s="243" t="s">
        <v>500</v>
      </c>
    </row>
    <row r="348" spans="1:17" ht="49.5" hidden="1" customHeight="1" x14ac:dyDescent="0.25">
      <c r="A348" s="87" t="s">
        <v>670</v>
      </c>
      <c r="B348" s="405"/>
      <c r="C348" s="441"/>
      <c r="D348" s="439"/>
      <c r="E348" s="439"/>
      <c r="F348" s="194"/>
      <c r="G348" s="194"/>
      <c r="H348" s="408"/>
      <c r="I348" s="407"/>
      <c r="J348" s="407"/>
      <c r="K348" s="405"/>
      <c r="L348" s="411"/>
      <c r="M348" s="412"/>
      <c r="N348" s="421" t="e">
        <f t="shared" si="6"/>
        <v>#DIV/0!</v>
      </c>
      <c r="O348" s="242">
        <f>FŐLAP!$G$8</f>
        <v>0</v>
      </c>
      <c r="P348" s="241">
        <f>FŐLAP!$C$10</f>
        <v>0</v>
      </c>
      <c r="Q348" s="243" t="s">
        <v>500</v>
      </c>
    </row>
    <row r="349" spans="1:17" ht="49.5" hidden="1" customHeight="1" x14ac:dyDescent="0.25">
      <c r="A349" s="87" t="s">
        <v>671</v>
      </c>
      <c r="B349" s="405"/>
      <c r="C349" s="441"/>
      <c r="D349" s="439"/>
      <c r="E349" s="439"/>
      <c r="F349" s="194"/>
      <c r="G349" s="194"/>
      <c r="H349" s="408"/>
      <c r="I349" s="407"/>
      <c r="J349" s="407"/>
      <c r="K349" s="405"/>
      <c r="L349" s="411"/>
      <c r="M349" s="412"/>
      <c r="N349" s="421" t="e">
        <f t="shared" si="6"/>
        <v>#DIV/0!</v>
      </c>
      <c r="O349" s="242">
        <f>FŐLAP!$G$8</f>
        <v>0</v>
      </c>
      <c r="P349" s="241">
        <f>FŐLAP!$C$10</f>
        <v>0</v>
      </c>
      <c r="Q349" s="243" t="s">
        <v>500</v>
      </c>
    </row>
    <row r="350" spans="1:17" ht="49.5" hidden="1" customHeight="1" x14ac:dyDescent="0.25">
      <c r="A350" s="88" t="s">
        <v>672</v>
      </c>
      <c r="B350" s="405"/>
      <c r="C350" s="441"/>
      <c r="D350" s="439"/>
      <c r="E350" s="439"/>
      <c r="F350" s="194"/>
      <c r="G350" s="194"/>
      <c r="H350" s="408"/>
      <c r="I350" s="407"/>
      <c r="J350" s="407"/>
      <c r="K350" s="405"/>
      <c r="L350" s="411"/>
      <c r="M350" s="412"/>
      <c r="N350" s="421" t="e">
        <f t="shared" si="6"/>
        <v>#DIV/0!</v>
      </c>
      <c r="O350" s="242">
        <f>FŐLAP!$G$8</f>
        <v>0</v>
      </c>
      <c r="P350" s="241">
        <f>FŐLAP!$C$10</f>
        <v>0</v>
      </c>
      <c r="Q350" s="243" t="s">
        <v>500</v>
      </c>
    </row>
    <row r="351" spans="1:17" ht="49.5" hidden="1" customHeight="1" x14ac:dyDescent="0.25">
      <c r="A351" s="87" t="s">
        <v>673</v>
      </c>
      <c r="B351" s="405"/>
      <c r="C351" s="441"/>
      <c r="D351" s="439"/>
      <c r="E351" s="439"/>
      <c r="F351" s="194"/>
      <c r="G351" s="194"/>
      <c r="H351" s="408"/>
      <c r="I351" s="407"/>
      <c r="J351" s="407"/>
      <c r="K351" s="405"/>
      <c r="L351" s="411"/>
      <c r="M351" s="412"/>
      <c r="N351" s="421" t="e">
        <f t="shared" si="6"/>
        <v>#DIV/0!</v>
      </c>
      <c r="O351" s="242">
        <f>FŐLAP!$G$8</f>
        <v>0</v>
      </c>
      <c r="P351" s="241">
        <f>FŐLAP!$C$10</f>
        <v>0</v>
      </c>
      <c r="Q351" s="243" t="s">
        <v>500</v>
      </c>
    </row>
    <row r="352" spans="1:17" ht="49.5" hidden="1" customHeight="1" x14ac:dyDescent="0.25">
      <c r="A352" s="87" t="s">
        <v>674</v>
      </c>
      <c r="B352" s="405"/>
      <c r="C352" s="441"/>
      <c r="D352" s="439"/>
      <c r="E352" s="439"/>
      <c r="F352" s="194"/>
      <c r="G352" s="194"/>
      <c r="H352" s="408"/>
      <c r="I352" s="407"/>
      <c r="J352" s="407"/>
      <c r="K352" s="405"/>
      <c r="L352" s="411"/>
      <c r="M352" s="412"/>
      <c r="N352" s="421" t="e">
        <f t="shared" si="6"/>
        <v>#DIV/0!</v>
      </c>
      <c r="O352" s="242">
        <f>FŐLAP!$G$8</f>
        <v>0</v>
      </c>
      <c r="P352" s="241">
        <f>FŐLAP!$C$10</f>
        <v>0</v>
      </c>
      <c r="Q352" s="243" t="s">
        <v>500</v>
      </c>
    </row>
    <row r="353" spans="1:17" ht="49.5" hidden="1" customHeight="1" x14ac:dyDescent="0.25">
      <c r="A353" s="87" t="s">
        <v>675</v>
      </c>
      <c r="B353" s="405"/>
      <c r="C353" s="441"/>
      <c r="D353" s="439"/>
      <c r="E353" s="439"/>
      <c r="F353" s="194"/>
      <c r="G353" s="194"/>
      <c r="H353" s="408"/>
      <c r="I353" s="407"/>
      <c r="J353" s="407"/>
      <c r="K353" s="405"/>
      <c r="L353" s="411"/>
      <c r="M353" s="412"/>
      <c r="N353" s="421" t="e">
        <f t="shared" si="6"/>
        <v>#DIV/0!</v>
      </c>
      <c r="O353" s="242">
        <f>FŐLAP!$G$8</f>
        <v>0</v>
      </c>
      <c r="P353" s="241">
        <f>FŐLAP!$C$10</f>
        <v>0</v>
      </c>
      <c r="Q353" s="243" t="s">
        <v>500</v>
      </c>
    </row>
    <row r="354" spans="1:17" ht="49.5" hidden="1" customHeight="1" x14ac:dyDescent="0.25">
      <c r="A354" s="87" t="s">
        <v>676</v>
      </c>
      <c r="B354" s="405"/>
      <c r="C354" s="441"/>
      <c r="D354" s="439"/>
      <c r="E354" s="439"/>
      <c r="F354" s="194"/>
      <c r="G354" s="194"/>
      <c r="H354" s="408"/>
      <c r="I354" s="407"/>
      <c r="J354" s="407"/>
      <c r="K354" s="405"/>
      <c r="L354" s="411"/>
      <c r="M354" s="412"/>
      <c r="N354" s="421" t="e">
        <f t="shared" si="6"/>
        <v>#DIV/0!</v>
      </c>
      <c r="O354" s="242">
        <f>FŐLAP!$G$8</f>
        <v>0</v>
      </c>
      <c r="P354" s="241">
        <f>FŐLAP!$C$10</f>
        <v>0</v>
      </c>
      <c r="Q354" s="243" t="s">
        <v>500</v>
      </c>
    </row>
    <row r="355" spans="1:17" ht="49.5" hidden="1" customHeight="1" x14ac:dyDescent="0.25">
      <c r="A355" s="88" t="s">
        <v>677</v>
      </c>
      <c r="B355" s="405"/>
      <c r="C355" s="441"/>
      <c r="D355" s="439"/>
      <c r="E355" s="439"/>
      <c r="F355" s="194"/>
      <c r="G355" s="194"/>
      <c r="H355" s="408"/>
      <c r="I355" s="407"/>
      <c r="J355" s="407"/>
      <c r="K355" s="405"/>
      <c r="L355" s="411"/>
      <c r="M355" s="412"/>
      <c r="N355" s="421" t="e">
        <f t="shared" si="6"/>
        <v>#DIV/0!</v>
      </c>
      <c r="O355" s="242">
        <f>FŐLAP!$G$8</f>
        <v>0</v>
      </c>
      <c r="P355" s="241">
        <f>FŐLAP!$C$10</f>
        <v>0</v>
      </c>
      <c r="Q355" s="243" t="s">
        <v>500</v>
      </c>
    </row>
    <row r="356" spans="1:17" ht="49.5" hidden="1" customHeight="1" x14ac:dyDescent="0.25">
      <c r="A356" s="87" t="s">
        <v>678</v>
      </c>
      <c r="B356" s="405"/>
      <c r="C356" s="441"/>
      <c r="D356" s="439"/>
      <c r="E356" s="439"/>
      <c r="F356" s="194"/>
      <c r="G356" s="194"/>
      <c r="H356" s="408"/>
      <c r="I356" s="407"/>
      <c r="J356" s="407"/>
      <c r="K356" s="405"/>
      <c r="L356" s="411"/>
      <c r="M356" s="412"/>
      <c r="N356" s="421" t="e">
        <f t="shared" si="6"/>
        <v>#DIV/0!</v>
      </c>
      <c r="O356" s="242">
        <f>FŐLAP!$G$8</f>
        <v>0</v>
      </c>
      <c r="P356" s="241">
        <f>FŐLAP!$C$10</f>
        <v>0</v>
      </c>
      <c r="Q356" s="243" t="s">
        <v>500</v>
      </c>
    </row>
    <row r="357" spans="1:17" ht="49.5" hidden="1" customHeight="1" x14ac:dyDescent="0.25">
      <c r="A357" s="87" t="s">
        <v>679</v>
      </c>
      <c r="B357" s="405"/>
      <c r="C357" s="441"/>
      <c r="D357" s="439"/>
      <c r="E357" s="439"/>
      <c r="F357" s="194"/>
      <c r="G357" s="194"/>
      <c r="H357" s="408"/>
      <c r="I357" s="407"/>
      <c r="J357" s="407"/>
      <c r="K357" s="405"/>
      <c r="L357" s="411"/>
      <c r="M357" s="412"/>
      <c r="N357" s="421" t="e">
        <f t="shared" si="6"/>
        <v>#DIV/0!</v>
      </c>
      <c r="O357" s="242">
        <f>FŐLAP!$G$8</f>
        <v>0</v>
      </c>
      <c r="P357" s="241">
        <f>FŐLAP!$C$10</f>
        <v>0</v>
      </c>
      <c r="Q357" s="243" t="s">
        <v>500</v>
      </c>
    </row>
    <row r="358" spans="1:17" ht="49.5" hidden="1" customHeight="1" x14ac:dyDescent="0.25">
      <c r="A358" s="87" t="s">
        <v>680</v>
      </c>
      <c r="B358" s="405"/>
      <c r="C358" s="441"/>
      <c r="D358" s="439"/>
      <c r="E358" s="439"/>
      <c r="F358" s="194"/>
      <c r="G358" s="194"/>
      <c r="H358" s="408"/>
      <c r="I358" s="407"/>
      <c r="J358" s="407"/>
      <c r="K358" s="405"/>
      <c r="L358" s="411"/>
      <c r="M358" s="412"/>
      <c r="N358" s="421" t="e">
        <f t="shared" si="6"/>
        <v>#DIV/0!</v>
      </c>
      <c r="O358" s="242">
        <f>FŐLAP!$G$8</f>
        <v>0</v>
      </c>
      <c r="P358" s="241">
        <f>FŐLAP!$C$10</f>
        <v>0</v>
      </c>
      <c r="Q358" s="243" t="s">
        <v>500</v>
      </c>
    </row>
    <row r="359" spans="1:17" ht="49.5" hidden="1" customHeight="1" x14ac:dyDescent="0.25">
      <c r="A359" s="87" t="s">
        <v>681</v>
      </c>
      <c r="B359" s="405"/>
      <c r="C359" s="441"/>
      <c r="D359" s="439"/>
      <c r="E359" s="439"/>
      <c r="F359" s="194"/>
      <c r="G359" s="194"/>
      <c r="H359" s="408"/>
      <c r="I359" s="407"/>
      <c r="J359" s="407"/>
      <c r="K359" s="405"/>
      <c r="L359" s="411"/>
      <c r="M359" s="412"/>
      <c r="N359" s="421" t="e">
        <f t="shared" si="6"/>
        <v>#DIV/0!</v>
      </c>
      <c r="O359" s="242">
        <f>FŐLAP!$G$8</f>
        <v>0</v>
      </c>
      <c r="P359" s="241">
        <f>FŐLAP!$C$10</f>
        <v>0</v>
      </c>
      <c r="Q359" s="243" t="s">
        <v>500</v>
      </c>
    </row>
    <row r="360" spans="1:17" ht="49.5" hidden="1" customHeight="1" x14ac:dyDescent="0.25">
      <c r="A360" s="88" t="s">
        <v>682</v>
      </c>
      <c r="B360" s="405"/>
      <c r="C360" s="441"/>
      <c r="D360" s="439"/>
      <c r="E360" s="439"/>
      <c r="F360" s="194"/>
      <c r="G360" s="194"/>
      <c r="H360" s="408"/>
      <c r="I360" s="407"/>
      <c r="J360" s="407"/>
      <c r="K360" s="405"/>
      <c r="L360" s="411"/>
      <c r="M360" s="412"/>
      <c r="N360" s="421" t="e">
        <f t="shared" si="6"/>
        <v>#DIV/0!</v>
      </c>
      <c r="O360" s="242">
        <f>FŐLAP!$G$8</f>
        <v>0</v>
      </c>
      <c r="P360" s="241">
        <f>FŐLAP!$C$10</f>
        <v>0</v>
      </c>
      <c r="Q360" s="243" t="s">
        <v>500</v>
      </c>
    </row>
    <row r="361" spans="1:17" ht="49.5" hidden="1" customHeight="1" x14ac:dyDescent="0.25">
      <c r="A361" s="87" t="s">
        <v>683</v>
      </c>
      <c r="B361" s="405"/>
      <c r="C361" s="441"/>
      <c r="D361" s="439"/>
      <c r="E361" s="439"/>
      <c r="F361" s="194"/>
      <c r="G361" s="194"/>
      <c r="H361" s="408"/>
      <c r="I361" s="407"/>
      <c r="J361" s="407"/>
      <c r="K361" s="405"/>
      <c r="L361" s="411"/>
      <c r="M361" s="412"/>
      <c r="N361" s="421" t="e">
        <f t="shared" si="6"/>
        <v>#DIV/0!</v>
      </c>
      <c r="O361" s="242">
        <f>FŐLAP!$G$8</f>
        <v>0</v>
      </c>
      <c r="P361" s="241">
        <f>FŐLAP!$C$10</f>
        <v>0</v>
      </c>
      <c r="Q361" s="243" t="s">
        <v>500</v>
      </c>
    </row>
    <row r="362" spans="1:17" ht="49.5" hidden="1" customHeight="1" x14ac:dyDescent="0.25">
      <c r="A362" s="87" t="s">
        <v>684</v>
      </c>
      <c r="B362" s="405"/>
      <c r="C362" s="441"/>
      <c r="D362" s="439"/>
      <c r="E362" s="439"/>
      <c r="F362" s="194"/>
      <c r="G362" s="194"/>
      <c r="H362" s="408"/>
      <c r="I362" s="407"/>
      <c r="J362" s="407"/>
      <c r="K362" s="405"/>
      <c r="L362" s="411"/>
      <c r="M362" s="412"/>
      <c r="N362" s="421" t="e">
        <f t="shared" si="6"/>
        <v>#DIV/0!</v>
      </c>
      <c r="O362" s="242">
        <f>FŐLAP!$G$8</f>
        <v>0</v>
      </c>
      <c r="P362" s="241">
        <f>FŐLAP!$C$10</f>
        <v>0</v>
      </c>
      <c r="Q362" s="243" t="s">
        <v>500</v>
      </c>
    </row>
    <row r="363" spans="1:17" ht="49.5" hidden="1" customHeight="1" x14ac:dyDescent="0.25">
      <c r="A363" s="87" t="s">
        <v>685</v>
      </c>
      <c r="B363" s="405"/>
      <c r="C363" s="441"/>
      <c r="D363" s="439"/>
      <c r="E363" s="439"/>
      <c r="F363" s="194"/>
      <c r="G363" s="194"/>
      <c r="H363" s="408"/>
      <c r="I363" s="407"/>
      <c r="J363" s="407"/>
      <c r="K363" s="405"/>
      <c r="L363" s="411"/>
      <c r="M363" s="412"/>
      <c r="N363" s="421" t="e">
        <f t="shared" si="6"/>
        <v>#DIV/0!</v>
      </c>
      <c r="O363" s="242">
        <f>FŐLAP!$G$8</f>
        <v>0</v>
      </c>
      <c r="P363" s="241">
        <f>FŐLAP!$C$10</f>
        <v>0</v>
      </c>
      <c r="Q363" s="243" t="s">
        <v>500</v>
      </c>
    </row>
    <row r="364" spans="1:17" ht="49.5" hidden="1" customHeight="1" x14ac:dyDescent="0.25">
      <c r="A364" s="87" t="s">
        <v>686</v>
      </c>
      <c r="B364" s="405"/>
      <c r="C364" s="441"/>
      <c r="D364" s="439"/>
      <c r="E364" s="439"/>
      <c r="F364" s="194"/>
      <c r="G364" s="194"/>
      <c r="H364" s="408"/>
      <c r="I364" s="407"/>
      <c r="J364" s="407"/>
      <c r="K364" s="405"/>
      <c r="L364" s="411"/>
      <c r="M364" s="412"/>
      <c r="N364" s="421" t="e">
        <f t="shared" si="6"/>
        <v>#DIV/0!</v>
      </c>
      <c r="O364" s="242">
        <f>FŐLAP!$G$8</f>
        <v>0</v>
      </c>
      <c r="P364" s="241">
        <f>FŐLAP!$C$10</f>
        <v>0</v>
      </c>
      <c r="Q364" s="243" t="s">
        <v>500</v>
      </c>
    </row>
    <row r="365" spans="1:17" ht="49.5" hidden="1" customHeight="1" x14ac:dyDescent="0.25">
      <c r="A365" s="88" t="s">
        <v>687</v>
      </c>
      <c r="B365" s="405"/>
      <c r="C365" s="441"/>
      <c r="D365" s="439"/>
      <c r="E365" s="439"/>
      <c r="F365" s="194"/>
      <c r="G365" s="194"/>
      <c r="H365" s="408"/>
      <c r="I365" s="407"/>
      <c r="J365" s="407"/>
      <c r="K365" s="405"/>
      <c r="L365" s="411"/>
      <c r="M365" s="412"/>
      <c r="N365" s="421" t="e">
        <f t="shared" si="6"/>
        <v>#DIV/0!</v>
      </c>
      <c r="O365" s="242">
        <f>FŐLAP!$G$8</f>
        <v>0</v>
      </c>
      <c r="P365" s="241">
        <f>FŐLAP!$C$10</f>
        <v>0</v>
      </c>
      <c r="Q365" s="243" t="s">
        <v>500</v>
      </c>
    </row>
    <row r="366" spans="1:17" ht="49.5" hidden="1" customHeight="1" x14ac:dyDescent="0.25">
      <c r="A366" s="87" t="s">
        <v>688</v>
      </c>
      <c r="B366" s="405"/>
      <c r="C366" s="441"/>
      <c r="D366" s="439"/>
      <c r="E366" s="439"/>
      <c r="F366" s="194"/>
      <c r="G366" s="194"/>
      <c r="H366" s="408"/>
      <c r="I366" s="407"/>
      <c r="J366" s="407"/>
      <c r="K366" s="405"/>
      <c r="L366" s="411"/>
      <c r="M366" s="412"/>
      <c r="N366" s="421" t="e">
        <f t="shared" si="6"/>
        <v>#DIV/0!</v>
      </c>
      <c r="O366" s="242">
        <f>FŐLAP!$G$8</f>
        <v>0</v>
      </c>
      <c r="P366" s="241">
        <f>FŐLAP!$C$10</f>
        <v>0</v>
      </c>
      <c r="Q366" s="243" t="s">
        <v>500</v>
      </c>
    </row>
    <row r="367" spans="1:17" ht="49.5" hidden="1" customHeight="1" x14ac:dyDescent="0.25">
      <c r="A367" s="87" t="s">
        <v>689</v>
      </c>
      <c r="B367" s="405"/>
      <c r="C367" s="441"/>
      <c r="D367" s="439"/>
      <c r="E367" s="439"/>
      <c r="F367" s="194"/>
      <c r="G367" s="194"/>
      <c r="H367" s="408"/>
      <c r="I367" s="407"/>
      <c r="J367" s="407"/>
      <c r="K367" s="405"/>
      <c r="L367" s="411"/>
      <c r="M367" s="412"/>
      <c r="N367" s="421" t="e">
        <f t="shared" si="6"/>
        <v>#DIV/0!</v>
      </c>
      <c r="O367" s="242">
        <f>FŐLAP!$G$8</f>
        <v>0</v>
      </c>
      <c r="P367" s="241">
        <f>FŐLAP!$C$10</f>
        <v>0</v>
      </c>
      <c r="Q367" s="243" t="s">
        <v>500</v>
      </c>
    </row>
    <row r="368" spans="1:17" ht="49.5" hidden="1" customHeight="1" x14ac:dyDescent="0.25">
      <c r="A368" s="87" t="s">
        <v>690</v>
      </c>
      <c r="B368" s="405"/>
      <c r="C368" s="441"/>
      <c r="D368" s="439"/>
      <c r="E368" s="439"/>
      <c r="F368" s="194"/>
      <c r="G368" s="194"/>
      <c r="H368" s="408"/>
      <c r="I368" s="407"/>
      <c r="J368" s="407"/>
      <c r="K368" s="405"/>
      <c r="L368" s="411"/>
      <c r="M368" s="412"/>
      <c r="N368" s="421" t="e">
        <f t="shared" si="6"/>
        <v>#DIV/0!</v>
      </c>
      <c r="O368" s="242">
        <f>FŐLAP!$G$8</f>
        <v>0</v>
      </c>
      <c r="P368" s="241">
        <f>FŐLAP!$C$10</f>
        <v>0</v>
      </c>
      <c r="Q368" s="243" t="s">
        <v>500</v>
      </c>
    </row>
    <row r="369" spans="1:17" ht="49.5" hidden="1" customHeight="1" x14ac:dyDescent="0.25">
      <c r="A369" s="87" t="s">
        <v>691</v>
      </c>
      <c r="B369" s="405"/>
      <c r="C369" s="441"/>
      <c r="D369" s="439"/>
      <c r="E369" s="439"/>
      <c r="F369" s="194"/>
      <c r="G369" s="194"/>
      <c r="H369" s="408"/>
      <c r="I369" s="407"/>
      <c r="J369" s="407"/>
      <c r="K369" s="405"/>
      <c r="L369" s="411"/>
      <c r="M369" s="412"/>
      <c r="N369" s="421" t="e">
        <f t="shared" si="6"/>
        <v>#DIV/0!</v>
      </c>
      <c r="O369" s="242">
        <f>FŐLAP!$G$8</f>
        <v>0</v>
      </c>
      <c r="P369" s="241">
        <f>FŐLAP!$C$10</f>
        <v>0</v>
      </c>
      <c r="Q369" s="243" t="s">
        <v>500</v>
      </c>
    </row>
    <row r="370" spans="1:17" ht="49.5" hidden="1" customHeight="1" x14ac:dyDescent="0.25">
      <c r="A370" s="88" t="s">
        <v>692</v>
      </c>
      <c r="B370" s="405"/>
      <c r="C370" s="441"/>
      <c r="D370" s="439"/>
      <c r="E370" s="439"/>
      <c r="F370" s="194"/>
      <c r="G370" s="194"/>
      <c r="H370" s="408"/>
      <c r="I370" s="407"/>
      <c r="J370" s="407"/>
      <c r="K370" s="405"/>
      <c r="L370" s="411"/>
      <c r="M370" s="412"/>
      <c r="N370" s="421" t="e">
        <f t="shared" si="6"/>
        <v>#DIV/0!</v>
      </c>
      <c r="O370" s="242">
        <f>FŐLAP!$G$8</f>
        <v>0</v>
      </c>
      <c r="P370" s="241">
        <f>FŐLAP!$C$10</f>
        <v>0</v>
      </c>
      <c r="Q370" s="243" t="s">
        <v>500</v>
      </c>
    </row>
    <row r="371" spans="1:17" ht="49.5" hidden="1" customHeight="1" x14ac:dyDescent="0.25">
      <c r="A371" s="87" t="s">
        <v>693</v>
      </c>
      <c r="B371" s="405"/>
      <c r="C371" s="441"/>
      <c r="D371" s="439"/>
      <c r="E371" s="439"/>
      <c r="F371" s="194"/>
      <c r="G371" s="194"/>
      <c r="H371" s="408"/>
      <c r="I371" s="407"/>
      <c r="J371" s="407"/>
      <c r="K371" s="405"/>
      <c r="L371" s="411"/>
      <c r="M371" s="412"/>
      <c r="N371" s="421" t="e">
        <f t="shared" si="6"/>
        <v>#DIV/0!</v>
      </c>
      <c r="O371" s="242">
        <f>FŐLAP!$G$8</f>
        <v>0</v>
      </c>
      <c r="P371" s="241">
        <f>FŐLAP!$C$10</f>
        <v>0</v>
      </c>
      <c r="Q371" s="243" t="s">
        <v>500</v>
      </c>
    </row>
    <row r="372" spans="1:17" ht="49.5" hidden="1" customHeight="1" x14ac:dyDescent="0.25">
      <c r="A372" s="87" t="s">
        <v>694</v>
      </c>
      <c r="B372" s="405"/>
      <c r="C372" s="441"/>
      <c r="D372" s="439"/>
      <c r="E372" s="439"/>
      <c r="F372" s="194"/>
      <c r="G372" s="194"/>
      <c r="H372" s="408"/>
      <c r="I372" s="407"/>
      <c r="J372" s="407"/>
      <c r="K372" s="405"/>
      <c r="L372" s="411"/>
      <c r="M372" s="412"/>
      <c r="N372" s="421" t="e">
        <f t="shared" si="6"/>
        <v>#DIV/0!</v>
      </c>
      <c r="O372" s="242">
        <f>FŐLAP!$G$8</f>
        <v>0</v>
      </c>
      <c r="P372" s="241">
        <f>FŐLAP!$C$10</f>
        <v>0</v>
      </c>
      <c r="Q372" s="243" t="s">
        <v>500</v>
      </c>
    </row>
    <row r="373" spans="1:17" ht="49.5" hidden="1" customHeight="1" x14ac:dyDescent="0.25">
      <c r="A373" s="87" t="s">
        <v>695</v>
      </c>
      <c r="B373" s="405"/>
      <c r="C373" s="441"/>
      <c r="D373" s="439"/>
      <c r="E373" s="439"/>
      <c r="F373" s="194"/>
      <c r="G373" s="194"/>
      <c r="H373" s="408"/>
      <c r="I373" s="407"/>
      <c r="J373" s="407"/>
      <c r="K373" s="405"/>
      <c r="L373" s="411"/>
      <c r="M373" s="412"/>
      <c r="N373" s="421" t="e">
        <f t="shared" si="6"/>
        <v>#DIV/0!</v>
      </c>
      <c r="O373" s="242">
        <f>FŐLAP!$G$8</f>
        <v>0</v>
      </c>
      <c r="P373" s="241">
        <f>FŐLAP!$C$10</f>
        <v>0</v>
      </c>
      <c r="Q373" s="243" t="s">
        <v>500</v>
      </c>
    </row>
    <row r="374" spans="1:17" ht="49.5" hidden="1" customHeight="1" x14ac:dyDescent="0.25">
      <c r="A374" s="87" t="s">
        <v>696</v>
      </c>
      <c r="B374" s="405"/>
      <c r="C374" s="441"/>
      <c r="D374" s="439"/>
      <c r="E374" s="439"/>
      <c r="F374" s="194"/>
      <c r="G374" s="194"/>
      <c r="H374" s="408"/>
      <c r="I374" s="407"/>
      <c r="J374" s="407"/>
      <c r="K374" s="405"/>
      <c r="L374" s="411"/>
      <c r="M374" s="412"/>
      <c r="N374" s="421" t="e">
        <f t="shared" si="6"/>
        <v>#DIV/0!</v>
      </c>
      <c r="O374" s="242">
        <f>FŐLAP!$G$8</f>
        <v>0</v>
      </c>
      <c r="P374" s="241">
        <f>FŐLAP!$C$10</f>
        <v>0</v>
      </c>
      <c r="Q374" s="243" t="s">
        <v>500</v>
      </c>
    </row>
    <row r="375" spans="1:17" ht="49.5" hidden="1" customHeight="1" x14ac:dyDescent="0.25">
      <c r="A375" s="88" t="s">
        <v>697</v>
      </c>
      <c r="B375" s="405"/>
      <c r="C375" s="441"/>
      <c r="D375" s="439"/>
      <c r="E375" s="439"/>
      <c r="F375" s="194"/>
      <c r="G375" s="194"/>
      <c r="H375" s="408"/>
      <c r="I375" s="407"/>
      <c r="J375" s="407"/>
      <c r="K375" s="405"/>
      <c r="L375" s="411"/>
      <c r="M375" s="412"/>
      <c r="N375" s="421" t="e">
        <f t="shared" si="6"/>
        <v>#DIV/0!</v>
      </c>
      <c r="O375" s="242">
        <f>FŐLAP!$G$8</f>
        <v>0</v>
      </c>
      <c r="P375" s="241">
        <f>FŐLAP!$C$10</f>
        <v>0</v>
      </c>
      <c r="Q375" s="243" t="s">
        <v>500</v>
      </c>
    </row>
    <row r="376" spans="1:17" ht="49.5" hidden="1" customHeight="1" x14ac:dyDescent="0.25">
      <c r="A376" s="87" t="s">
        <v>698</v>
      </c>
      <c r="B376" s="405"/>
      <c r="C376" s="441"/>
      <c r="D376" s="439"/>
      <c r="E376" s="439"/>
      <c r="F376" s="194"/>
      <c r="G376" s="194"/>
      <c r="H376" s="408"/>
      <c r="I376" s="407"/>
      <c r="J376" s="407"/>
      <c r="K376" s="405"/>
      <c r="L376" s="411"/>
      <c r="M376" s="412"/>
      <c r="N376" s="421" t="e">
        <f t="shared" si="6"/>
        <v>#DIV/0!</v>
      </c>
      <c r="O376" s="242">
        <f>FŐLAP!$G$8</f>
        <v>0</v>
      </c>
      <c r="P376" s="241">
        <f>FŐLAP!$C$10</f>
        <v>0</v>
      </c>
      <c r="Q376" s="243" t="s">
        <v>500</v>
      </c>
    </row>
    <row r="377" spans="1:17" ht="49.5" hidden="1" customHeight="1" x14ac:dyDescent="0.25">
      <c r="A377" s="87" t="s">
        <v>699</v>
      </c>
      <c r="B377" s="405"/>
      <c r="C377" s="441"/>
      <c r="D377" s="439"/>
      <c r="E377" s="439"/>
      <c r="F377" s="194"/>
      <c r="G377" s="194"/>
      <c r="H377" s="408"/>
      <c r="I377" s="407"/>
      <c r="J377" s="407"/>
      <c r="K377" s="405"/>
      <c r="L377" s="411"/>
      <c r="M377" s="412"/>
      <c r="N377" s="421" t="e">
        <f t="shared" si="6"/>
        <v>#DIV/0!</v>
      </c>
      <c r="O377" s="242">
        <f>FŐLAP!$G$8</f>
        <v>0</v>
      </c>
      <c r="P377" s="241">
        <f>FŐLAP!$C$10</f>
        <v>0</v>
      </c>
      <c r="Q377" s="243" t="s">
        <v>500</v>
      </c>
    </row>
    <row r="378" spans="1:17" ht="49.5" hidden="1" customHeight="1" x14ac:dyDescent="0.25">
      <c r="A378" s="87" t="s">
        <v>700</v>
      </c>
      <c r="B378" s="405"/>
      <c r="C378" s="441"/>
      <c r="D378" s="439"/>
      <c r="E378" s="439"/>
      <c r="F378" s="194"/>
      <c r="G378" s="194"/>
      <c r="H378" s="408"/>
      <c r="I378" s="407"/>
      <c r="J378" s="407"/>
      <c r="K378" s="405"/>
      <c r="L378" s="411"/>
      <c r="M378" s="412"/>
      <c r="N378" s="421" t="e">
        <f t="shared" si="6"/>
        <v>#DIV/0!</v>
      </c>
      <c r="O378" s="242">
        <f>FŐLAP!$G$8</f>
        <v>0</v>
      </c>
      <c r="P378" s="241">
        <f>FŐLAP!$C$10</f>
        <v>0</v>
      </c>
      <c r="Q378" s="243" t="s">
        <v>500</v>
      </c>
    </row>
    <row r="379" spans="1:17" ht="49.5" hidden="1" customHeight="1" x14ac:dyDescent="0.25">
      <c r="A379" s="87" t="s">
        <v>701</v>
      </c>
      <c r="B379" s="405"/>
      <c r="C379" s="441"/>
      <c r="D379" s="439"/>
      <c r="E379" s="439"/>
      <c r="F379" s="194"/>
      <c r="G379" s="194"/>
      <c r="H379" s="408"/>
      <c r="I379" s="407"/>
      <c r="J379" s="407"/>
      <c r="K379" s="405"/>
      <c r="L379" s="411"/>
      <c r="M379" s="412"/>
      <c r="N379" s="421" t="e">
        <f t="shared" si="6"/>
        <v>#DIV/0!</v>
      </c>
      <c r="O379" s="242">
        <f>FŐLAP!$G$8</f>
        <v>0</v>
      </c>
      <c r="P379" s="241">
        <f>FŐLAP!$C$10</f>
        <v>0</v>
      </c>
      <c r="Q379" s="243" t="s">
        <v>500</v>
      </c>
    </row>
    <row r="380" spans="1:17" ht="49.5" hidden="1" customHeight="1" x14ac:dyDescent="0.25">
      <c r="A380" s="88" t="s">
        <v>702</v>
      </c>
      <c r="B380" s="405"/>
      <c r="C380" s="441"/>
      <c r="D380" s="439"/>
      <c r="E380" s="439"/>
      <c r="F380" s="194"/>
      <c r="G380" s="194"/>
      <c r="H380" s="408"/>
      <c r="I380" s="407"/>
      <c r="J380" s="407"/>
      <c r="K380" s="405"/>
      <c r="L380" s="411"/>
      <c r="M380" s="412"/>
      <c r="N380" s="421" t="e">
        <f t="shared" si="6"/>
        <v>#DIV/0!</v>
      </c>
      <c r="O380" s="242">
        <f>FŐLAP!$G$8</f>
        <v>0</v>
      </c>
      <c r="P380" s="241">
        <f>FŐLAP!$C$10</f>
        <v>0</v>
      </c>
      <c r="Q380" s="243" t="s">
        <v>500</v>
      </c>
    </row>
    <row r="381" spans="1:17" ht="49.5" hidden="1" customHeight="1" x14ac:dyDescent="0.25">
      <c r="A381" s="87" t="s">
        <v>703</v>
      </c>
      <c r="B381" s="405"/>
      <c r="C381" s="441"/>
      <c r="D381" s="439"/>
      <c r="E381" s="439"/>
      <c r="F381" s="194"/>
      <c r="G381" s="194"/>
      <c r="H381" s="408"/>
      <c r="I381" s="407"/>
      <c r="J381" s="407"/>
      <c r="K381" s="405"/>
      <c r="L381" s="411"/>
      <c r="M381" s="412"/>
      <c r="N381" s="421" t="e">
        <f t="shared" si="6"/>
        <v>#DIV/0!</v>
      </c>
      <c r="O381" s="242">
        <f>FŐLAP!$G$8</f>
        <v>0</v>
      </c>
      <c r="P381" s="241">
        <f>FŐLAP!$C$10</f>
        <v>0</v>
      </c>
      <c r="Q381" s="243" t="s">
        <v>500</v>
      </c>
    </row>
    <row r="382" spans="1:17" ht="49.5" hidden="1" customHeight="1" x14ac:dyDescent="0.25">
      <c r="A382" s="87" t="s">
        <v>704</v>
      </c>
      <c r="B382" s="405"/>
      <c r="C382" s="441"/>
      <c r="D382" s="439"/>
      <c r="E382" s="439"/>
      <c r="F382" s="194"/>
      <c r="G382" s="194"/>
      <c r="H382" s="408"/>
      <c r="I382" s="407"/>
      <c r="J382" s="407"/>
      <c r="K382" s="405"/>
      <c r="L382" s="411"/>
      <c r="M382" s="412"/>
      <c r="N382" s="421" t="e">
        <f t="shared" si="6"/>
        <v>#DIV/0!</v>
      </c>
      <c r="O382" s="242">
        <f>FŐLAP!$G$8</f>
        <v>0</v>
      </c>
      <c r="P382" s="241">
        <f>FŐLAP!$C$10</f>
        <v>0</v>
      </c>
      <c r="Q382" s="243" t="s">
        <v>500</v>
      </c>
    </row>
    <row r="383" spans="1:17" ht="49.5" hidden="1" customHeight="1" x14ac:dyDescent="0.25">
      <c r="A383" s="87" t="s">
        <v>705</v>
      </c>
      <c r="B383" s="405"/>
      <c r="C383" s="441"/>
      <c r="D383" s="439"/>
      <c r="E383" s="439"/>
      <c r="F383" s="194"/>
      <c r="G383" s="194"/>
      <c r="H383" s="408"/>
      <c r="I383" s="407"/>
      <c r="J383" s="407"/>
      <c r="K383" s="405"/>
      <c r="L383" s="411"/>
      <c r="M383" s="412"/>
      <c r="N383" s="421" t="e">
        <f t="shared" si="6"/>
        <v>#DIV/0!</v>
      </c>
      <c r="O383" s="242">
        <f>FŐLAP!$G$8</f>
        <v>0</v>
      </c>
      <c r="P383" s="241">
        <f>FŐLAP!$C$10</f>
        <v>0</v>
      </c>
      <c r="Q383" s="243" t="s">
        <v>500</v>
      </c>
    </row>
    <row r="384" spans="1:17" ht="49.5" hidden="1" customHeight="1" x14ac:dyDescent="0.25">
      <c r="A384" s="87" t="s">
        <v>706</v>
      </c>
      <c r="B384" s="405"/>
      <c r="C384" s="441"/>
      <c r="D384" s="439"/>
      <c r="E384" s="439"/>
      <c r="F384" s="194"/>
      <c r="G384" s="194"/>
      <c r="H384" s="408"/>
      <c r="I384" s="407"/>
      <c r="J384" s="407"/>
      <c r="K384" s="405"/>
      <c r="L384" s="411"/>
      <c r="M384" s="412"/>
      <c r="N384" s="421" t="e">
        <f t="shared" si="6"/>
        <v>#DIV/0!</v>
      </c>
      <c r="O384" s="242">
        <f>FŐLAP!$G$8</f>
        <v>0</v>
      </c>
      <c r="P384" s="241">
        <f>FŐLAP!$C$10</f>
        <v>0</v>
      </c>
      <c r="Q384" s="243" t="s">
        <v>500</v>
      </c>
    </row>
    <row r="385" spans="1:17" ht="49.5" hidden="1" customHeight="1" x14ac:dyDescent="0.25">
      <c r="A385" s="88" t="s">
        <v>707</v>
      </c>
      <c r="B385" s="405"/>
      <c r="C385" s="441"/>
      <c r="D385" s="439"/>
      <c r="E385" s="439"/>
      <c r="F385" s="194"/>
      <c r="G385" s="194"/>
      <c r="H385" s="408"/>
      <c r="I385" s="407"/>
      <c r="J385" s="407"/>
      <c r="K385" s="405"/>
      <c r="L385" s="411"/>
      <c r="M385" s="412"/>
      <c r="N385" s="421" t="e">
        <f t="shared" si="6"/>
        <v>#DIV/0!</v>
      </c>
      <c r="O385" s="242">
        <f>FŐLAP!$G$8</f>
        <v>0</v>
      </c>
      <c r="P385" s="241">
        <f>FŐLAP!$C$10</f>
        <v>0</v>
      </c>
      <c r="Q385" s="243" t="s">
        <v>500</v>
      </c>
    </row>
    <row r="386" spans="1:17" ht="49.5" hidden="1" customHeight="1" x14ac:dyDescent="0.25">
      <c r="A386" s="87" t="s">
        <v>708</v>
      </c>
      <c r="B386" s="405"/>
      <c r="C386" s="441"/>
      <c r="D386" s="439"/>
      <c r="E386" s="439"/>
      <c r="F386" s="194"/>
      <c r="G386" s="194"/>
      <c r="H386" s="408"/>
      <c r="I386" s="407"/>
      <c r="J386" s="407"/>
      <c r="K386" s="405"/>
      <c r="L386" s="411"/>
      <c r="M386" s="412"/>
      <c r="N386" s="421" t="e">
        <f t="shared" si="6"/>
        <v>#DIV/0!</v>
      </c>
      <c r="O386" s="242">
        <f>FŐLAP!$G$8</f>
        <v>0</v>
      </c>
      <c r="P386" s="241">
        <f>FŐLAP!$C$10</f>
        <v>0</v>
      </c>
      <c r="Q386" s="243" t="s">
        <v>500</v>
      </c>
    </row>
    <row r="387" spans="1:17" ht="49.5" hidden="1" customHeight="1" x14ac:dyDescent="0.25">
      <c r="A387" s="87" t="s">
        <v>709</v>
      </c>
      <c r="B387" s="405"/>
      <c r="C387" s="441"/>
      <c r="D387" s="439"/>
      <c r="E387" s="439"/>
      <c r="F387" s="194"/>
      <c r="G387" s="194"/>
      <c r="H387" s="408"/>
      <c r="I387" s="407"/>
      <c r="J387" s="407"/>
      <c r="K387" s="405"/>
      <c r="L387" s="411"/>
      <c r="M387" s="412"/>
      <c r="N387" s="421" t="e">
        <f t="shared" si="6"/>
        <v>#DIV/0!</v>
      </c>
      <c r="O387" s="242">
        <f>FŐLAP!$G$8</f>
        <v>0</v>
      </c>
      <c r="P387" s="241">
        <f>FŐLAP!$C$10</f>
        <v>0</v>
      </c>
      <c r="Q387" s="243" t="s">
        <v>500</v>
      </c>
    </row>
    <row r="388" spans="1:17" ht="49.5" hidden="1" customHeight="1" x14ac:dyDescent="0.25">
      <c r="A388" s="87" t="s">
        <v>710</v>
      </c>
      <c r="B388" s="405"/>
      <c r="C388" s="441"/>
      <c r="D388" s="439"/>
      <c r="E388" s="439"/>
      <c r="F388" s="194"/>
      <c r="G388" s="194"/>
      <c r="H388" s="408"/>
      <c r="I388" s="407"/>
      <c r="J388" s="407"/>
      <c r="K388" s="405"/>
      <c r="L388" s="411"/>
      <c r="M388" s="412"/>
      <c r="N388" s="421" t="e">
        <f t="shared" si="6"/>
        <v>#DIV/0!</v>
      </c>
      <c r="O388" s="242">
        <f>FŐLAP!$G$8</f>
        <v>0</v>
      </c>
      <c r="P388" s="241">
        <f>FŐLAP!$C$10</f>
        <v>0</v>
      </c>
      <c r="Q388" s="243" t="s">
        <v>500</v>
      </c>
    </row>
    <row r="389" spans="1:17" ht="49.5" hidden="1" customHeight="1" x14ac:dyDescent="0.25">
      <c r="A389" s="87" t="s">
        <v>711</v>
      </c>
      <c r="B389" s="405"/>
      <c r="C389" s="441"/>
      <c r="D389" s="439"/>
      <c r="E389" s="439"/>
      <c r="F389" s="194"/>
      <c r="G389" s="194"/>
      <c r="H389" s="408"/>
      <c r="I389" s="407"/>
      <c r="J389" s="407"/>
      <c r="K389" s="405"/>
      <c r="L389" s="411"/>
      <c r="M389" s="412"/>
      <c r="N389" s="421" t="e">
        <f t="shared" si="6"/>
        <v>#DIV/0!</v>
      </c>
      <c r="O389" s="242">
        <f>FŐLAP!$G$8</f>
        <v>0</v>
      </c>
      <c r="P389" s="241">
        <f>FŐLAP!$C$10</f>
        <v>0</v>
      </c>
      <c r="Q389" s="243" t="s">
        <v>500</v>
      </c>
    </row>
    <row r="390" spans="1:17" ht="49.5" hidden="1" customHeight="1" x14ac:dyDescent="0.25">
      <c r="A390" s="88" t="s">
        <v>712</v>
      </c>
      <c r="B390" s="405"/>
      <c r="C390" s="441"/>
      <c r="D390" s="439"/>
      <c r="E390" s="439"/>
      <c r="F390" s="194"/>
      <c r="G390" s="194"/>
      <c r="H390" s="408"/>
      <c r="I390" s="407"/>
      <c r="J390" s="407"/>
      <c r="K390" s="405"/>
      <c r="L390" s="411"/>
      <c r="M390" s="412"/>
      <c r="N390" s="421" t="e">
        <f t="shared" si="6"/>
        <v>#DIV/0!</v>
      </c>
      <c r="O390" s="242">
        <f>FŐLAP!$G$8</f>
        <v>0</v>
      </c>
      <c r="P390" s="241">
        <f>FŐLAP!$C$10</f>
        <v>0</v>
      </c>
      <c r="Q390" s="243" t="s">
        <v>500</v>
      </c>
    </row>
    <row r="391" spans="1:17" ht="49.5" hidden="1" customHeight="1" x14ac:dyDescent="0.25">
      <c r="A391" s="87" t="s">
        <v>713</v>
      </c>
      <c r="B391" s="405"/>
      <c r="C391" s="441"/>
      <c r="D391" s="439"/>
      <c r="E391" s="439"/>
      <c r="F391" s="194"/>
      <c r="G391" s="194"/>
      <c r="H391" s="408"/>
      <c r="I391" s="407"/>
      <c r="J391" s="407"/>
      <c r="K391" s="405"/>
      <c r="L391" s="411"/>
      <c r="M391" s="412"/>
      <c r="N391" s="421" t="e">
        <f t="shared" si="6"/>
        <v>#DIV/0!</v>
      </c>
      <c r="O391" s="242">
        <f>FŐLAP!$G$8</f>
        <v>0</v>
      </c>
      <c r="P391" s="241">
        <f>FŐLAP!$C$10</f>
        <v>0</v>
      </c>
      <c r="Q391" s="243" t="s">
        <v>500</v>
      </c>
    </row>
    <row r="392" spans="1:17" ht="49.5" hidden="1" customHeight="1" x14ac:dyDescent="0.25">
      <c r="A392" s="87" t="s">
        <v>714</v>
      </c>
      <c r="B392" s="405"/>
      <c r="C392" s="441"/>
      <c r="D392" s="439"/>
      <c r="E392" s="439"/>
      <c r="F392" s="194"/>
      <c r="G392" s="194"/>
      <c r="H392" s="408"/>
      <c r="I392" s="407"/>
      <c r="J392" s="407"/>
      <c r="K392" s="405"/>
      <c r="L392" s="411"/>
      <c r="M392" s="412"/>
      <c r="N392" s="421" t="e">
        <f t="shared" si="6"/>
        <v>#DIV/0!</v>
      </c>
      <c r="O392" s="242">
        <f>FŐLAP!$G$8</f>
        <v>0</v>
      </c>
      <c r="P392" s="241">
        <f>FŐLAP!$C$10</f>
        <v>0</v>
      </c>
      <c r="Q392" s="243" t="s">
        <v>500</v>
      </c>
    </row>
    <row r="393" spans="1:17" ht="49.5" hidden="1" customHeight="1" x14ac:dyDescent="0.25">
      <c r="A393" s="87" t="s">
        <v>715</v>
      </c>
      <c r="B393" s="405"/>
      <c r="C393" s="441"/>
      <c r="D393" s="439"/>
      <c r="E393" s="439"/>
      <c r="F393" s="194"/>
      <c r="G393" s="194"/>
      <c r="H393" s="408"/>
      <c r="I393" s="407"/>
      <c r="J393" s="407"/>
      <c r="K393" s="405"/>
      <c r="L393" s="411"/>
      <c r="M393" s="412"/>
      <c r="N393" s="421" t="e">
        <f t="shared" si="6"/>
        <v>#DIV/0!</v>
      </c>
      <c r="O393" s="242">
        <f>FŐLAP!$G$8</f>
        <v>0</v>
      </c>
      <c r="P393" s="241">
        <f>FŐLAP!$C$10</f>
        <v>0</v>
      </c>
      <c r="Q393" s="243" t="s">
        <v>500</v>
      </c>
    </row>
    <row r="394" spans="1:17" ht="49.5" hidden="1" customHeight="1" x14ac:dyDescent="0.25">
      <c r="A394" s="87" t="s">
        <v>716</v>
      </c>
      <c r="B394" s="405"/>
      <c r="C394" s="441"/>
      <c r="D394" s="439"/>
      <c r="E394" s="439"/>
      <c r="F394" s="194"/>
      <c r="G394" s="194"/>
      <c r="H394" s="408"/>
      <c r="I394" s="407"/>
      <c r="J394" s="407"/>
      <c r="K394" s="405"/>
      <c r="L394" s="411"/>
      <c r="M394" s="412"/>
      <c r="N394" s="421" t="e">
        <f t="shared" si="6"/>
        <v>#DIV/0!</v>
      </c>
      <c r="O394" s="242">
        <f>FŐLAP!$G$8</f>
        <v>0</v>
      </c>
      <c r="P394" s="241">
        <f>FŐLAP!$C$10</f>
        <v>0</v>
      </c>
      <c r="Q394" s="243" t="s">
        <v>500</v>
      </c>
    </row>
    <row r="395" spans="1:17" ht="49.5" hidden="1" customHeight="1" x14ac:dyDescent="0.25">
      <c r="A395" s="88" t="s">
        <v>717</v>
      </c>
      <c r="B395" s="405"/>
      <c r="C395" s="441"/>
      <c r="D395" s="439"/>
      <c r="E395" s="439"/>
      <c r="F395" s="194"/>
      <c r="G395" s="194"/>
      <c r="H395" s="408"/>
      <c r="I395" s="407"/>
      <c r="J395" s="407"/>
      <c r="K395" s="405"/>
      <c r="L395" s="411"/>
      <c r="M395" s="412"/>
      <c r="N395" s="421" t="e">
        <f t="shared" si="6"/>
        <v>#DIV/0!</v>
      </c>
      <c r="O395" s="242">
        <f>FŐLAP!$G$8</f>
        <v>0</v>
      </c>
      <c r="P395" s="241">
        <f>FŐLAP!$C$10</f>
        <v>0</v>
      </c>
      <c r="Q395" s="243" t="s">
        <v>500</v>
      </c>
    </row>
    <row r="396" spans="1:17" ht="49.5" hidden="1" customHeight="1" x14ac:dyDescent="0.25">
      <c r="A396" s="87" t="s">
        <v>718</v>
      </c>
      <c r="B396" s="405"/>
      <c r="C396" s="441"/>
      <c r="D396" s="439"/>
      <c r="E396" s="439"/>
      <c r="F396" s="194"/>
      <c r="G396" s="194"/>
      <c r="H396" s="408"/>
      <c r="I396" s="407"/>
      <c r="J396" s="407"/>
      <c r="K396" s="405"/>
      <c r="L396" s="411"/>
      <c r="M396" s="412"/>
      <c r="N396" s="421" t="e">
        <f t="shared" si="6"/>
        <v>#DIV/0!</v>
      </c>
      <c r="O396" s="242">
        <f>FŐLAP!$G$8</f>
        <v>0</v>
      </c>
      <c r="P396" s="241">
        <f>FŐLAP!$C$10</f>
        <v>0</v>
      </c>
      <c r="Q396" s="243" t="s">
        <v>500</v>
      </c>
    </row>
    <row r="397" spans="1:17" ht="49.5" hidden="1" customHeight="1" x14ac:dyDescent="0.25">
      <c r="A397" s="87" t="s">
        <v>719</v>
      </c>
      <c r="B397" s="405"/>
      <c r="C397" s="441"/>
      <c r="D397" s="439"/>
      <c r="E397" s="439"/>
      <c r="F397" s="194"/>
      <c r="G397" s="194"/>
      <c r="H397" s="408"/>
      <c r="I397" s="407"/>
      <c r="J397" s="407"/>
      <c r="K397" s="405"/>
      <c r="L397" s="411"/>
      <c r="M397" s="412"/>
      <c r="N397" s="421" t="e">
        <f t="shared" si="6"/>
        <v>#DIV/0!</v>
      </c>
      <c r="O397" s="242">
        <f>FŐLAP!$G$8</f>
        <v>0</v>
      </c>
      <c r="P397" s="241">
        <f>FŐLAP!$C$10</f>
        <v>0</v>
      </c>
      <c r="Q397" s="243" t="s">
        <v>500</v>
      </c>
    </row>
    <row r="398" spans="1:17" ht="49.5" hidden="1" customHeight="1" x14ac:dyDescent="0.25">
      <c r="A398" s="87" t="s">
        <v>720</v>
      </c>
      <c r="B398" s="405"/>
      <c r="C398" s="441"/>
      <c r="D398" s="439"/>
      <c r="E398" s="439"/>
      <c r="F398" s="194"/>
      <c r="G398" s="194"/>
      <c r="H398" s="408"/>
      <c r="I398" s="407"/>
      <c r="J398" s="407"/>
      <c r="K398" s="405"/>
      <c r="L398" s="411"/>
      <c r="M398" s="412"/>
      <c r="N398" s="421" t="e">
        <f t="shared" si="6"/>
        <v>#DIV/0!</v>
      </c>
      <c r="O398" s="242">
        <f>FŐLAP!$G$8</f>
        <v>0</v>
      </c>
      <c r="P398" s="241">
        <f>FŐLAP!$C$10</f>
        <v>0</v>
      </c>
      <c r="Q398" s="243" t="s">
        <v>500</v>
      </c>
    </row>
    <row r="399" spans="1:17" ht="49.5" hidden="1" customHeight="1" x14ac:dyDescent="0.25">
      <c r="A399" s="87" t="s">
        <v>721</v>
      </c>
      <c r="B399" s="405"/>
      <c r="C399" s="441"/>
      <c r="D399" s="439"/>
      <c r="E399" s="439"/>
      <c r="F399" s="194"/>
      <c r="G399" s="194"/>
      <c r="H399" s="408"/>
      <c r="I399" s="407"/>
      <c r="J399" s="407"/>
      <c r="K399" s="405"/>
      <c r="L399" s="411"/>
      <c r="M399" s="412"/>
      <c r="N399" s="421" t="e">
        <f t="shared" si="6"/>
        <v>#DIV/0!</v>
      </c>
      <c r="O399" s="242">
        <f>FŐLAP!$G$8</f>
        <v>0</v>
      </c>
      <c r="P399" s="241">
        <f>FŐLAP!$C$10</f>
        <v>0</v>
      </c>
      <c r="Q399" s="243" t="s">
        <v>500</v>
      </c>
    </row>
    <row r="400" spans="1:17" ht="49.5" hidden="1" customHeight="1" x14ac:dyDescent="0.25">
      <c r="A400" s="88" t="s">
        <v>722</v>
      </c>
      <c r="B400" s="405"/>
      <c r="C400" s="441"/>
      <c r="D400" s="439"/>
      <c r="E400" s="439"/>
      <c r="F400" s="194"/>
      <c r="G400" s="194"/>
      <c r="H400" s="408"/>
      <c r="I400" s="407"/>
      <c r="J400" s="407"/>
      <c r="K400" s="405"/>
      <c r="L400" s="411"/>
      <c r="M400" s="412"/>
      <c r="N400" s="421" t="e">
        <f t="shared" si="6"/>
        <v>#DIV/0!</v>
      </c>
      <c r="O400" s="242">
        <f>FŐLAP!$G$8</f>
        <v>0</v>
      </c>
      <c r="P400" s="241">
        <f>FŐLAP!$C$10</f>
        <v>0</v>
      </c>
      <c r="Q400" s="243" t="s">
        <v>500</v>
      </c>
    </row>
    <row r="401" spans="1:17" ht="49.5" hidden="1" customHeight="1" x14ac:dyDescent="0.25">
      <c r="A401" s="87" t="s">
        <v>723</v>
      </c>
      <c r="B401" s="405"/>
      <c r="C401" s="441"/>
      <c r="D401" s="439"/>
      <c r="E401" s="439"/>
      <c r="F401" s="194"/>
      <c r="G401" s="194"/>
      <c r="H401" s="408"/>
      <c r="I401" s="407"/>
      <c r="J401" s="407"/>
      <c r="K401" s="405"/>
      <c r="L401" s="411"/>
      <c r="M401" s="412"/>
      <c r="N401" s="421" t="e">
        <f t="shared" si="6"/>
        <v>#DIV/0!</v>
      </c>
      <c r="O401" s="242">
        <f>FŐLAP!$G$8</f>
        <v>0</v>
      </c>
      <c r="P401" s="241">
        <f>FŐLAP!$C$10</f>
        <v>0</v>
      </c>
      <c r="Q401" s="243" t="s">
        <v>500</v>
      </c>
    </row>
    <row r="402" spans="1:17" ht="49.5" hidden="1" customHeight="1" x14ac:dyDescent="0.25">
      <c r="A402" s="87" t="s">
        <v>724</v>
      </c>
      <c r="B402" s="405"/>
      <c r="C402" s="441"/>
      <c r="D402" s="439"/>
      <c r="E402" s="439"/>
      <c r="F402" s="194"/>
      <c r="G402" s="194"/>
      <c r="H402" s="408"/>
      <c r="I402" s="407"/>
      <c r="J402" s="407"/>
      <c r="K402" s="405"/>
      <c r="L402" s="411"/>
      <c r="M402" s="412"/>
      <c r="N402" s="421" t="e">
        <f t="shared" si="6"/>
        <v>#DIV/0!</v>
      </c>
      <c r="O402" s="242">
        <f>FŐLAP!$G$8</f>
        <v>0</v>
      </c>
      <c r="P402" s="241">
        <f>FŐLAP!$C$10</f>
        <v>0</v>
      </c>
      <c r="Q402" s="243" t="s">
        <v>500</v>
      </c>
    </row>
    <row r="403" spans="1:17" ht="49.5" hidden="1" customHeight="1" x14ac:dyDescent="0.25">
      <c r="A403" s="87" t="s">
        <v>725</v>
      </c>
      <c r="B403" s="405"/>
      <c r="C403" s="441"/>
      <c r="D403" s="439"/>
      <c r="E403" s="439"/>
      <c r="F403" s="194"/>
      <c r="G403" s="194"/>
      <c r="H403" s="408"/>
      <c r="I403" s="407"/>
      <c r="J403" s="407"/>
      <c r="K403" s="405"/>
      <c r="L403" s="411"/>
      <c r="M403" s="412"/>
      <c r="N403" s="421" t="e">
        <f t="shared" si="6"/>
        <v>#DIV/0!</v>
      </c>
      <c r="O403" s="242">
        <f>FŐLAP!$G$8</f>
        <v>0</v>
      </c>
      <c r="P403" s="241">
        <f>FŐLAP!$C$10</f>
        <v>0</v>
      </c>
      <c r="Q403" s="243" t="s">
        <v>500</v>
      </c>
    </row>
    <row r="404" spans="1:17" ht="49.5" hidden="1" customHeight="1" x14ac:dyDescent="0.25">
      <c r="A404" s="87" t="s">
        <v>726</v>
      </c>
      <c r="B404" s="405"/>
      <c r="C404" s="441"/>
      <c r="D404" s="439"/>
      <c r="E404" s="439"/>
      <c r="F404" s="194"/>
      <c r="G404" s="194"/>
      <c r="H404" s="408"/>
      <c r="I404" s="407"/>
      <c r="J404" s="407"/>
      <c r="K404" s="405"/>
      <c r="L404" s="411"/>
      <c r="M404" s="412"/>
      <c r="N404" s="421" t="e">
        <f t="shared" ref="N404:N467" si="7">IF(M404&lt;0,0,1-(M404/L404))</f>
        <v>#DIV/0!</v>
      </c>
      <c r="O404" s="242">
        <f>FŐLAP!$G$8</f>
        <v>0</v>
      </c>
      <c r="P404" s="241">
        <f>FŐLAP!$C$10</f>
        <v>0</v>
      </c>
      <c r="Q404" s="243" t="s">
        <v>500</v>
      </c>
    </row>
    <row r="405" spans="1:17" ht="49.5" hidden="1" customHeight="1" x14ac:dyDescent="0.25">
      <c r="A405" s="88" t="s">
        <v>727</v>
      </c>
      <c r="B405" s="405"/>
      <c r="C405" s="441"/>
      <c r="D405" s="439"/>
      <c r="E405" s="439"/>
      <c r="F405" s="194"/>
      <c r="G405" s="194"/>
      <c r="H405" s="408"/>
      <c r="I405" s="407"/>
      <c r="J405" s="407"/>
      <c r="K405" s="405"/>
      <c r="L405" s="411"/>
      <c r="M405" s="412"/>
      <c r="N405" s="421" t="e">
        <f t="shared" si="7"/>
        <v>#DIV/0!</v>
      </c>
      <c r="O405" s="242">
        <f>FŐLAP!$G$8</f>
        <v>0</v>
      </c>
      <c r="P405" s="241">
        <f>FŐLAP!$C$10</f>
        <v>0</v>
      </c>
      <c r="Q405" s="243" t="s">
        <v>500</v>
      </c>
    </row>
    <row r="406" spans="1:17" ht="49.5" hidden="1" customHeight="1" x14ac:dyDescent="0.25">
      <c r="A406" s="87" t="s">
        <v>728</v>
      </c>
      <c r="B406" s="405"/>
      <c r="C406" s="441"/>
      <c r="D406" s="439"/>
      <c r="E406" s="439"/>
      <c r="F406" s="194"/>
      <c r="G406" s="194"/>
      <c r="H406" s="408"/>
      <c r="I406" s="407"/>
      <c r="J406" s="407"/>
      <c r="K406" s="405"/>
      <c r="L406" s="411"/>
      <c r="M406" s="412"/>
      <c r="N406" s="421" t="e">
        <f t="shared" si="7"/>
        <v>#DIV/0!</v>
      </c>
      <c r="O406" s="242">
        <f>FŐLAP!$G$8</f>
        <v>0</v>
      </c>
      <c r="P406" s="241">
        <f>FŐLAP!$C$10</f>
        <v>0</v>
      </c>
      <c r="Q406" s="243" t="s">
        <v>500</v>
      </c>
    </row>
    <row r="407" spans="1:17" ht="49.5" hidden="1" customHeight="1" x14ac:dyDescent="0.25">
      <c r="A407" s="87" t="s">
        <v>729</v>
      </c>
      <c r="B407" s="405"/>
      <c r="C407" s="441"/>
      <c r="D407" s="439"/>
      <c r="E407" s="439"/>
      <c r="F407" s="194"/>
      <c r="G407" s="194"/>
      <c r="H407" s="408"/>
      <c r="I407" s="407"/>
      <c r="J407" s="407"/>
      <c r="K407" s="405"/>
      <c r="L407" s="411"/>
      <c r="M407" s="412"/>
      <c r="N407" s="421" t="e">
        <f t="shared" si="7"/>
        <v>#DIV/0!</v>
      </c>
      <c r="O407" s="242">
        <f>FŐLAP!$G$8</f>
        <v>0</v>
      </c>
      <c r="P407" s="241">
        <f>FŐLAP!$C$10</f>
        <v>0</v>
      </c>
      <c r="Q407" s="243" t="s">
        <v>500</v>
      </c>
    </row>
    <row r="408" spans="1:17" ht="49.5" hidden="1" customHeight="1" x14ac:dyDescent="0.25">
      <c r="A408" s="87" t="s">
        <v>730</v>
      </c>
      <c r="B408" s="405"/>
      <c r="C408" s="441"/>
      <c r="D408" s="439"/>
      <c r="E408" s="439"/>
      <c r="F408" s="194"/>
      <c r="G408" s="194"/>
      <c r="H408" s="408"/>
      <c r="I408" s="407"/>
      <c r="J408" s="407"/>
      <c r="K408" s="405"/>
      <c r="L408" s="411"/>
      <c r="M408" s="412"/>
      <c r="N408" s="421" t="e">
        <f t="shared" si="7"/>
        <v>#DIV/0!</v>
      </c>
      <c r="O408" s="242">
        <f>FŐLAP!$G$8</f>
        <v>0</v>
      </c>
      <c r="P408" s="241">
        <f>FŐLAP!$C$10</f>
        <v>0</v>
      </c>
      <c r="Q408" s="243" t="s">
        <v>500</v>
      </c>
    </row>
    <row r="409" spans="1:17" ht="49.5" hidden="1" customHeight="1" x14ac:dyDescent="0.25">
      <c r="A409" s="87" t="s">
        <v>731</v>
      </c>
      <c r="B409" s="405"/>
      <c r="C409" s="441"/>
      <c r="D409" s="439"/>
      <c r="E409" s="439"/>
      <c r="F409" s="194"/>
      <c r="G409" s="194"/>
      <c r="H409" s="408"/>
      <c r="I409" s="407"/>
      <c r="J409" s="407"/>
      <c r="K409" s="405"/>
      <c r="L409" s="411"/>
      <c r="M409" s="412"/>
      <c r="N409" s="421" t="e">
        <f t="shared" si="7"/>
        <v>#DIV/0!</v>
      </c>
      <c r="O409" s="242">
        <f>FŐLAP!$G$8</f>
        <v>0</v>
      </c>
      <c r="P409" s="241">
        <f>FŐLAP!$C$10</f>
        <v>0</v>
      </c>
      <c r="Q409" s="243" t="s">
        <v>500</v>
      </c>
    </row>
    <row r="410" spans="1:17" ht="49.5" hidden="1" customHeight="1" x14ac:dyDescent="0.25">
      <c r="A410" s="88" t="s">
        <v>732</v>
      </c>
      <c r="B410" s="405"/>
      <c r="C410" s="441"/>
      <c r="D410" s="439"/>
      <c r="E410" s="439"/>
      <c r="F410" s="194"/>
      <c r="G410" s="194"/>
      <c r="H410" s="408"/>
      <c r="I410" s="407"/>
      <c r="J410" s="407"/>
      <c r="K410" s="405"/>
      <c r="L410" s="411"/>
      <c r="M410" s="412"/>
      <c r="N410" s="421" t="e">
        <f t="shared" si="7"/>
        <v>#DIV/0!</v>
      </c>
      <c r="O410" s="242">
        <f>FŐLAP!$G$8</f>
        <v>0</v>
      </c>
      <c r="P410" s="241">
        <f>FŐLAP!$C$10</f>
        <v>0</v>
      </c>
      <c r="Q410" s="243" t="s">
        <v>500</v>
      </c>
    </row>
    <row r="411" spans="1:17" ht="49.5" hidden="1" customHeight="1" x14ac:dyDescent="0.25">
      <c r="A411" s="87" t="s">
        <v>733</v>
      </c>
      <c r="B411" s="405"/>
      <c r="C411" s="441"/>
      <c r="D411" s="439"/>
      <c r="E411" s="439"/>
      <c r="F411" s="194"/>
      <c r="G411" s="194"/>
      <c r="H411" s="408"/>
      <c r="I411" s="407"/>
      <c r="J411" s="407"/>
      <c r="K411" s="405"/>
      <c r="L411" s="411"/>
      <c r="M411" s="412"/>
      <c r="N411" s="421" t="e">
        <f t="shared" si="7"/>
        <v>#DIV/0!</v>
      </c>
      <c r="O411" s="242">
        <f>FŐLAP!$G$8</f>
        <v>0</v>
      </c>
      <c r="P411" s="241">
        <f>FŐLAP!$C$10</f>
        <v>0</v>
      </c>
      <c r="Q411" s="243" t="s">
        <v>500</v>
      </c>
    </row>
    <row r="412" spans="1:17" ht="49.5" hidden="1" customHeight="1" x14ac:dyDescent="0.25">
      <c r="A412" s="87" t="s">
        <v>734</v>
      </c>
      <c r="B412" s="405"/>
      <c r="C412" s="441"/>
      <c r="D412" s="439"/>
      <c r="E412" s="439"/>
      <c r="F412" s="194"/>
      <c r="G412" s="194"/>
      <c r="H412" s="408"/>
      <c r="I412" s="407"/>
      <c r="J412" s="407"/>
      <c r="K412" s="405"/>
      <c r="L412" s="411"/>
      <c r="M412" s="412"/>
      <c r="N412" s="421" t="e">
        <f t="shared" si="7"/>
        <v>#DIV/0!</v>
      </c>
      <c r="O412" s="242">
        <f>FŐLAP!$G$8</f>
        <v>0</v>
      </c>
      <c r="P412" s="241">
        <f>FŐLAP!$C$10</f>
        <v>0</v>
      </c>
      <c r="Q412" s="243" t="s">
        <v>500</v>
      </c>
    </row>
    <row r="413" spans="1:17" ht="49.5" hidden="1" customHeight="1" x14ac:dyDescent="0.25">
      <c r="A413" s="87" t="s">
        <v>735</v>
      </c>
      <c r="B413" s="405"/>
      <c r="C413" s="441"/>
      <c r="D413" s="439"/>
      <c r="E413" s="439"/>
      <c r="F413" s="194"/>
      <c r="G413" s="194"/>
      <c r="H413" s="408"/>
      <c r="I413" s="407"/>
      <c r="J413" s="407"/>
      <c r="K413" s="405"/>
      <c r="L413" s="411"/>
      <c r="M413" s="412"/>
      <c r="N413" s="421" t="e">
        <f t="shared" si="7"/>
        <v>#DIV/0!</v>
      </c>
      <c r="O413" s="242">
        <f>FŐLAP!$G$8</f>
        <v>0</v>
      </c>
      <c r="P413" s="241">
        <f>FŐLAP!$C$10</f>
        <v>0</v>
      </c>
      <c r="Q413" s="243" t="s">
        <v>500</v>
      </c>
    </row>
    <row r="414" spans="1:17" ht="49.5" hidden="1" customHeight="1" x14ac:dyDescent="0.25">
      <c r="A414" s="87" t="s">
        <v>736</v>
      </c>
      <c r="B414" s="405"/>
      <c r="C414" s="441"/>
      <c r="D414" s="439"/>
      <c r="E414" s="439"/>
      <c r="F414" s="194"/>
      <c r="G414" s="194"/>
      <c r="H414" s="408"/>
      <c r="I414" s="407"/>
      <c r="J414" s="407"/>
      <c r="K414" s="405"/>
      <c r="L414" s="411"/>
      <c r="M414" s="412"/>
      <c r="N414" s="421" t="e">
        <f t="shared" si="7"/>
        <v>#DIV/0!</v>
      </c>
      <c r="O414" s="242">
        <f>FŐLAP!$G$8</f>
        <v>0</v>
      </c>
      <c r="P414" s="241">
        <f>FŐLAP!$C$10</f>
        <v>0</v>
      </c>
      <c r="Q414" s="243" t="s">
        <v>500</v>
      </c>
    </row>
    <row r="415" spans="1:17" ht="49.5" hidden="1" customHeight="1" x14ac:dyDescent="0.25">
      <c r="A415" s="88" t="s">
        <v>737</v>
      </c>
      <c r="B415" s="405"/>
      <c r="C415" s="441"/>
      <c r="D415" s="439"/>
      <c r="E415" s="439"/>
      <c r="F415" s="194"/>
      <c r="G415" s="194"/>
      <c r="H415" s="408"/>
      <c r="I415" s="407"/>
      <c r="J415" s="407"/>
      <c r="K415" s="405"/>
      <c r="L415" s="411"/>
      <c r="M415" s="412"/>
      <c r="N415" s="421" t="e">
        <f t="shared" si="7"/>
        <v>#DIV/0!</v>
      </c>
      <c r="O415" s="242">
        <f>FŐLAP!$G$8</f>
        <v>0</v>
      </c>
      <c r="P415" s="241">
        <f>FŐLAP!$C$10</f>
        <v>0</v>
      </c>
      <c r="Q415" s="243" t="s">
        <v>500</v>
      </c>
    </row>
    <row r="416" spans="1:17" ht="49.5" hidden="1" customHeight="1" x14ac:dyDescent="0.25">
      <c r="A416" s="87" t="s">
        <v>738</v>
      </c>
      <c r="B416" s="405"/>
      <c r="C416" s="441"/>
      <c r="D416" s="439"/>
      <c r="E416" s="439"/>
      <c r="F416" s="194"/>
      <c r="G416" s="194"/>
      <c r="H416" s="408"/>
      <c r="I416" s="407"/>
      <c r="J416" s="407"/>
      <c r="K416" s="405"/>
      <c r="L416" s="411"/>
      <c r="M416" s="412"/>
      <c r="N416" s="421" t="e">
        <f t="shared" si="7"/>
        <v>#DIV/0!</v>
      </c>
      <c r="O416" s="242">
        <f>FŐLAP!$G$8</f>
        <v>0</v>
      </c>
      <c r="P416" s="241">
        <f>FŐLAP!$C$10</f>
        <v>0</v>
      </c>
      <c r="Q416" s="243" t="s">
        <v>500</v>
      </c>
    </row>
    <row r="417" spans="1:17" ht="49.5" hidden="1" customHeight="1" x14ac:dyDescent="0.25">
      <c r="A417" s="87" t="s">
        <v>739</v>
      </c>
      <c r="B417" s="405"/>
      <c r="C417" s="441"/>
      <c r="D417" s="439"/>
      <c r="E417" s="439"/>
      <c r="F417" s="194"/>
      <c r="G417" s="194"/>
      <c r="H417" s="408"/>
      <c r="I417" s="407"/>
      <c r="J417" s="407"/>
      <c r="K417" s="405"/>
      <c r="L417" s="411"/>
      <c r="M417" s="412"/>
      <c r="N417" s="421" t="e">
        <f t="shared" si="7"/>
        <v>#DIV/0!</v>
      </c>
      <c r="O417" s="242">
        <f>FŐLAP!$G$8</f>
        <v>0</v>
      </c>
      <c r="P417" s="241">
        <f>FŐLAP!$C$10</f>
        <v>0</v>
      </c>
      <c r="Q417" s="243" t="s">
        <v>500</v>
      </c>
    </row>
    <row r="418" spans="1:17" ht="49.5" hidden="1" customHeight="1" x14ac:dyDescent="0.25">
      <c r="A418" s="87" t="s">
        <v>740</v>
      </c>
      <c r="B418" s="405"/>
      <c r="C418" s="441"/>
      <c r="D418" s="439"/>
      <c r="E418" s="439"/>
      <c r="F418" s="194"/>
      <c r="G418" s="194"/>
      <c r="H418" s="408"/>
      <c r="I418" s="407"/>
      <c r="J418" s="407"/>
      <c r="K418" s="405"/>
      <c r="L418" s="411"/>
      <c r="M418" s="412"/>
      <c r="N418" s="421" t="e">
        <f t="shared" si="7"/>
        <v>#DIV/0!</v>
      </c>
      <c r="O418" s="242">
        <f>FŐLAP!$G$8</f>
        <v>0</v>
      </c>
      <c r="P418" s="241">
        <f>FŐLAP!$C$10</f>
        <v>0</v>
      </c>
      <c r="Q418" s="243" t="s">
        <v>500</v>
      </c>
    </row>
    <row r="419" spans="1:17" ht="49.5" hidden="1" customHeight="1" x14ac:dyDescent="0.25">
      <c r="A419" s="87" t="s">
        <v>741</v>
      </c>
      <c r="B419" s="405"/>
      <c r="C419" s="441"/>
      <c r="D419" s="439"/>
      <c r="E419" s="439"/>
      <c r="F419" s="194"/>
      <c r="G419" s="194"/>
      <c r="H419" s="408"/>
      <c r="I419" s="407"/>
      <c r="J419" s="407"/>
      <c r="K419" s="405"/>
      <c r="L419" s="411"/>
      <c r="M419" s="412"/>
      <c r="N419" s="421" t="e">
        <f t="shared" si="7"/>
        <v>#DIV/0!</v>
      </c>
      <c r="O419" s="242">
        <f>FŐLAP!$G$8</f>
        <v>0</v>
      </c>
      <c r="P419" s="241">
        <f>FŐLAP!$C$10</f>
        <v>0</v>
      </c>
      <c r="Q419" s="243" t="s">
        <v>500</v>
      </c>
    </row>
    <row r="420" spans="1:17" ht="49.5" hidden="1" customHeight="1" x14ac:dyDescent="0.25">
      <c r="A420" s="88" t="s">
        <v>742</v>
      </c>
      <c r="B420" s="405"/>
      <c r="C420" s="441"/>
      <c r="D420" s="439"/>
      <c r="E420" s="439"/>
      <c r="F420" s="194"/>
      <c r="G420" s="194"/>
      <c r="H420" s="408"/>
      <c r="I420" s="407"/>
      <c r="J420" s="407"/>
      <c r="K420" s="405"/>
      <c r="L420" s="411"/>
      <c r="M420" s="412"/>
      <c r="N420" s="421" t="e">
        <f t="shared" si="7"/>
        <v>#DIV/0!</v>
      </c>
      <c r="O420" s="242">
        <f>FŐLAP!$G$8</f>
        <v>0</v>
      </c>
      <c r="P420" s="241">
        <f>FŐLAP!$C$10</f>
        <v>0</v>
      </c>
      <c r="Q420" s="243" t="s">
        <v>500</v>
      </c>
    </row>
    <row r="421" spans="1:17" ht="49.5" hidden="1" customHeight="1" x14ac:dyDescent="0.25">
      <c r="A421" s="87" t="s">
        <v>743</v>
      </c>
      <c r="B421" s="405"/>
      <c r="C421" s="441"/>
      <c r="D421" s="439"/>
      <c r="E421" s="439"/>
      <c r="F421" s="194"/>
      <c r="G421" s="194"/>
      <c r="H421" s="408"/>
      <c r="I421" s="407"/>
      <c r="J421" s="407"/>
      <c r="K421" s="405"/>
      <c r="L421" s="411"/>
      <c r="M421" s="412"/>
      <c r="N421" s="421" t="e">
        <f t="shared" si="7"/>
        <v>#DIV/0!</v>
      </c>
      <c r="O421" s="242">
        <f>FŐLAP!$G$8</f>
        <v>0</v>
      </c>
      <c r="P421" s="241">
        <f>FŐLAP!$C$10</f>
        <v>0</v>
      </c>
      <c r="Q421" s="243" t="s">
        <v>500</v>
      </c>
    </row>
    <row r="422" spans="1:17" ht="49.5" hidden="1" customHeight="1" x14ac:dyDescent="0.25">
      <c r="A422" s="87" t="s">
        <v>744</v>
      </c>
      <c r="B422" s="405"/>
      <c r="C422" s="441"/>
      <c r="D422" s="439"/>
      <c r="E422" s="439"/>
      <c r="F422" s="194"/>
      <c r="G422" s="194"/>
      <c r="H422" s="408"/>
      <c r="I422" s="407"/>
      <c r="J422" s="407"/>
      <c r="K422" s="405"/>
      <c r="L422" s="411"/>
      <c r="M422" s="412"/>
      <c r="N422" s="421" t="e">
        <f t="shared" si="7"/>
        <v>#DIV/0!</v>
      </c>
      <c r="O422" s="242">
        <f>FŐLAP!$G$8</f>
        <v>0</v>
      </c>
      <c r="P422" s="241">
        <f>FŐLAP!$C$10</f>
        <v>0</v>
      </c>
      <c r="Q422" s="243" t="s">
        <v>500</v>
      </c>
    </row>
    <row r="423" spans="1:17" ht="49.5" hidden="1" customHeight="1" x14ac:dyDescent="0.25">
      <c r="A423" s="87" t="s">
        <v>745</v>
      </c>
      <c r="B423" s="405"/>
      <c r="C423" s="441"/>
      <c r="D423" s="439"/>
      <c r="E423" s="439"/>
      <c r="F423" s="194"/>
      <c r="G423" s="194"/>
      <c r="H423" s="408"/>
      <c r="I423" s="407"/>
      <c r="J423" s="407"/>
      <c r="K423" s="405"/>
      <c r="L423" s="411"/>
      <c r="M423" s="412"/>
      <c r="N423" s="421" t="e">
        <f t="shared" si="7"/>
        <v>#DIV/0!</v>
      </c>
      <c r="O423" s="242">
        <f>FŐLAP!$G$8</f>
        <v>0</v>
      </c>
      <c r="P423" s="241">
        <f>FŐLAP!$C$10</f>
        <v>0</v>
      </c>
      <c r="Q423" s="243" t="s">
        <v>500</v>
      </c>
    </row>
    <row r="424" spans="1:17" ht="49.5" hidden="1" customHeight="1" x14ac:dyDescent="0.25">
      <c r="A424" s="87" t="s">
        <v>746</v>
      </c>
      <c r="B424" s="405"/>
      <c r="C424" s="441"/>
      <c r="D424" s="439"/>
      <c r="E424" s="439"/>
      <c r="F424" s="194"/>
      <c r="G424" s="194"/>
      <c r="H424" s="408"/>
      <c r="I424" s="407"/>
      <c r="J424" s="407"/>
      <c r="K424" s="405"/>
      <c r="L424" s="411"/>
      <c r="M424" s="412"/>
      <c r="N424" s="421" t="e">
        <f t="shared" si="7"/>
        <v>#DIV/0!</v>
      </c>
      <c r="O424" s="242">
        <f>FŐLAP!$G$8</f>
        <v>0</v>
      </c>
      <c r="P424" s="241">
        <f>FŐLAP!$C$10</f>
        <v>0</v>
      </c>
      <c r="Q424" s="243" t="s">
        <v>500</v>
      </c>
    </row>
    <row r="425" spans="1:17" ht="49.5" hidden="1" customHeight="1" x14ac:dyDescent="0.25">
      <c r="A425" s="88" t="s">
        <v>747</v>
      </c>
      <c r="B425" s="405"/>
      <c r="C425" s="441"/>
      <c r="D425" s="439"/>
      <c r="E425" s="439"/>
      <c r="F425" s="194"/>
      <c r="G425" s="194"/>
      <c r="H425" s="408"/>
      <c r="I425" s="407"/>
      <c r="J425" s="407"/>
      <c r="K425" s="405"/>
      <c r="L425" s="411"/>
      <c r="M425" s="412"/>
      <c r="N425" s="421" t="e">
        <f t="shared" si="7"/>
        <v>#DIV/0!</v>
      </c>
      <c r="O425" s="242">
        <f>FŐLAP!$G$8</f>
        <v>0</v>
      </c>
      <c r="P425" s="241">
        <f>FŐLAP!$C$10</f>
        <v>0</v>
      </c>
      <c r="Q425" s="243" t="s">
        <v>500</v>
      </c>
    </row>
    <row r="426" spans="1:17" ht="49.5" hidden="1" customHeight="1" x14ac:dyDescent="0.25">
      <c r="A426" s="87" t="s">
        <v>748</v>
      </c>
      <c r="B426" s="405"/>
      <c r="C426" s="441"/>
      <c r="D426" s="439"/>
      <c r="E426" s="439"/>
      <c r="F426" s="194"/>
      <c r="G426" s="194"/>
      <c r="H426" s="408"/>
      <c r="I426" s="407"/>
      <c r="J426" s="407"/>
      <c r="K426" s="405"/>
      <c r="L426" s="411"/>
      <c r="M426" s="412"/>
      <c r="N426" s="421" t="e">
        <f t="shared" si="7"/>
        <v>#DIV/0!</v>
      </c>
      <c r="O426" s="242">
        <f>FŐLAP!$G$8</f>
        <v>0</v>
      </c>
      <c r="P426" s="241">
        <f>FŐLAP!$C$10</f>
        <v>0</v>
      </c>
      <c r="Q426" s="243" t="s">
        <v>500</v>
      </c>
    </row>
    <row r="427" spans="1:17" ht="49.5" hidden="1" customHeight="1" x14ac:dyDescent="0.25">
      <c r="A427" s="87" t="s">
        <v>749</v>
      </c>
      <c r="B427" s="405"/>
      <c r="C427" s="441"/>
      <c r="D427" s="439"/>
      <c r="E427" s="439"/>
      <c r="F427" s="194"/>
      <c r="G427" s="194"/>
      <c r="H427" s="408"/>
      <c r="I427" s="407"/>
      <c r="J427" s="407"/>
      <c r="K427" s="405"/>
      <c r="L427" s="411"/>
      <c r="M427" s="412"/>
      <c r="N427" s="421" t="e">
        <f t="shared" si="7"/>
        <v>#DIV/0!</v>
      </c>
      <c r="O427" s="242">
        <f>FŐLAP!$G$8</f>
        <v>0</v>
      </c>
      <c r="P427" s="241">
        <f>FŐLAP!$C$10</f>
        <v>0</v>
      </c>
      <c r="Q427" s="243" t="s">
        <v>500</v>
      </c>
    </row>
    <row r="428" spans="1:17" ht="49.5" hidden="1" customHeight="1" x14ac:dyDescent="0.25">
      <c r="A428" s="87" t="s">
        <v>750</v>
      </c>
      <c r="B428" s="405"/>
      <c r="C428" s="441"/>
      <c r="D428" s="439"/>
      <c r="E428" s="439"/>
      <c r="F428" s="194"/>
      <c r="G428" s="194"/>
      <c r="H428" s="408"/>
      <c r="I428" s="407"/>
      <c r="J428" s="407"/>
      <c r="K428" s="405"/>
      <c r="L428" s="411"/>
      <c r="M428" s="412"/>
      <c r="N428" s="421" t="e">
        <f t="shared" si="7"/>
        <v>#DIV/0!</v>
      </c>
      <c r="O428" s="242">
        <f>FŐLAP!$G$8</f>
        <v>0</v>
      </c>
      <c r="P428" s="241">
        <f>FŐLAP!$C$10</f>
        <v>0</v>
      </c>
      <c r="Q428" s="243" t="s">
        <v>500</v>
      </c>
    </row>
    <row r="429" spans="1:17" ht="49.5" hidden="1" customHeight="1" x14ac:dyDescent="0.25">
      <c r="A429" s="87" t="s">
        <v>751</v>
      </c>
      <c r="B429" s="405"/>
      <c r="C429" s="441"/>
      <c r="D429" s="439"/>
      <c r="E429" s="439"/>
      <c r="F429" s="194"/>
      <c r="G429" s="194"/>
      <c r="H429" s="408"/>
      <c r="I429" s="407"/>
      <c r="J429" s="407"/>
      <c r="K429" s="405"/>
      <c r="L429" s="411"/>
      <c r="M429" s="412"/>
      <c r="N429" s="421" t="e">
        <f t="shared" si="7"/>
        <v>#DIV/0!</v>
      </c>
      <c r="O429" s="242">
        <f>FŐLAP!$G$8</f>
        <v>0</v>
      </c>
      <c r="P429" s="241">
        <f>FŐLAP!$C$10</f>
        <v>0</v>
      </c>
      <c r="Q429" s="243" t="s">
        <v>500</v>
      </c>
    </row>
    <row r="430" spans="1:17" ht="49.5" hidden="1" customHeight="1" x14ac:dyDescent="0.25">
      <c r="A430" s="88" t="s">
        <v>752</v>
      </c>
      <c r="B430" s="405"/>
      <c r="C430" s="441"/>
      <c r="D430" s="439"/>
      <c r="E430" s="439"/>
      <c r="F430" s="194"/>
      <c r="G430" s="194"/>
      <c r="H430" s="408"/>
      <c r="I430" s="407"/>
      <c r="J430" s="407"/>
      <c r="K430" s="405"/>
      <c r="L430" s="411"/>
      <c r="M430" s="412"/>
      <c r="N430" s="421" t="e">
        <f t="shared" si="7"/>
        <v>#DIV/0!</v>
      </c>
      <c r="O430" s="242">
        <f>FŐLAP!$G$8</f>
        <v>0</v>
      </c>
      <c r="P430" s="241">
        <f>FŐLAP!$C$10</f>
        <v>0</v>
      </c>
      <c r="Q430" s="243" t="s">
        <v>500</v>
      </c>
    </row>
    <row r="431" spans="1:17" ht="49.5" hidden="1" customHeight="1" x14ac:dyDescent="0.25">
      <c r="A431" s="87" t="s">
        <v>753</v>
      </c>
      <c r="B431" s="405"/>
      <c r="C431" s="441"/>
      <c r="D431" s="439"/>
      <c r="E431" s="439"/>
      <c r="F431" s="194"/>
      <c r="G431" s="194"/>
      <c r="H431" s="408"/>
      <c r="I431" s="407"/>
      <c r="J431" s="407"/>
      <c r="K431" s="405"/>
      <c r="L431" s="411"/>
      <c r="M431" s="412"/>
      <c r="N431" s="421" t="e">
        <f t="shared" si="7"/>
        <v>#DIV/0!</v>
      </c>
      <c r="O431" s="242">
        <f>FŐLAP!$G$8</f>
        <v>0</v>
      </c>
      <c r="P431" s="241">
        <f>FŐLAP!$C$10</f>
        <v>0</v>
      </c>
      <c r="Q431" s="243" t="s">
        <v>500</v>
      </c>
    </row>
    <row r="432" spans="1:17" ht="49.5" hidden="1" customHeight="1" x14ac:dyDescent="0.25">
      <c r="A432" s="87" t="s">
        <v>754</v>
      </c>
      <c r="B432" s="405"/>
      <c r="C432" s="441"/>
      <c r="D432" s="439"/>
      <c r="E432" s="439"/>
      <c r="F432" s="194"/>
      <c r="G432" s="194"/>
      <c r="H432" s="408"/>
      <c r="I432" s="407"/>
      <c r="J432" s="407"/>
      <c r="K432" s="405"/>
      <c r="L432" s="411"/>
      <c r="M432" s="412"/>
      <c r="N432" s="421" t="e">
        <f t="shared" si="7"/>
        <v>#DIV/0!</v>
      </c>
      <c r="O432" s="242">
        <f>FŐLAP!$G$8</f>
        <v>0</v>
      </c>
      <c r="P432" s="241">
        <f>FŐLAP!$C$10</f>
        <v>0</v>
      </c>
      <c r="Q432" s="243" t="s">
        <v>500</v>
      </c>
    </row>
    <row r="433" spans="1:17" ht="49.5" hidden="1" customHeight="1" x14ac:dyDescent="0.25">
      <c r="A433" s="87" t="s">
        <v>755</v>
      </c>
      <c r="B433" s="405"/>
      <c r="C433" s="441"/>
      <c r="D433" s="439"/>
      <c r="E433" s="439"/>
      <c r="F433" s="194"/>
      <c r="G433" s="194"/>
      <c r="H433" s="408"/>
      <c r="I433" s="407"/>
      <c r="J433" s="407"/>
      <c r="K433" s="405"/>
      <c r="L433" s="411"/>
      <c r="M433" s="412"/>
      <c r="N433" s="421" t="e">
        <f t="shared" si="7"/>
        <v>#DIV/0!</v>
      </c>
      <c r="O433" s="242">
        <f>FŐLAP!$G$8</f>
        <v>0</v>
      </c>
      <c r="P433" s="241">
        <f>FŐLAP!$C$10</f>
        <v>0</v>
      </c>
      <c r="Q433" s="243" t="s">
        <v>500</v>
      </c>
    </row>
    <row r="434" spans="1:17" ht="49.5" hidden="1" customHeight="1" x14ac:dyDescent="0.25">
      <c r="A434" s="87" t="s">
        <v>756</v>
      </c>
      <c r="B434" s="405"/>
      <c r="C434" s="441"/>
      <c r="D434" s="439"/>
      <c r="E434" s="439"/>
      <c r="F434" s="194"/>
      <c r="G434" s="194"/>
      <c r="H434" s="408"/>
      <c r="I434" s="407"/>
      <c r="J434" s="407"/>
      <c r="K434" s="405"/>
      <c r="L434" s="411"/>
      <c r="M434" s="412"/>
      <c r="N434" s="421" t="e">
        <f t="shared" si="7"/>
        <v>#DIV/0!</v>
      </c>
      <c r="O434" s="242">
        <f>FŐLAP!$G$8</f>
        <v>0</v>
      </c>
      <c r="P434" s="241">
        <f>FŐLAP!$C$10</f>
        <v>0</v>
      </c>
      <c r="Q434" s="243" t="s">
        <v>500</v>
      </c>
    </row>
    <row r="435" spans="1:17" ht="49.5" hidden="1" customHeight="1" x14ac:dyDescent="0.25">
      <c r="A435" s="88" t="s">
        <v>757</v>
      </c>
      <c r="B435" s="405"/>
      <c r="C435" s="441"/>
      <c r="D435" s="439"/>
      <c r="E435" s="439"/>
      <c r="F435" s="194"/>
      <c r="G435" s="194"/>
      <c r="H435" s="408"/>
      <c r="I435" s="407"/>
      <c r="J435" s="407"/>
      <c r="K435" s="405"/>
      <c r="L435" s="411"/>
      <c r="M435" s="412"/>
      <c r="N435" s="421" t="e">
        <f t="shared" si="7"/>
        <v>#DIV/0!</v>
      </c>
      <c r="O435" s="242">
        <f>FŐLAP!$G$8</f>
        <v>0</v>
      </c>
      <c r="P435" s="241">
        <f>FŐLAP!$C$10</f>
        <v>0</v>
      </c>
      <c r="Q435" s="243" t="s">
        <v>500</v>
      </c>
    </row>
    <row r="436" spans="1:17" ht="49.5" hidden="1" customHeight="1" x14ac:dyDescent="0.25">
      <c r="A436" s="87" t="s">
        <v>758</v>
      </c>
      <c r="B436" s="405"/>
      <c r="C436" s="441"/>
      <c r="D436" s="439"/>
      <c r="E436" s="439"/>
      <c r="F436" s="194"/>
      <c r="G436" s="194"/>
      <c r="H436" s="408"/>
      <c r="I436" s="407"/>
      <c r="J436" s="407"/>
      <c r="K436" s="405"/>
      <c r="L436" s="411"/>
      <c r="M436" s="412"/>
      <c r="N436" s="421" t="e">
        <f t="shared" si="7"/>
        <v>#DIV/0!</v>
      </c>
      <c r="O436" s="242">
        <f>FŐLAP!$G$8</f>
        <v>0</v>
      </c>
      <c r="P436" s="241">
        <f>FŐLAP!$C$10</f>
        <v>0</v>
      </c>
      <c r="Q436" s="243" t="s">
        <v>500</v>
      </c>
    </row>
    <row r="437" spans="1:17" ht="49.5" hidden="1" customHeight="1" x14ac:dyDescent="0.25">
      <c r="A437" s="87" t="s">
        <v>759</v>
      </c>
      <c r="B437" s="405"/>
      <c r="C437" s="441"/>
      <c r="D437" s="439"/>
      <c r="E437" s="439"/>
      <c r="F437" s="194"/>
      <c r="G437" s="194"/>
      <c r="H437" s="408"/>
      <c r="I437" s="407"/>
      <c r="J437" s="407"/>
      <c r="K437" s="405"/>
      <c r="L437" s="411"/>
      <c r="M437" s="412"/>
      <c r="N437" s="421" t="e">
        <f t="shared" si="7"/>
        <v>#DIV/0!</v>
      </c>
      <c r="O437" s="242">
        <f>FŐLAP!$G$8</f>
        <v>0</v>
      </c>
      <c r="P437" s="241">
        <f>FŐLAP!$C$10</f>
        <v>0</v>
      </c>
      <c r="Q437" s="243" t="s">
        <v>500</v>
      </c>
    </row>
    <row r="438" spans="1:17" ht="49.5" hidden="1" customHeight="1" x14ac:dyDescent="0.25">
      <c r="A438" s="87" t="s">
        <v>760</v>
      </c>
      <c r="B438" s="405"/>
      <c r="C438" s="441"/>
      <c r="D438" s="439"/>
      <c r="E438" s="439"/>
      <c r="F438" s="194"/>
      <c r="G438" s="194"/>
      <c r="H438" s="408"/>
      <c r="I438" s="407"/>
      <c r="J438" s="407"/>
      <c r="K438" s="405"/>
      <c r="L438" s="411"/>
      <c r="M438" s="412"/>
      <c r="N438" s="421" t="e">
        <f t="shared" si="7"/>
        <v>#DIV/0!</v>
      </c>
      <c r="O438" s="242">
        <f>FŐLAP!$G$8</f>
        <v>0</v>
      </c>
      <c r="P438" s="241">
        <f>FŐLAP!$C$10</f>
        <v>0</v>
      </c>
      <c r="Q438" s="243" t="s">
        <v>500</v>
      </c>
    </row>
    <row r="439" spans="1:17" ht="49.5" hidden="1" customHeight="1" x14ac:dyDescent="0.25">
      <c r="A439" s="87" t="s">
        <v>761</v>
      </c>
      <c r="B439" s="405"/>
      <c r="C439" s="441"/>
      <c r="D439" s="439"/>
      <c r="E439" s="439"/>
      <c r="F439" s="194"/>
      <c r="G439" s="194"/>
      <c r="H439" s="408"/>
      <c r="I439" s="407"/>
      <c r="J439" s="407"/>
      <c r="K439" s="405"/>
      <c r="L439" s="411"/>
      <c r="M439" s="412"/>
      <c r="N439" s="421" t="e">
        <f t="shared" si="7"/>
        <v>#DIV/0!</v>
      </c>
      <c r="O439" s="242">
        <f>FŐLAP!$G$8</f>
        <v>0</v>
      </c>
      <c r="P439" s="241">
        <f>FŐLAP!$C$10</f>
        <v>0</v>
      </c>
      <c r="Q439" s="243" t="s">
        <v>500</v>
      </c>
    </row>
    <row r="440" spans="1:17" ht="49.5" hidden="1" customHeight="1" x14ac:dyDescent="0.25">
      <c r="A440" s="88" t="s">
        <v>762</v>
      </c>
      <c r="B440" s="405"/>
      <c r="C440" s="441"/>
      <c r="D440" s="439"/>
      <c r="E440" s="439"/>
      <c r="F440" s="194"/>
      <c r="G440" s="194"/>
      <c r="H440" s="408"/>
      <c r="I440" s="407"/>
      <c r="J440" s="407"/>
      <c r="K440" s="405"/>
      <c r="L440" s="411"/>
      <c r="M440" s="412"/>
      <c r="N440" s="421" t="e">
        <f t="shared" si="7"/>
        <v>#DIV/0!</v>
      </c>
      <c r="O440" s="242">
        <f>FŐLAP!$G$8</f>
        <v>0</v>
      </c>
      <c r="P440" s="241">
        <f>FŐLAP!$C$10</f>
        <v>0</v>
      </c>
      <c r="Q440" s="243" t="s">
        <v>500</v>
      </c>
    </row>
    <row r="441" spans="1:17" ht="49.5" hidden="1" customHeight="1" x14ac:dyDescent="0.25">
      <c r="A441" s="87" t="s">
        <v>763</v>
      </c>
      <c r="B441" s="405"/>
      <c r="C441" s="441"/>
      <c r="D441" s="439"/>
      <c r="E441" s="439"/>
      <c r="F441" s="194"/>
      <c r="G441" s="194"/>
      <c r="H441" s="408"/>
      <c r="I441" s="407"/>
      <c r="J441" s="407"/>
      <c r="K441" s="405"/>
      <c r="L441" s="411"/>
      <c r="M441" s="412"/>
      <c r="N441" s="421" t="e">
        <f t="shared" si="7"/>
        <v>#DIV/0!</v>
      </c>
      <c r="O441" s="242">
        <f>FŐLAP!$G$8</f>
        <v>0</v>
      </c>
      <c r="P441" s="241">
        <f>FŐLAP!$C$10</f>
        <v>0</v>
      </c>
      <c r="Q441" s="243" t="s">
        <v>500</v>
      </c>
    </row>
    <row r="442" spans="1:17" ht="49.5" hidden="1" customHeight="1" x14ac:dyDescent="0.25">
      <c r="A442" s="87" t="s">
        <v>764</v>
      </c>
      <c r="B442" s="405"/>
      <c r="C442" s="441"/>
      <c r="D442" s="439"/>
      <c r="E442" s="439"/>
      <c r="F442" s="194"/>
      <c r="G442" s="194"/>
      <c r="H442" s="408"/>
      <c r="I442" s="407"/>
      <c r="J442" s="407"/>
      <c r="K442" s="405"/>
      <c r="L442" s="411"/>
      <c r="M442" s="412"/>
      <c r="N442" s="421" t="e">
        <f t="shared" si="7"/>
        <v>#DIV/0!</v>
      </c>
      <c r="O442" s="242">
        <f>FŐLAP!$G$8</f>
        <v>0</v>
      </c>
      <c r="P442" s="241">
        <f>FŐLAP!$C$10</f>
        <v>0</v>
      </c>
      <c r="Q442" s="243" t="s">
        <v>500</v>
      </c>
    </row>
    <row r="443" spans="1:17" ht="49.5" hidden="1" customHeight="1" x14ac:dyDescent="0.25">
      <c r="A443" s="87" t="s">
        <v>765</v>
      </c>
      <c r="B443" s="405"/>
      <c r="C443" s="441"/>
      <c r="D443" s="439"/>
      <c r="E443" s="439"/>
      <c r="F443" s="194"/>
      <c r="G443" s="194"/>
      <c r="H443" s="408"/>
      <c r="I443" s="407"/>
      <c r="J443" s="407"/>
      <c r="K443" s="405"/>
      <c r="L443" s="411"/>
      <c r="M443" s="412"/>
      <c r="N443" s="421" t="e">
        <f t="shared" si="7"/>
        <v>#DIV/0!</v>
      </c>
      <c r="O443" s="242">
        <f>FŐLAP!$G$8</f>
        <v>0</v>
      </c>
      <c r="P443" s="241">
        <f>FŐLAP!$C$10</f>
        <v>0</v>
      </c>
      <c r="Q443" s="243" t="s">
        <v>500</v>
      </c>
    </row>
    <row r="444" spans="1:17" ht="49.5" hidden="1" customHeight="1" x14ac:dyDescent="0.25">
      <c r="A444" s="87" t="s">
        <v>766</v>
      </c>
      <c r="B444" s="405"/>
      <c r="C444" s="441"/>
      <c r="D444" s="439"/>
      <c r="E444" s="439"/>
      <c r="F444" s="194"/>
      <c r="G444" s="194"/>
      <c r="H444" s="408"/>
      <c r="I444" s="407"/>
      <c r="J444" s="407"/>
      <c r="K444" s="405"/>
      <c r="L444" s="411"/>
      <c r="M444" s="412"/>
      <c r="N444" s="421" t="e">
        <f t="shared" si="7"/>
        <v>#DIV/0!</v>
      </c>
      <c r="O444" s="242">
        <f>FŐLAP!$G$8</f>
        <v>0</v>
      </c>
      <c r="P444" s="241">
        <f>FŐLAP!$C$10</f>
        <v>0</v>
      </c>
      <c r="Q444" s="243" t="s">
        <v>500</v>
      </c>
    </row>
    <row r="445" spans="1:17" ht="49.5" hidden="1" customHeight="1" x14ac:dyDescent="0.25">
      <c r="A445" s="88" t="s">
        <v>767</v>
      </c>
      <c r="B445" s="405"/>
      <c r="C445" s="441"/>
      <c r="D445" s="439"/>
      <c r="E445" s="439"/>
      <c r="F445" s="194"/>
      <c r="G445" s="194"/>
      <c r="H445" s="408"/>
      <c r="I445" s="407"/>
      <c r="J445" s="407"/>
      <c r="K445" s="405"/>
      <c r="L445" s="411"/>
      <c r="M445" s="412"/>
      <c r="N445" s="421" t="e">
        <f t="shared" si="7"/>
        <v>#DIV/0!</v>
      </c>
      <c r="O445" s="242">
        <f>FŐLAP!$G$8</f>
        <v>0</v>
      </c>
      <c r="P445" s="241">
        <f>FŐLAP!$C$10</f>
        <v>0</v>
      </c>
      <c r="Q445" s="243" t="s">
        <v>500</v>
      </c>
    </row>
    <row r="446" spans="1:17" ht="49.5" hidden="1" customHeight="1" x14ac:dyDescent="0.25">
      <c r="A446" s="87" t="s">
        <v>768</v>
      </c>
      <c r="B446" s="405"/>
      <c r="C446" s="441"/>
      <c r="D446" s="439"/>
      <c r="E446" s="439"/>
      <c r="F446" s="194"/>
      <c r="G446" s="194"/>
      <c r="H446" s="408"/>
      <c r="I446" s="407"/>
      <c r="J446" s="407"/>
      <c r="K446" s="405"/>
      <c r="L446" s="411"/>
      <c r="M446" s="412"/>
      <c r="N446" s="421" t="e">
        <f t="shared" si="7"/>
        <v>#DIV/0!</v>
      </c>
      <c r="O446" s="242">
        <f>FŐLAP!$G$8</f>
        <v>0</v>
      </c>
      <c r="P446" s="241">
        <f>FŐLAP!$C$10</f>
        <v>0</v>
      </c>
      <c r="Q446" s="243" t="s">
        <v>500</v>
      </c>
    </row>
    <row r="447" spans="1:17" ht="49.5" hidden="1" customHeight="1" x14ac:dyDescent="0.25">
      <c r="A447" s="87" t="s">
        <v>769</v>
      </c>
      <c r="B447" s="405"/>
      <c r="C447" s="441"/>
      <c r="D447" s="439"/>
      <c r="E447" s="439"/>
      <c r="F447" s="194"/>
      <c r="G447" s="194"/>
      <c r="H447" s="408"/>
      <c r="I447" s="407"/>
      <c r="J447" s="407"/>
      <c r="K447" s="405"/>
      <c r="L447" s="411"/>
      <c r="M447" s="412"/>
      <c r="N447" s="421" t="e">
        <f t="shared" si="7"/>
        <v>#DIV/0!</v>
      </c>
      <c r="O447" s="242">
        <f>FŐLAP!$G$8</f>
        <v>0</v>
      </c>
      <c r="P447" s="241">
        <f>FŐLAP!$C$10</f>
        <v>0</v>
      </c>
      <c r="Q447" s="243" t="s">
        <v>500</v>
      </c>
    </row>
    <row r="448" spans="1:17" ht="49.5" hidden="1" customHeight="1" x14ac:dyDescent="0.25">
      <c r="A448" s="87" t="s">
        <v>770</v>
      </c>
      <c r="B448" s="405"/>
      <c r="C448" s="441"/>
      <c r="D448" s="439"/>
      <c r="E448" s="439"/>
      <c r="F448" s="194"/>
      <c r="G448" s="194"/>
      <c r="H448" s="408"/>
      <c r="I448" s="407"/>
      <c r="J448" s="407"/>
      <c r="K448" s="405"/>
      <c r="L448" s="411"/>
      <c r="M448" s="412"/>
      <c r="N448" s="421" t="e">
        <f t="shared" si="7"/>
        <v>#DIV/0!</v>
      </c>
      <c r="O448" s="242">
        <f>FŐLAP!$G$8</f>
        <v>0</v>
      </c>
      <c r="P448" s="241">
        <f>FŐLAP!$C$10</f>
        <v>0</v>
      </c>
      <c r="Q448" s="243" t="s">
        <v>500</v>
      </c>
    </row>
    <row r="449" spans="1:17" ht="49.5" hidden="1" customHeight="1" x14ac:dyDescent="0.25">
      <c r="A449" s="87" t="s">
        <v>771</v>
      </c>
      <c r="B449" s="405"/>
      <c r="C449" s="441"/>
      <c r="D449" s="439"/>
      <c r="E449" s="439"/>
      <c r="F449" s="194"/>
      <c r="G449" s="194"/>
      <c r="H449" s="408"/>
      <c r="I449" s="407"/>
      <c r="J449" s="407"/>
      <c r="K449" s="405"/>
      <c r="L449" s="411"/>
      <c r="M449" s="412"/>
      <c r="N449" s="421" t="e">
        <f t="shared" si="7"/>
        <v>#DIV/0!</v>
      </c>
      <c r="O449" s="242">
        <f>FŐLAP!$G$8</f>
        <v>0</v>
      </c>
      <c r="P449" s="241">
        <f>FŐLAP!$C$10</f>
        <v>0</v>
      </c>
      <c r="Q449" s="243" t="s">
        <v>500</v>
      </c>
    </row>
    <row r="450" spans="1:17" ht="49.5" hidden="1" customHeight="1" x14ac:dyDescent="0.25">
      <c r="A450" s="88" t="s">
        <v>772</v>
      </c>
      <c r="B450" s="405"/>
      <c r="C450" s="441"/>
      <c r="D450" s="439"/>
      <c r="E450" s="439"/>
      <c r="F450" s="194"/>
      <c r="G450" s="194"/>
      <c r="H450" s="408"/>
      <c r="I450" s="407"/>
      <c r="J450" s="407"/>
      <c r="K450" s="405"/>
      <c r="L450" s="411"/>
      <c r="M450" s="412"/>
      <c r="N450" s="421" t="e">
        <f t="shared" si="7"/>
        <v>#DIV/0!</v>
      </c>
      <c r="O450" s="242">
        <f>FŐLAP!$G$8</f>
        <v>0</v>
      </c>
      <c r="P450" s="241">
        <f>FŐLAP!$C$10</f>
        <v>0</v>
      </c>
      <c r="Q450" s="243" t="s">
        <v>500</v>
      </c>
    </row>
    <row r="451" spans="1:17" ht="49.5" hidden="1" customHeight="1" x14ac:dyDescent="0.25">
      <c r="A451" s="87" t="s">
        <v>773</v>
      </c>
      <c r="B451" s="405"/>
      <c r="C451" s="441"/>
      <c r="D451" s="439"/>
      <c r="E451" s="439"/>
      <c r="F451" s="194"/>
      <c r="G451" s="194"/>
      <c r="H451" s="408"/>
      <c r="I451" s="407"/>
      <c r="J451" s="407"/>
      <c r="K451" s="405"/>
      <c r="L451" s="411"/>
      <c r="M451" s="412"/>
      <c r="N451" s="421" t="e">
        <f t="shared" si="7"/>
        <v>#DIV/0!</v>
      </c>
      <c r="O451" s="242">
        <f>FŐLAP!$G$8</f>
        <v>0</v>
      </c>
      <c r="P451" s="241">
        <f>FŐLAP!$C$10</f>
        <v>0</v>
      </c>
      <c r="Q451" s="243" t="s">
        <v>500</v>
      </c>
    </row>
    <row r="452" spans="1:17" ht="49.5" hidden="1" customHeight="1" x14ac:dyDescent="0.25">
      <c r="A452" s="87" t="s">
        <v>774</v>
      </c>
      <c r="B452" s="405"/>
      <c r="C452" s="441"/>
      <c r="D452" s="439"/>
      <c r="E452" s="439"/>
      <c r="F452" s="194"/>
      <c r="G452" s="194"/>
      <c r="H452" s="408"/>
      <c r="I452" s="407"/>
      <c r="J452" s="407"/>
      <c r="K452" s="405"/>
      <c r="L452" s="411"/>
      <c r="M452" s="412"/>
      <c r="N452" s="421" t="e">
        <f t="shared" si="7"/>
        <v>#DIV/0!</v>
      </c>
      <c r="O452" s="242">
        <f>FŐLAP!$G$8</f>
        <v>0</v>
      </c>
      <c r="P452" s="241">
        <f>FŐLAP!$C$10</f>
        <v>0</v>
      </c>
      <c r="Q452" s="243" t="s">
        <v>500</v>
      </c>
    </row>
    <row r="453" spans="1:17" ht="49.5" hidden="1" customHeight="1" x14ac:dyDescent="0.25">
      <c r="A453" s="87" t="s">
        <v>775</v>
      </c>
      <c r="B453" s="405"/>
      <c r="C453" s="441"/>
      <c r="D453" s="439"/>
      <c r="E453" s="439"/>
      <c r="F453" s="194"/>
      <c r="G453" s="194"/>
      <c r="H453" s="408"/>
      <c r="I453" s="407"/>
      <c r="J453" s="407"/>
      <c r="K453" s="405"/>
      <c r="L453" s="411"/>
      <c r="M453" s="412"/>
      <c r="N453" s="421" t="e">
        <f t="shared" si="7"/>
        <v>#DIV/0!</v>
      </c>
      <c r="O453" s="242">
        <f>FŐLAP!$G$8</f>
        <v>0</v>
      </c>
      <c r="P453" s="241">
        <f>FŐLAP!$C$10</f>
        <v>0</v>
      </c>
      <c r="Q453" s="243" t="s">
        <v>500</v>
      </c>
    </row>
    <row r="454" spans="1:17" ht="49.5" hidden="1" customHeight="1" x14ac:dyDescent="0.25">
      <c r="A454" s="87" t="s">
        <v>776</v>
      </c>
      <c r="B454" s="405"/>
      <c r="C454" s="441"/>
      <c r="D454" s="439"/>
      <c r="E454" s="439"/>
      <c r="F454" s="194"/>
      <c r="G454" s="194"/>
      <c r="H454" s="408"/>
      <c r="I454" s="407"/>
      <c r="J454" s="407"/>
      <c r="K454" s="405"/>
      <c r="L454" s="411"/>
      <c r="M454" s="412"/>
      <c r="N454" s="421" t="e">
        <f t="shared" si="7"/>
        <v>#DIV/0!</v>
      </c>
      <c r="O454" s="242">
        <f>FŐLAP!$G$8</f>
        <v>0</v>
      </c>
      <c r="P454" s="241">
        <f>FŐLAP!$C$10</f>
        <v>0</v>
      </c>
      <c r="Q454" s="243" t="s">
        <v>500</v>
      </c>
    </row>
    <row r="455" spans="1:17" ht="49.5" hidden="1" customHeight="1" x14ac:dyDescent="0.25">
      <c r="A455" s="88" t="s">
        <v>777</v>
      </c>
      <c r="B455" s="405"/>
      <c r="C455" s="441"/>
      <c r="D455" s="439"/>
      <c r="E455" s="439"/>
      <c r="F455" s="194"/>
      <c r="G455" s="194"/>
      <c r="H455" s="408"/>
      <c r="I455" s="407"/>
      <c r="J455" s="407"/>
      <c r="K455" s="405"/>
      <c r="L455" s="411"/>
      <c r="M455" s="412"/>
      <c r="N455" s="421" t="e">
        <f t="shared" si="7"/>
        <v>#DIV/0!</v>
      </c>
      <c r="O455" s="242">
        <f>FŐLAP!$G$8</f>
        <v>0</v>
      </c>
      <c r="P455" s="241">
        <f>FŐLAP!$C$10</f>
        <v>0</v>
      </c>
      <c r="Q455" s="243" t="s">
        <v>500</v>
      </c>
    </row>
    <row r="456" spans="1:17" ht="49.5" hidden="1" customHeight="1" x14ac:dyDescent="0.25">
      <c r="A456" s="87" t="s">
        <v>778</v>
      </c>
      <c r="B456" s="405"/>
      <c r="C456" s="441"/>
      <c r="D456" s="439"/>
      <c r="E456" s="439"/>
      <c r="F456" s="194"/>
      <c r="G456" s="194"/>
      <c r="H456" s="408"/>
      <c r="I456" s="407"/>
      <c r="J456" s="407"/>
      <c r="K456" s="405"/>
      <c r="L456" s="411"/>
      <c r="M456" s="412"/>
      <c r="N456" s="421" t="e">
        <f t="shared" si="7"/>
        <v>#DIV/0!</v>
      </c>
      <c r="O456" s="242">
        <f>FŐLAP!$G$8</f>
        <v>0</v>
      </c>
      <c r="P456" s="241">
        <f>FŐLAP!$C$10</f>
        <v>0</v>
      </c>
      <c r="Q456" s="243" t="s">
        <v>500</v>
      </c>
    </row>
    <row r="457" spans="1:17" ht="49.5" hidden="1" customHeight="1" x14ac:dyDescent="0.25">
      <c r="A457" s="87" t="s">
        <v>779</v>
      </c>
      <c r="B457" s="405"/>
      <c r="C457" s="441"/>
      <c r="D457" s="439"/>
      <c r="E457" s="439"/>
      <c r="F457" s="194"/>
      <c r="G457" s="194"/>
      <c r="H457" s="408"/>
      <c r="I457" s="407"/>
      <c r="J457" s="407"/>
      <c r="K457" s="405"/>
      <c r="L457" s="411"/>
      <c r="M457" s="412"/>
      <c r="N457" s="421" t="e">
        <f t="shared" si="7"/>
        <v>#DIV/0!</v>
      </c>
      <c r="O457" s="242">
        <f>FŐLAP!$G$8</f>
        <v>0</v>
      </c>
      <c r="P457" s="241">
        <f>FŐLAP!$C$10</f>
        <v>0</v>
      </c>
      <c r="Q457" s="243" t="s">
        <v>500</v>
      </c>
    </row>
    <row r="458" spans="1:17" ht="49.5" hidden="1" customHeight="1" x14ac:dyDescent="0.25">
      <c r="A458" s="87" t="s">
        <v>780</v>
      </c>
      <c r="B458" s="405"/>
      <c r="C458" s="441"/>
      <c r="D458" s="439"/>
      <c r="E458" s="439"/>
      <c r="F458" s="194"/>
      <c r="G458" s="194"/>
      <c r="H458" s="408"/>
      <c r="I458" s="407"/>
      <c r="J458" s="407"/>
      <c r="K458" s="405"/>
      <c r="L458" s="411"/>
      <c r="M458" s="412"/>
      <c r="N458" s="421" t="e">
        <f t="shared" si="7"/>
        <v>#DIV/0!</v>
      </c>
      <c r="O458" s="242">
        <f>FŐLAP!$G$8</f>
        <v>0</v>
      </c>
      <c r="P458" s="241">
        <f>FŐLAP!$C$10</f>
        <v>0</v>
      </c>
      <c r="Q458" s="243" t="s">
        <v>500</v>
      </c>
    </row>
    <row r="459" spans="1:17" ht="49.5" hidden="1" customHeight="1" x14ac:dyDescent="0.25">
      <c r="A459" s="87" t="s">
        <v>781</v>
      </c>
      <c r="B459" s="405"/>
      <c r="C459" s="441"/>
      <c r="D459" s="439"/>
      <c r="E459" s="439"/>
      <c r="F459" s="194"/>
      <c r="G459" s="194"/>
      <c r="H459" s="408"/>
      <c r="I459" s="407"/>
      <c r="J459" s="407"/>
      <c r="K459" s="405"/>
      <c r="L459" s="411"/>
      <c r="M459" s="412"/>
      <c r="N459" s="421" t="e">
        <f t="shared" si="7"/>
        <v>#DIV/0!</v>
      </c>
      <c r="O459" s="242">
        <f>FŐLAP!$G$8</f>
        <v>0</v>
      </c>
      <c r="P459" s="241">
        <f>FŐLAP!$C$10</f>
        <v>0</v>
      </c>
      <c r="Q459" s="243" t="s">
        <v>500</v>
      </c>
    </row>
    <row r="460" spans="1:17" ht="49.5" hidden="1" customHeight="1" x14ac:dyDescent="0.25">
      <c r="A460" s="88" t="s">
        <v>782</v>
      </c>
      <c r="B460" s="405"/>
      <c r="C460" s="441"/>
      <c r="D460" s="439"/>
      <c r="E460" s="439"/>
      <c r="F460" s="194"/>
      <c r="G460" s="194"/>
      <c r="H460" s="408"/>
      <c r="I460" s="407"/>
      <c r="J460" s="407"/>
      <c r="K460" s="405"/>
      <c r="L460" s="411"/>
      <c r="M460" s="412"/>
      <c r="N460" s="421" t="e">
        <f t="shared" si="7"/>
        <v>#DIV/0!</v>
      </c>
      <c r="O460" s="242">
        <f>FŐLAP!$G$8</f>
        <v>0</v>
      </c>
      <c r="P460" s="241">
        <f>FŐLAP!$C$10</f>
        <v>0</v>
      </c>
      <c r="Q460" s="243" t="s">
        <v>500</v>
      </c>
    </row>
    <row r="461" spans="1:17" ht="49.5" hidden="1" customHeight="1" x14ac:dyDescent="0.25">
      <c r="A461" s="87" t="s">
        <v>783</v>
      </c>
      <c r="B461" s="405"/>
      <c r="C461" s="441"/>
      <c r="D461" s="439"/>
      <c r="E461" s="439"/>
      <c r="F461" s="194"/>
      <c r="G461" s="194"/>
      <c r="H461" s="408"/>
      <c r="I461" s="407"/>
      <c r="J461" s="407"/>
      <c r="K461" s="405"/>
      <c r="L461" s="411"/>
      <c r="M461" s="412"/>
      <c r="N461" s="421" t="e">
        <f t="shared" si="7"/>
        <v>#DIV/0!</v>
      </c>
      <c r="O461" s="242">
        <f>FŐLAP!$G$8</f>
        <v>0</v>
      </c>
      <c r="P461" s="241">
        <f>FŐLAP!$C$10</f>
        <v>0</v>
      </c>
      <c r="Q461" s="243" t="s">
        <v>500</v>
      </c>
    </row>
    <row r="462" spans="1:17" ht="49.5" hidden="1" customHeight="1" x14ac:dyDescent="0.25">
      <c r="A462" s="87" t="s">
        <v>784</v>
      </c>
      <c r="B462" s="405"/>
      <c r="C462" s="441"/>
      <c r="D462" s="439"/>
      <c r="E462" s="439"/>
      <c r="F462" s="194"/>
      <c r="G462" s="194"/>
      <c r="H462" s="408"/>
      <c r="I462" s="407"/>
      <c r="J462" s="407"/>
      <c r="K462" s="405"/>
      <c r="L462" s="411"/>
      <c r="M462" s="412"/>
      <c r="N462" s="421" t="e">
        <f t="shared" si="7"/>
        <v>#DIV/0!</v>
      </c>
      <c r="O462" s="242">
        <f>FŐLAP!$G$8</f>
        <v>0</v>
      </c>
      <c r="P462" s="241">
        <f>FŐLAP!$C$10</f>
        <v>0</v>
      </c>
      <c r="Q462" s="243" t="s">
        <v>500</v>
      </c>
    </row>
    <row r="463" spans="1:17" ht="49.5" hidden="1" customHeight="1" x14ac:dyDescent="0.25">
      <c r="A463" s="87" t="s">
        <v>785</v>
      </c>
      <c r="B463" s="405"/>
      <c r="C463" s="441"/>
      <c r="D463" s="439"/>
      <c r="E463" s="439"/>
      <c r="F463" s="194"/>
      <c r="G463" s="194"/>
      <c r="H463" s="408"/>
      <c r="I463" s="407"/>
      <c r="J463" s="407"/>
      <c r="K463" s="405"/>
      <c r="L463" s="411"/>
      <c r="M463" s="412"/>
      <c r="N463" s="421" t="e">
        <f t="shared" si="7"/>
        <v>#DIV/0!</v>
      </c>
      <c r="O463" s="242">
        <f>FŐLAP!$G$8</f>
        <v>0</v>
      </c>
      <c r="P463" s="241">
        <f>FŐLAP!$C$10</f>
        <v>0</v>
      </c>
      <c r="Q463" s="243" t="s">
        <v>500</v>
      </c>
    </row>
    <row r="464" spans="1:17" ht="49.5" hidden="1" customHeight="1" x14ac:dyDescent="0.25">
      <c r="A464" s="87" t="s">
        <v>786</v>
      </c>
      <c r="B464" s="405"/>
      <c r="C464" s="441"/>
      <c r="D464" s="439"/>
      <c r="E464" s="439"/>
      <c r="F464" s="194"/>
      <c r="G464" s="194"/>
      <c r="H464" s="408"/>
      <c r="I464" s="407"/>
      <c r="J464" s="407"/>
      <c r="K464" s="405"/>
      <c r="L464" s="411"/>
      <c r="M464" s="412"/>
      <c r="N464" s="421" t="e">
        <f t="shared" si="7"/>
        <v>#DIV/0!</v>
      </c>
      <c r="O464" s="242">
        <f>FŐLAP!$G$8</f>
        <v>0</v>
      </c>
      <c r="P464" s="241">
        <f>FŐLAP!$C$10</f>
        <v>0</v>
      </c>
      <c r="Q464" s="243" t="s">
        <v>500</v>
      </c>
    </row>
    <row r="465" spans="1:17" ht="49.5" hidden="1" customHeight="1" x14ac:dyDescent="0.25">
      <c r="A465" s="88" t="s">
        <v>787</v>
      </c>
      <c r="B465" s="405"/>
      <c r="C465" s="441"/>
      <c r="D465" s="439"/>
      <c r="E465" s="439"/>
      <c r="F465" s="194"/>
      <c r="G465" s="194"/>
      <c r="H465" s="408"/>
      <c r="I465" s="407"/>
      <c r="J465" s="407"/>
      <c r="K465" s="405"/>
      <c r="L465" s="411"/>
      <c r="M465" s="412"/>
      <c r="N465" s="421" t="e">
        <f t="shared" si="7"/>
        <v>#DIV/0!</v>
      </c>
      <c r="O465" s="242">
        <f>FŐLAP!$G$8</f>
        <v>0</v>
      </c>
      <c r="P465" s="241">
        <f>FŐLAP!$C$10</f>
        <v>0</v>
      </c>
      <c r="Q465" s="243" t="s">
        <v>500</v>
      </c>
    </row>
    <row r="466" spans="1:17" ht="49.5" hidden="1" customHeight="1" x14ac:dyDescent="0.25">
      <c r="A466" s="87" t="s">
        <v>788</v>
      </c>
      <c r="B466" s="405"/>
      <c r="C466" s="441"/>
      <c r="D466" s="439"/>
      <c r="E466" s="439"/>
      <c r="F466" s="194"/>
      <c r="G466" s="194"/>
      <c r="H466" s="408"/>
      <c r="I466" s="407"/>
      <c r="J466" s="407"/>
      <c r="K466" s="405"/>
      <c r="L466" s="411"/>
      <c r="M466" s="412"/>
      <c r="N466" s="421" t="e">
        <f t="shared" si="7"/>
        <v>#DIV/0!</v>
      </c>
      <c r="O466" s="242">
        <f>FŐLAP!$G$8</f>
        <v>0</v>
      </c>
      <c r="P466" s="241">
        <f>FŐLAP!$C$10</f>
        <v>0</v>
      </c>
      <c r="Q466" s="243" t="s">
        <v>500</v>
      </c>
    </row>
    <row r="467" spans="1:17" ht="49.5" hidden="1" customHeight="1" x14ac:dyDescent="0.25">
      <c r="A467" s="87" t="s">
        <v>789</v>
      </c>
      <c r="B467" s="405"/>
      <c r="C467" s="441"/>
      <c r="D467" s="439"/>
      <c r="E467" s="439"/>
      <c r="F467" s="194"/>
      <c r="G467" s="194"/>
      <c r="H467" s="408"/>
      <c r="I467" s="407"/>
      <c r="J467" s="407"/>
      <c r="K467" s="405"/>
      <c r="L467" s="411"/>
      <c r="M467" s="412"/>
      <c r="N467" s="421" t="e">
        <f t="shared" si="7"/>
        <v>#DIV/0!</v>
      </c>
      <c r="O467" s="242">
        <f>FŐLAP!$G$8</f>
        <v>0</v>
      </c>
      <c r="P467" s="241">
        <f>FŐLAP!$C$10</f>
        <v>0</v>
      </c>
      <c r="Q467" s="243" t="s">
        <v>500</v>
      </c>
    </row>
    <row r="468" spans="1:17" ht="49.5" hidden="1" customHeight="1" x14ac:dyDescent="0.25">
      <c r="A468" s="87" t="s">
        <v>790</v>
      </c>
      <c r="B468" s="405"/>
      <c r="C468" s="441"/>
      <c r="D468" s="439"/>
      <c r="E468" s="439"/>
      <c r="F468" s="194"/>
      <c r="G468" s="194"/>
      <c r="H468" s="408"/>
      <c r="I468" s="407"/>
      <c r="J468" s="407"/>
      <c r="K468" s="405"/>
      <c r="L468" s="411"/>
      <c r="M468" s="412"/>
      <c r="N468" s="421" t="e">
        <f t="shared" ref="N468:N507" si="8">IF(M468&lt;0,0,1-(M468/L468))</f>
        <v>#DIV/0!</v>
      </c>
      <c r="O468" s="242">
        <f>FŐLAP!$G$8</f>
        <v>0</v>
      </c>
      <c r="P468" s="241">
        <f>FŐLAP!$C$10</f>
        <v>0</v>
      </c>
      <c r="Q468" s="243" t="s">
        <v>500</v>
      </c>
    </row>
    <row r="469" spans="1:17" ht="49.5" hidden="1" customHeight="1" x14ac:dyDescent="0.25">
      <c r="A469" s="87" t="s">
        <v>791</v>
      </c>
      <c r="B469" s="405"/>
      <c r="C469" s="441"/>
      <c r="D469" s="439"/>
      <c r="E469" s="439"/>
      <c r="F469" s="194"/>
      <c r="G469" s="194"/>
      <c r="H469" s="408"/>
      <c r="I469" s="407"/>
      <c r="J469" s="407"/>
      <c r="K469" s="405"/>
      <c r="L469" s="411"/>
      <c r="M469" s="412"/>
      <c r="N469" s="421" t="e">
        <f t="shared" si="8"/>
        <v>#DIV/0!</v>
      </c>
      <c r="O469" s="242">
        <f>FŐLAP!$G$8</f>
        <v>0</v>
      </c>
      <c r="P469" s="241">
        <f>FŐLAP!$C$10</f>
        <v>0</v>
      </c>
      <c r="Q469" s="243" t="s">
        <v>500</v>
      </c>
    </row>
    <row r="470" spans="1:17" ht="49.5" hidden="1" customHeight="1" x14ac:dyDescent="0.25">
      <c r="A470" s="88" t="s">
        <v>792</v>
      </c>
      <c r="B470" s="405"/>
      <c r="C470" s="441"/>
      <c r="D470" s="439"/>
      <c r="E470" s="439"/>
      <c r="F470" s="194"/>
      <c r="G470" s="194"/>
      <c r="H470" s="408"/>
      <c r="I470" s="407"/>
      <c r="J470" s="407"/>
      <c r="K470" s="405"/>
      <c r="L470" s="411"/>
      <c r="M470" s="412"/>
      <c r="N470" s="421" t="e">
        <f t="shared" si="8"/>
        <v>#DIV/0!</v>
      </c>
      <c r="O470" s="242">
        <f>FŐLAP!$G$8</f>
        <v>0</v>
      </c>
      <c r="P470" s="241">
        <f>FŐLAP!$C$10</f>
        <v>0</v>
      </c>
      <c r="Q470" s="243" t="s">
        <v>500</v>
      </c>
    </row>
    <row r="471" spans="1:17" ht="49.5" hidden="1" customHeight="1" x14ac:dyDescent="0.25">
      <c r="A471" s="87" t="s">
        <v>793</v>
      </c>
      <c r="B471" s="405"/>
      <c r="C471" s="441"/>
      <c r="D471" s="439"/>
      <c r="E471" s="439"/>
      <c r="F471" s="194"/>
      <c r="G471" s="194"/>
      <c r="H471" s="408"/>
      <c r="I471" s="407"/>
      <c r="J471" s="407"/>
      <c r="K471" s="405"/>
      <c r="L471" s="411"/>
      <c r="M471" s="412"/>
      <c r="N471" s="421" t="e">
        <f t="shared" si="8"/>
        <v>#DIV/0!</v>
      </c>
      <c r="O471" s="242">
        <f>FŐLAP!$G$8</f>
        <v>0</v>
      </c>
      <c r="P471" s="241">
        <f>FŐLAP!$C$10</f>
        <v>0</v>
      </c>
      <c r="Q471" s="243" t="s">
        <v>500</v>
      </c>
    </row>
    <row r="472" spans="1:17" ht="49.5" hidden="1" customHeight="1" x14ac:dyDescent="0.25">
      <c r="A472" s="87" t="s">
        <v>794</v>
      </c>
      <c r="B472" s="405"/>
      <c r="C472" s="441"/>
      <c r="D472" s="439"/>
      <c r="E472" s="439"/>
      <c r="F472" s="194"/>
      <c r="G472" s="194"/>
      <c r="H472" s="408"/>
      <c r="I472" s="407"/>
      <c r="J472" s="407"/>
      <c r="K472" s="405"/>
      <c r="L472" s="411"/>
      <c r="M472" s="412"/>
      <c r="N472" s="421" t="e">
        <f t="shared" si="8"/>
        <v>#DIV/0!</v>
      </c>
      <c r="O472" s="242">
        <f>FŐLAP!$G$8</f>
        <v>0</v>
      </c>
      <c r="P472" s="241">
        <f>FŐLAP!$C$10</f>
        <v>0</v>
      </c>
      <c r="Q472" s="243" t="s">
        <v>500</v>
      </c>
    </row>
    <row r="473" spans="1:17" ht="49.5" hidden="1" customHeight="1" x14ac:dyDescent="0.25">
      <c r="A473" s="87" t="s">
        <v>795</v>
      </c>
      <c r="B473" s="405"/>
      <c r="C473" s="441"/>
      <c r="D473" s="439"/>
      <c r="E473" s="439"/>
      <c r="F473" s="194"/>
      <c r="G473" s="194"/>
      <c r="H473" s="408"/>
      <c r="I473" s="407"/>
      <c r="J473" s="407"/>
      <c r="K473" s="405"/>
      <c r="L473" s="411"/>
      <c r="M473" s="412"/>
      <c r="N473" s="421" t="e">
        <f t="shared" si="8"/>
        <v>#DIV/0!</v>
      </c>
      <c r="O473" s="242">
        <f>FŐLAP!$G$8</f>
        <v>0</v>
      </c>
      <c r="P473" s="241">
        <f>FŐLAP!$C$10</f>
        <v>0</v>
      </c>
      <c r="Q473" s="243" t="s">
        <v>500</v>
      </c>
    </row>
    <row r="474" spans="1:17" ht="49.5" hidden="1" customHeight="1" x14ac:dyDescent="0.25">
      <c r="A474" s="87" t="s">
        <v>796</v>
      </c>
      <c r="B474" s="405"/>
      <c r="C474" s="441"/>
      <c r="D474" s="439"/>
      <c r="E474" s="439"/>
      <c r="F474" s="194"/>
      <c r="G474" s="194"/>
      <c r="H474" s="408"/>
      <c r="I474" s="407"/>
      <c r="J474" s="407"/>
      <c r="K474" s="405"/>
      <c r="L474" s="411"/>
      <c r="M474" s="412"/>
      <c r="N474" s="421" t="e">
        <f t="shared" si="8"/>
        <v>#DIV/0!</v>
      </c>
      <c r="O474" s="242">
        <f>FŐLAP!$G$8</f>
        <v>0</v>
      </c>
      <c r="P474" s="241">
        <f>FŐLAP!$C$10</f>
        <v>0</v>
      </c>
      <c r="Q474" s="243" t="s">
        <v>500</v>
      </c>
    </row>
    <row r="475" spans="1:17" ht="49.5" hidden="1" customHeight="1" x14ac:dyDescent="0.25">
      <c r="A475" s="88" t="s">
        <v>797</v>
      </c>
      <c r="B475" s="405"/>
      <c r="C475" s="441"/>
      <c r="D475" s="439"/>
      <c r="E475" s="439"/>
      <c r="F475" s="194"/>
      <c r="G475" s="194"/>
      <c r="H475" s="408"/>
      <c r="I475" s="407"/>
      <c r="J475" s="407"/>
      <c r="K475" s="405"/>
      <c r="L475" s="411"/>
      <c r="M475" s="412"/>
      <c r="N475" s="421" t="e">
        <f t="shared" si="8"/>
        <v>#DIV/0!</v>
      </c>
      <c r="O475" s="242">
        <f>FŐLAP!$G$8</f>
        <v>0</v>
      </c>
      <c r="P475" s="241">
        <f>FŐLAP!$C$10</f>
        <v>0</v>
      </c>
      <c r="Q475" s="243" t="s">
        <v>500</v>
      </c>
    </row>
    <row r="476" spans="1:17" ht="49.5" hidden="1" customHeight="1" x14ac:dyDescent="0.25">
      <c r="A476" s="87" t="s">
        <v>798</v>
      </c>
      <c r="B476" s="405"/>
      <c r="C476" s="441"/>
      <c r="D476" s="439"/>
      <c r="E476" s="439"/>
      <c r="F476" s="194"/>
      <c r="G476" s="194"/>
      <c r="H476" s="408"/>
      <c r="I476" s="407"/>
      <c r="J476" s="407"/>
      <c r="K476" s="405"/>
      <c r="L476" s="411"/>
      <c r="M476" s="412"/>
      <c r="N476" s="421" t="e">
        <f t="shared" si="8"/>
        <v>#DIV/0!</v>
      </c>
      <c r="O476" s="242">
        <f>FŐLAP!$G$8</f>
        <v>0</v>
      </c>
      <c r="P476" s="241">
        <f>FŐLAP!$C$10</f>
        <v>0</v>
      </c>
      <c r="Q476" s="243" t="s">
        <v>500</v>
      </c>
    </row>
    <row r="477" spans="1:17" ht="49.5" hidden="1" customHeight="1" x14ac:dyDescent="0.25">
      <c r="A477" s="87" t="s">
        <v>799</v>
      </c>
      <c r="B477" s="405"/>
      <c r="C477" s="441"/>
      <c r="D477" s="439"/>
      <c r="E477" s="439"/>
      <c r="F477" s="194"/>
      <c r="G477" s="194"/>
      <c r="H477" s="408"/>
      <c r="I477" s="407"/>
      <c r="J477" s="407"/>
      <c r="K477" s="405"/>
      <c r="L477" s="411"/>
      <c r="M477" s="412"/>
      <c r="N477" s="421" t="e">
        <f t="shared" si="8"/>
        <v>#DIV/0!</v>
      </c>
      <c r="O477" s="242">
        <f>FŐLAP!$G$8</f>
        <v>0</v>
      </c>
      <c r="P477" s="241">
        <f>FŐLAP!$C$10</f>
        <v>0</v>
      </c>
      <c r="Q477" s="243" t="s">
        <v>500</v>
      </c>
    </row>
    <row r="478" spans="1:17" ht="49.5" hidden="1" customHeight="1" x14ac:dyDescent="0.25">
      <c r="A478" s="87" t="s">
        <v>800</v>
      </c>
      <c r="B478" s="405"/>
      <c r="C478" s="441"/>
      <c r="D478" s="439"/>
      <c r="E478" s="439"/>
      <c r="F478" s="194"/>
      <c r="G478" s="194"/>
      <c r="H478" s="408"/>
      <c r="I478" s="407"/>
      <c r="J478" s="407"/>
      <c r="K478" s="405"/>
      <c r="L478" s="411"/>
      <c r="M478" s="412"/>
      <c r="N478" s="421" t="e">
        <f t="shared" si="8"/>
        <v>#DIV/0!</v>
      </c>
      <c r="O478" s="242">
        <f>FŐLAP!$G$8</f>
        <v>0</v>
      </c>
      <c r="P478" s="241">
        <f>FŐLAP!$C$10</f>
        <v>0</v>
      </c>
      <c r="Q478" s="243" t="s">
        <v>500</v>
      </c>
    </row>
    <row r="479" spans="1:17" ht="49.5" hidden="1" customHeight="1" x14ac:dyDescent="0.25">
      <c r="A479" s="87" t="s">
        <v>801</v>
      </c>
      <c r="B479" s="405"/>
      <c r="C479" s="441"/>
      <c r="D479" s="439"/>
      <c r="E479" s="439"/>
      <c r="F479" s="194"/>
      <c r="G479" s="194"/>
      <c r="H479" s="408"/>
      <c r="I479" s="407"/>
      <c r="J479" s="407"/>
      <c r="K479" s="405"/>
      <c r="L479" s="411"/>
      <c r="M479" s="412"/>
      <c r="N479" s="421" t="e">
        <f t="shared" si="8"/>
        <v>#DIV/0!</v>
      </c>
      <c r="O479" s="242">
        <f>FŐLAP!$G$8</f>
        <v>0</v>
      </c>
      <c r="P479" s="241">
        <f>FŐLAP!$C$10</f>
        <v>0</v>
      </c>
      <c r="Q479" s="243" t="s">
        <v>500</v>
      </c>
    </row>
    <row r="480" spans="1:17" ht="49.5" hidden="1" customHeight="1" x14ac:dyDescent="0.25">
      <c r="A480" s="88" t="s">
        <v>802</v>
      </c>
      <c r="B480" s="405"/>
      <c r="C480" s="441"/>
      <c r="D480" s="439"/>
      <c r="E480" s="439"/>
      <c r="F480" s="194"/>
      <c r="G480" s="194"/>
      <c r="H480" s="408"/>
      <c r="I480" s="407"/>
      <c r="J480" s="407"/>
      <c r="K480" s="405"/>
      <c r="L480" s="411"/>
      <c r="M480" s="412"/>
      <c r="N480" s="421" t="e">
        <f t="shared" si="8"/>
        <v>#DIV/0!</v>
      </c>
      <c r="O480" s="242">
        <f>FŐLAP!$G$8</f>
        <v>0</v>
      </c>
      <c r="P480" s="241">
        <f>FŐLAP!$C$10</f>
        <v>0</v>
      </c>
      <c r="Q480" s="243" t="s">
        <v>500</v>
      </c>
    </row>
    <row r="481" spans="1:17" ht="49.5" hidden="1" customHeight="1" x14ac:dyDescent="0.25">
      <c r="A481" s="87" t="s">
        <v>803</v>
      </c>
      <c r="B481" s="405"/>
      <c r="C481" s="441"/>
      <c r="D481" s="439"/>
      <c r="E481" s="439"/>
      <c r="F481" s="194"/>
      <c r="G481" s="194"/>
      <c r="H481" s="408"/>
      <c r="I481" s="407"/>
      <c r="J481" s="407"/>
      <c r="K481" s="405"/>
      <c r="L481" s="411"/>
      <c r="M481" s="412"/>
      <c r="N481" s="421" t="e">
        <f t="shared" si="8"/>
        <v>#DIV/0!</v>
      </c>
      <c r="O481" s="242">
        <f>FŐLAP!$G$8</f>
        <v>0</v>
      </c>
      <c r="P481" s="241">
        <f>FŐLAP!$C$10</f>
        <v>0</v>
      </c>
      <c r="Q481" s="243" t="s">
        <v>500</v>
      </c>
    </row>
    <row r="482" spans="1:17" ht="49.5" hidden="1" customHeight="1" x14ac:dyDescent="0.25">
      <c r="A482" s="87" t="s">
        <v>804</v>
      </c>
      <c r="B482" s="405"/>
      <c r="C482" s="441"/>
      <c r="D482" s="439"/>
      <c r="E482" s="439"/>
      <c r="F482" s="194"/>
      <c r="G482" s="194"/>
      <c r="H482" s="408"/>
      <c r="I482" s="407"/>
      <c r="J482" s="407"/>
      <c r="K482" s="405"/>
      <c r="L482" s="411"/>
      <c r="M482" s="412"/>
      <c r="N482" s="421" t="e">
        <f t="shared" si="8"/>
        <v>#DIV/0!</v>
      </c>
      <c r="O482" s="242">
        <f>FŐLAP!$G$8</f>
        <v>0</v>
      </c>
      <c r="P482" s="241">
        <f>FŐLAP!$C$10</f>
        <v>0</v>
      </c>
      <c r="Q482" s="243" t="s">
        <v>500</v>
      </c>
    </row>
    <row r="483" spans="1:17" ht="49.5" hidden="1" customHeight="1" x14ac:dyDescent="0.25">
      <c r="A483" s="87" t="s">
        <v>805</v>
      </c>
      <c r="B483" s="405"/>
      <c r="C483" s="441"/>
      <c r="D483" s="439"/>
      <c r="E483" s="439"/>
      <c r="F483" s="194"/>
      <c r="G483" s="194"/>
      <c r="H483" s="408"/>
      <c r="I483" s="407"/>
      <c r="J483" s="407"/>
      <c r="K483" s="405"/>
      <c r="L483" s="411"/>
      <c r="M483" s="412"/>
      <c r="N483" s="421" t="e">
        <f t="shared" si="8"/>
        <v>#DIV/0!</v>
      </c>
      <c r="O483" s="242">
        <f>FŐLAP!$G$8</f>
        <v>0</v>
      </c>
      <c r="P483" s="241">
        <f>FŐLAP!$C$10</f>
        <v>0</v>
      </c>
      <c r="Q483" s="243" t="s">
        <v>500</v>
      </c>
    </row>
    <row r="484" spans="1:17" ht="49.5" hidden="1" customHeight="1" x14ac:dyDescent="0.25">
      <c r="A484" s="87" t="s">
        <v>806</v>
      </c>
      <c r="B484" s="405"/>
      <c r="C484" s="441"/>
      <c r="D484" s="439"/>
      <c r="E484" s="439"/>
      <c r="F484" s="194"/>
      <c r="G484" s="194"/>
      <c r="H484" s="408"/>
      <c r="I484" s="407"/>
      <c r="J484" s="407"/>
      <c r="K484" s="405"/>
      <c r="L484" s="411"/>
      <c r="M484" s="412"/>
      <c r="N484" s="421" t="e">
        <f t="shared" si="8"/>
        <v>#DIV/0!</v>
      </c>
      <c r="O484" s="242">
        <f>FŐLAP!$G$8</f>
        <v>0</v>
      </c>
      <c r="P484" s="241">
        <f>FŐLAP!$C$10</f>
        <v>0</v>
      </c>
      <c r="Q484" s="243" t="s">
        <v>500</v>
      </c>
    </row>
    <row r="485" spans="1:17" ht="49.5" hidden="1" customHeight="1" x14ac:dyDescent="0.25">
      <c r="A485" s="88" t="s">
        <v>807</v>
      </c>
      <c r="B485" s="405"/>
      <c r="C485" s="441"/>
      <c r="D485" s="439"/>
      <c r="E485" s="439"/>
      <c r="F485" s="194"/>
      <c r="G485" s="194"/>
      <c r="H485" s="408"/>
      <c r="I485" s="407"/>
      <c r="J485" s="407"/>
      <c r="K485" s="405"/>
      <c r="L485" s="411"/>
      <c r="M485" s="412"/>
      <c r="N485" s="421" t="e">
        <f t="shared" si="8"/>
        <v>#DIV/0!</v>
      </c>
      <c r="O485" s="242">
        <f>FŐLAP!$G$8</f>
        <v>0</v>
      </c>
      <c r="P485" s="241">
        <f>FŐLAP!$C$10</f>
        <v>0</v>
      </c>
      <c r="Q485" s="243" t="s">
        <v>500</v>
      </c>
    </row>
    <row r="486" spans="1:17" ht="49.5" hidden="1" customHeight="1" x14ac:dyDescent="0.25">
      <c r="A486" s="87" t="s">
        <v>808</v>
      </c>
      <c r="B486" s="405"/>
      <c r="C486" s="441"/>
      <c r="D486" s="439"/>
      <c r="E486" s="439"/>
      <c r="F486" s="194"/>
      <c r="G486" s="194"/>
      <c r="H486" s="408"/>
      <c r="I486" s="407"/>
      <c r="J486" s="407"/>
      <c r="K486" s="405"/>
      <c r="L486" s="411"/>
      <c r="M486" s="412"/>
      <c r="N486" s="421" t="e">
        <f t="shared" si="8"/>
        <v>#DIV/0!</v>
      </c>
      <c r="O486" s="242">
        <f>FŐLAP!$G$8</f>
        <v>0</v>
      </c>
      <c r="P486" s="241">
        <f>FŐLAP!$C$10</f>
        <v>0</v>
      </c>
      <c r="Q486" s="243" t="s">
        <v>500</v>
      </c>
    </row>
    <row r="487" spans="1:17" ht="49.5" hidden="1" customHeight="1" x14ac:dyDescent="0.25">
      <c r="A487" s="87" t="s">
        <v>809</v>
      </c>
      <c r="B487" s="405"/>
      <c r="C487" s="441"/>
      <c r="D487" s="439"/>
      <c r="E487" s="439"/>
      <c r="F487" s="194"/>
      <c r="G487" s="194"/>
      <c r="H487" s="408"/>
      <c r="I487" s="407"/>
      <c r="J487" s="407"/>
      <c r="K487" s="405"/>
      <c r="L487" s="411"/>
      <c r="M487" s="412"/>
      <c r="N487" s="421" t="e">
        <f t="shared" si="8"/>
        <v>#DIV/0!</v>
      </c>
      <c r="O487" s="242">
        <f>FŐLAP!$G$8</f>
        <v>0</v>
      </c>
      <c r="P487" s="241">
        <f>FŐLAP!$C$10</f>
        <v>0</v>
      </c>
      <c r="Q487" s="243" t="s">
        <v>500</v>
      </c>
    </row>
    <row r="488" spans="1:17" ht="49.5" hidden="1" customHeight="1" x14ac:dyDescent="0.25">
      <c r="A488" s="87" t="s">
        <v>810</v>
      </c>
      <c r="B488" s="405"/>
      <c r="C488" s="441"/>
      <c r="D488" s="439"/>
      <c r="E488" s="439"/>
      <c r="F488" s="194"/>
      <c r="G488" s="194"/>
      <c r="H488" s="408"/>
      <c r="I488" s="407"/>
      <c r="J488" s="407"/>
      <c r="K488" s="405"/>
      <c r="L488" s="411"/>
      <c r="M488" s="412"/>
      <c r="N488" s="421" t="e">
        <f t="shared" si="8"/>
        <v>#DIV/0!</v>
      </c>
      <c r="O488" s="242">
        <f>FŐLAP!$G$8</f>
        <v>0</v>
      </c>
      <c r="P488" s="241">
        <f>FŐLAP!$C$10</f>
        <v>0</v>
      </c>
      <c r="Q488" s="243" t="s">
        <v>500</v>
      </c>
    </row>
    <row r="489" spans="1:17" ht="49.5" hidden="1" customHeight="1" x14ac:dyDescent="0.25">
      <c r="A489" s="87" t="s">
        <v>811</v>
      </c>
      <c r="B489" s="405"/>
      <c r="C489" s="441"/>
      <c r="D489" s="439"/>
      <c r="E489" s="439"/>
      <c r="F489" s="194"/>
      <c r="G489" s="194"/>
      <c r="H489" s="408"/>
      <c r="I489" s="407"/>
      <c r="J489" s="407"/>
      <c r="K489" s="405"/>
      <c r="L489" s="411"/>
      <c r="M489" s="412"/>
      <c r="N489" s="421" t="e">
        <f t="shared" si="8"/>
        <v>#DIV/0!</v>
      </c>
      <c r="O489" s="242">
        <f>FŐLAP!$G$8</f>
        <v>0</v>
      </c>
      <c r="P489" s="241">
        <f>FŐLAP!$C$10</f>
        <v>0</v>
      </c>
      <c r="Q489" s="243" t="s">
        <v>500</v>
      </c>
    </row>
    <row r="490" spans="1:17" ht="49.5" hidden="1" customHeight="1" x14ac:dyDescent="0.25">
      <c r="A490" s="88" t="s">
        <v>812</v>
      </c>
      <c r="B490" s="405"/>
      <c r="C490" s="441"/>
      <c r="D490" s="439"/>
      <c r="E490" s="439"/>
      <c r="F490" s="194"/>
      <c r="G490" s="194"/>
      <c r="H490" s="408"/>
      <c r="I490" s="407"/>
      <c r="J490" s="407"/>
      <c r="K490" s="405"/>
      <c r="L490" s="411"/>
      <c r="M490" s="412"/>
      <c r="N490" s="421" t="e">
        <f t="shared" si="8"/>
        <v>#DIV/0!</v>
      </c>
      <c r="O490" s="242">
        <f>FŐLAP!$G$8</f>
        <v>0</v>
      </c>
      <c r="P490" s="241">
        <f>FŐLAP!$C$10</f>
        <v>0</v>
      </c>
      <c r="Q490" s="243" t="s">
        <v>500</v>
      </c>
    </row>
    <row r="491" spans="1:17" ht="49.5" hidden="1" customHeight="1" x14ac:dyDescent="0.25">
      <c r="A491" s="87" t="s">
        <v>813</v>
      </c>
      <c r="B491" s="405"/>
      <c r="C491" s="441"/>
      <c r="D491" s="439"/>
      <c r="E491" s="439"/>
      <c r="F491" s="194"/>
      <c r="G491" s="194"/>
      <c r="H491" s="408"/>
      <c r="I491" s="407"/>
      <c r="J491" s="407"/>
      <c r="K491" s="405"/>
      <c r="L491" s="411"/>
      <c r="M491" s="412"/>
      <c r="N491" s="421" t="e">
        <f t="shared" si="8"/>
        <v>#DIV/0!</v>
      </c>
      <c r="O491" s="242">
        <f>FŐLAP!$G$8</f>
        <v>0</v>
      </c>
      <c r="P491" s="241">
        <f>FŐLAP!$C$10</f>
        <v>0</v>
      </c>
      <c r="Q491" s="243" t="s">
        <v>500</v>
      </c>
    </row>
    <row r="492" spans="1:17" ht="49.5" hidden="1" customHeight="1" x14ac:dyDescent="0.25">
      <c r="A492" s="87" t="s">
        <v>814</v>
      </c>
      <c r="B492" s="405"/>
      <c r="C492" s="441"/>
      <c r="D492" s="439"/>
      <c r="E492" s="439"/>
      <c r="F492" s="194"/>
      <c r="G492" s="194"/>
      <c r="H492" s="408"/>
      <c r="I492" s="407"/>
      <c r="J492" s="407"/>
      <c r="K492" s="405"/>
      <c r="L492" s="411"/>
      <c r="M492" s="412"/>
      <c r="N492" s="421" t="e">
        <f t="shared" si="8"/>
        <v>#DIV/0!</v>
      </c>
      <c r="O492" s="242">
        <f>FŐLAP!$G$8</f>
        <v>0</v>
      </c>
      <c r="P492" s="241">
        <f>FŐLAP!$C$10</f>
        <v>0</v>
      </c>
      <c r="Q492" s="243" t="s">
        <v>500</v>
      </c>
    </row>
    <row r="493" spans="1:17" ht="49.5" hidden="1" customHeight="1" x14ac:dyDescent="0.25">
      <c r="A493" s="87" t="s">
        <v>815</v>
      </c>
      <c r="B493" s="405"/>
      <c r="C493" s="441"/>
      <c r="D493" s="439"/>
      <c r="E493" s="439"/>
      <c r="F493" s="194"/>
      <c r="G493" s="194"/>
      <c r="H493" s="408"/>
      <c r="I493" s="407"/>
      <c r="J493" s="407"/>
      <c r="K493" s="405"/>
      <c r="L493" s="411"/>
      <c r="M493" s="412"/>
      <c r="N493" s="421" t="e">
        <f t="shared" si="8"/>
        <v>#DIV/0!</v>
      </c>
      <c r="O493" s="242">
        <f>FŐLAP!$G$8</f>
        <v>0</v>
      </c>
      <c r="P493" s="241">
        <f>FŐLAP!$C$10</f>
        <v>0</v>
      </c>
      <c r="Q493" s="243" t="s">
        <v>500</v>
      </c>
    </row>
    <row r="494" spans="1:17" ht="49.5" hidden="1" customHeight="1" x14ac:dyDescent="0.25">
      <c r="A494" s="87" t="s">
        <v>816</v>
      </c>
      <c r="B494" s="405"/>
      <c r="C494" s="441"/>
      <c r="D494" s="439"/>
      <c r="E494" s="439"/>
      <c r="F494" s="194"/>
      <c r="G494" s="194"/>
      <c r="H494" s="408"/>
      <c r="I494" s="407"/>
      <c r="J494" s="407"/>
      <c r="K494" s="405"/>
      <c r="L494" s="411"/>
      <c r="M494" s="412"/>
      <c r="N494" s="421" t="e">
        <f t="shared" si="8"/>
        <v>#DIV/0!</v>
      </c>
      <c r="O494" s="242">
        <f>FŐLAP!$G$8</f>
        <v>0</v>
      </c>
      <c r="P494" s="241">
        <f>FŐLAP!$C$10</f>
        <v>0</v>
      </c>
      <c r="Q494" s="243" t="s">
        <v>500</v>
      </c>
    </row>
    <row r="495" spans="1:17" ht="49.5" hidden="1" customHeight="1" x14ac:dyDescent="0.25">
      <c r="A495" s="88" t="s">
        <v>817</v>
      </c>
      <c r="B495" s="405"/>
      <c r="C495" s="441"/>
      <c r="D495" s="439"/>
      <c r="E495" s="439"/>
      <c r="F495" s="194"/>
      <c r="G495" s="194"/>
      <c r="H495" s="408"/>
      <c r="I495" s="407"/>
      <c r="J495" s="407"/>
      <c r="K495" s="405"/>
      <c r="L495" s="411"/>
      <c r="M495" s="412"/>
      <c r="N495" s="421" t="e">
        <f t="shared" si="8"/>
        <v>#DIV/0!</v>
      </c>
      <c r="O495" s="242">
        <f>FŐLAP!$G$8</f>
        <v>0</v>
      </c>
      <c r="P495" s="241">
        <f>FŐLAP!$C$10</f>
        <v>0</v>
      </c>
      <c r="Q495" s="243" t="s">
        <v>500</v>
      </c>
    </row>
    <row r="496" spans="1:17" ht="49.5" hidden="1" customHeight="1" x14ac:dyDescent="0.25">
      <c r="A496" s="87" t="s">
        <v>818</v>
      </c>
      <c r="B496" s="405"/>
      <c r="C496" s="441"/>
      <c r="D496" s="439"/>
      <c r="E496" s="439"/>
      <c r="F496" s="194"/>
      <c r="G496" s="194"/>
      <c r="H496" s="408"/>
      <c r="I496" s="407"/>
      <c r="J496" s="407"/>
      <c r="K496" s="405"/>
      <c r="L496" s="411"/>
      <c r="M496" s="412"/>
      <c r="N496" s="421" t="e">
        <f t="shared" si="8"/>
        <v>#DIV/0!</v>
      </c>
      <c r="O496" s="242">
        <f>FŐLAP!$G$8</f>
        <v>0</v>
      </c>
      <c r="P496" s="241">
        <f>FŐLAP!$C$10</f>
        <v>0</v>
      </c>
      <c r="Q496" s="243" t="s">
        <v>500</v>
      </c>
    </row>
    <row r="497" spans="1:17" ht="49.5" hidden="1" customHeight="1" x14ac:dyDescent="0.25">
      <c r="A497" s="87" t="s">
        <v>819</v>
      </c>
      <c r="B497" s="405"/>
      <c r="C497" s="441"/>
      <c r="D497" s="439"/>
      <c r="E497" s="439"/>
      <c r="F497" s="194"/>
      <c r="G497" s="194"/>
      <c r="H497" s="408"/>
      <c r="I497" s="407"/>
      <c r="J497" s="407"/>
      <c r="K497" s="405"/>
      <c r="L497" s="411"/>
      <c r="M497" s="412"/>
      <c r="N497" s="421" t="e">
        <f t="shared" si="8"/>
        <v>#DIV/0!</v>
      </c>
      <c r="O497" s="242">
        <f>FŐLAP!$G$8</f>
        <v>0</v>
      </c>
      <c r="P497" s="241">
        <f>FŐLAP!$C$10</f>
        <v>0</v>
      </c>
      <c r="Q497" s="243" t="s">
        <v>500</v>
      </c>
    </row>
    <row r="498" spans="1:17" ht="49.5" hidden="1" customHeight="1" x14ac:dyDescent="0.25">
      <c r="A498" s="87" t="s">
        <v>820</v>
      </c>
      <c r="B498" s="405"/>
      <c r="C498" s="441"/>
      <c r="D498" s="439"/>
      <c r="E498" s="439"/>
      <c r="F498" s="194"/>
      <c r="G498" s="194"/>
      <c r="H498" s="408"/>
      <c r="I498" s="407"/>
      <c r="J498" s="407"/>
      <c r="K498" s="405"/>
      <c r="L498" s="411"/>
      <c r="M498" s="412"/>
      <c r="N498" s="421" t="e">
        <f t="shared" si="8"/>
        <v>#DIV/0!</v>
      </c>
      <c r="O498" s="242">
        <f>FŐLAP!$G$8</f>
        <v>0</v>
      </c>
      <c r="P498" s="241">
        <f>FŐLAP!$C$10</f>
        <v>0</v>
      </c>
      <c r="Q498" s="243" t="s">
        <v>500</v>
      </c>
    </row>
    <row r="499" spans="1:17" ht="49.5" hidden="1" customHeight="1" x14ac:dyDescent="0.25">
      <c r="A499" s="87" t="s">
        <v>821</v>
      </c>
      <c r="B499" s="405"/>
      <c r="C499" s="441"/>
      <c r="D499" s="439"/>
      <c r="E499" s="439"/>
      <c r="F499" s="194"/>
      <c r="G499" s="194"/>
      <c r="H499" s="408"/>
      <c r="I499" s="407"/>
      <c r="J499" s="407"/>
      <c r="K499" s="405"/>
      <c r="L499" s="411"/>
      <c r="M499" s="412"/>
      <c r="N499" s="421" t="e">
        <f t="shared" si="8"/>
        <v>#DIV/0!</v>
      </c>
      <c r="O499" s="242">
        <f>FŐLAP!$G$8</f>
        <v>0</v>
      </c>
      <c r="P499" s="241">
        <f>FŐLAP!$C$10</f>
        <v>0</v>
      </c>
      <c r="Q499" s="243" t="s">
        <v>500</v>
      </c>
    </row>
    <row r="500" spans="1:17" ht="49.5" hidden="1" customHeight="1" x14ac:dyDescent="0.25">
      <c r="A500" s="88" t="s">
        <v>822</v>
      </c>
      <c r="B500" s="405"/>
      <c r="C500" s="441"/>
      <c r="D500" s="439"/>
      <c r="E500" s="439"/>
      <c r="F500" s="194"/>
      <c r="G500" s="194"/>
      <c r="H500" s="408"/>
      <c r="I500" s="407"/>
      <c r="J500" s="407"/>
      <c r="K500" s="405"/>
      <c r="L500" s="411"/>
      <c r="M500" s="412"/>
      <c r="N500" s="421" t="e">
        <f t="shared" si="8"/>
        <v>#DIV/0!</v>
      </c>
      <c r="O500" s="242">
        <f>FŐLAP!$G$8</f>
        <v>0</v>
      </c>
      <c r="P500" s="241">
        <f>FŐLAP!$C$10</f>
        <v>0</v>
      </c>
      <c r="Q500" s="243" t="s">
        <v>500</v>
      </c>
    </row>
    <row r="501" spans="1:17" ht="49.5" hidden="1" customHeight="1" x14ac:dyDescent="0.25">
      <c r="A501" s="87" t="s">
        <v>823</v>
      </c>
      <c r="B501" s="405"/>
      <c r="C501" s="441"/>
      <c r="D501" s="439"/>
      <c r="E501" s="439"/>
      <c r="F501" s="194"/>
      <c r="G501" s="194"/>
      <c r="H501" s="408"/>
      <c r="I501" s="407"/>
      <c r="J501" s="407"/>
      <c r="K501" s="405"/>
      <c r="L501" s="411"/>
      <c r="M501" s="412"/>
      <c r="N501" s="421" t="e">
        <f t="shared" si="8"/>
        <v>#DIV/0!</v>
      </c>
      <c r="O501" s="242">
        <f>FŐLAP!$G$8</f>
        <v>0</v>
      </c>
      <c r="P501" s="241">
        <f>FŐLAP!$C$10</f>
        <v>0</v>
      </c>
      <c r="Q501" s="243" t="s">
        <v>500</v>
      </c>
    </row>
    <row r="502" spans="1:17" ht="49.5" hidden="1" customHeight="1" x14ac:dyDescent="0.25">
      <c r="A502" s="87" t="s">
        <v>824</v>
      </c>
      <c r="B502" s="405"/>
      <c r="C502" s="441"/>
      <c r="D502" s="439"/>
      <c r="E502" s="439"/>
      <c r="F502" s="194"/>
      <c r="G502" s="194"/>
      <c r="H502" s="408"/>
      <c r="I502" s="407"/>
      <c r="J502" s="407"/>
      <c r="K502" s="405"/>
      <c r="L502" s="411"/>
      <c r="M502" s="412"/>
      <c r="N502" s="421" t="e">
        <f t="shared" si="8"/>
        <v>#DIV/0!</v>
      </c>
      <c r="O502" s="242">
        <f>FŐLAP!$G$8</f>
        <v>0</v>
      </c>
      <c r="P502" s="241">
        <f>FŐLAP!$C$10</f>
        <v>0</v>
      </c>
      <c r="Q502" s="243" t="s">
        <v>500</v>
      </c>
    </row>
    <row r="503" spans="1:17" ht="49.5" hidden="1" customHeight="1" x14ac:dyDescent="0.25">
      <c r="A503" s="87" t="s">
        <v>825</v>
      </c>
      <c r="B503" s="405"/>
      <c r="C503" s="441"/>
      <c r="D503" s="439"/>
      <c r="E503" s="439"/>
      <c r="F503" s="194"/>
      <c r="G503" s="194"/>
      <c r="H503" s="408"/>
      <c r="I503" s="407"/>
      <c r="J503" s="407"/>
      <c r="K503" s="405"/>
      <c r="L503" s="411"/>
      <c r="M503" s="412"/>
      <c r="N503" s="421" t="e">
        <f t="shared" si="8"/>
        <v>#DIV/0!</v>
      </c>
      <c r="O503" s="242">
        <f>FŐLAP!$G$8</f>
        <v>0</v>
      </c>
      <c r="P503" s="241">
        <f>FŐLAP!$C$10</f>
        <v>0</v>
      </c>
      <c r="Q503" s="243" t="s">
        <v>500</v>
      </c>
    </row>
    <row r="504" spans="1:17" ht="49.5" hidden="1" customHeight="1" x14ac:dyDescent="0.25">
      <c r="A504" s="87" t="s">
        <v>826</v>
      </c>
      <c r="B504" s="405"/>
      <c r="C504" s="441"/>
      <c r="D504" s="439"/>
      <c r="E504" s="439"/>
      <c r="F504" s="194"/>
      <c r="G504" s="194"/>
      <c r="H504" s="408"/>
      <c r="I504" s="407"/>
      <c r="J504" s="407"/>
      <c r="K504" s="405"/>
      <c r="L504" s="411"/>
      <c r="M504" s="412"/>
      <c r="N504" s="421" t="e">
        <f t="shared" si="8"/>
        <v>#DIV/0!</v>
      </c>
      <c r="O504" s="242">
        <f>FŐLAP!$G$8</f>
        <v>0</v>
      </c>
      <c r="P504" s="241">
        <f>FŐLAP!$C$10</f>
        <v>0</v>
      </c>
      <c r="Q504" s="243" t="s">
        <v>500</v>
      </c>
    </row>
    <row r="505" spans="1:17" ht="49.5" hidden="1" customHeight="1" x14ac:dyDescent="0.25">
      <c r="A505" s="88" t="s">
        <v>827</v>
      </c>
      <c r="B505" s="405"/>
      <c r="C505" s="441"/>
      <c r="D505" s="439"/>
      <c r="E505" s="439"/>
      <c r="F505" s="194"/>
      <c r="G505" s="194"/>
      <c r="H505" s="408"/>
      <c r="I505" s="407"/>
      <c r="J505" s="407"/>
      <c r="K505" s="405"/>
      <c r="L505" s="411"/>
      <c r="M505" s="412"/>
      <c r="N505" s="421" t="e">
        <f t="shared" si="8"/>
        <v>#DIV/0!</v>
      </c>
      <c r="O505" s="242">
        <f>FŐLAP!$G$8</f>
        <v>0</v>
      </c>
      <c r="P505" s="241">
        <f>FŐLAP!$C$10</f>
        <v>0</v>
      </c>
      <c r="Q505" s="243" t="s">
        <v>500</v>
      </c>
    </row>
    <row r="506" spans="1:17" ht="49.5" hidden="1" customHeight="1" x14ac:dyDescent="0.25">
      <c r="A506" s="87" t="s">
        <v>828</v>
      </c>
      <c r="B506" s="405"/>
      <c r="C506" s="441"/>
      <c r="D506" s="439"/>
      <c r="E506" s="439"/>
      <c r="F506" s="194"/>
      <c r="G506" s="194"/>
      <c r="H506" s="408"/>
      <c r="I506" s="407"/>
      <c r="J506" s="407"/>
      <c r="K506" s="405"/>
      <c r="L506" s="411"/>
      <c r="M506" s="412"/>
      <c r="N506" s="421" t="e">
        <f t="shared" si="8"/>
        <v>#DIV/0!</v>
      </c>
      <c r="O506" s="242">
        <f>FŐLAP!$G$8</f>
        <v>0</v>
      </c>
      <c r="P506" s="241">
        <f>FŐLAP!$C$10</f>
        <v>0</v>
      </c>
      <c r="Q506" s="243" t="s">
        <v>500</v>
      </c>
    </row>
    <row r="507" spans="1:17" ht="49.5" hidden="1" customHeight="1" x14ac:dyDescent="0.25">
      <c r="A507" s="87" t="s">
        <v>829</v>
      </c>
      <c r="B507" s="405"/>
      <c r="C507" s="441"/>
      <c r="D507" s="439"/>
      <c r="E507" s="439"/>
      <c r="F507" s="194"/>
      <c r="G507" s="194"/>
      <c r="H507" s="408"/>
      <c r="I507" s="407"/>
      <c r="J507" s="407"/>
      <c r="K507" s="405"/>
      <c r="L507" s="411"/>
      <c r="M507" s="412"/>
      <c r="N507" s="421" t="e">
        <f t="shared" si="8"/>
        <v>#DIV/0!</v>
      </c>
      <c r="O507" s="242">
        <f>FŐLAP!$G$8</f>
        <v>0</v>
      </c>
      <c r="P507" s="241">
        <f>FŐLAP!$C$10</f>
        <v>0</v>
      </c>
      <c r="Q507" s="243" t="s">
        <v>500</v>
      </c>
    </row>
    <row r="508" spans="1:17" ht="49.5" customHeight="1" x14ac:dyDescent="0.25">
      <c r="A508" s="87" t="s">
        <v>830</v>
      </c>
      <c r="B508" s="405"/>
      <c r="C508" s="441"/>
      <c r="D508" s="439"/>
      <c r="E508" s="439"/>
      <c r="F508" s="194"/>
      <c r="G508" s="194"/>
      <c r="H508" s="408"/>
      <c r="I508" s="407"/>
      <c r="J508" s="407"/>
      <c r="K508" s="405"/>
      <c r="L508" s="411"/>
      <c r="M508" s="412"/>
      <c r="N508" s="421" t="e">
        <f t="shared" ref="N508" si="9">IF(M508&lt;0,0,1-(M508/L508))</f>
        <v>#DIV/0!</v>
      </c>
      <c r="O508" s="242">
        <f>FŐLAP!$G$8</f>
        <v>0</v>
      </c>
      <c r="P508" s="241">
        <f>FŐLAP!$C$10</f>
        <v>0</v>
      </c>
      <c r="Q508" s="243" t="s">
        <v>500</v>
      </c>
    </row>
    <row r="509" spans="1:17" ht="50.1" customHeight="1" x14ac:dyDescent="0.25">
      <c r="A509" s="585" t="s">
        <v>43</v>
      </c>
      <c r="B509" s="586"/>
      <c r="C509" s="586"/>
      <c r="D509" s="586"/>
      <c r="E509" s="586"/>
      <c r="F509" s="586"/>
      <c r="G509" s="586"/>
      <c r="H509" s="586"/>
      <c r="I509" s="586"/>
      <c r="J509" s="586"/>
      <c r="K509" s="587"/>
      <c r="L509" s="413">
        <f>SUM(L9:L508)</f>
        <v>0</v>
      </c>
      <c r="M509" s="413">
        <f>SUM(M9:M508)</f>
        <v>0</v>
      </c>
      <c r="N509" s="440"/>
    </row>
    <row r="510" spans="1:17" ht="50.1" customHeight="1" x14ac:dyDescent="0.25">
      <c r="A510" s="305"/>
      <c r="B510" s="306"/>
      <c r="C510" s="306"/>
      <c r="D510" s="306"/>
      <c r="E510" s="306"/>
      <c r="F510" s="306"/>
      <c r="G510" s="306"/>
      <c r="H510" s="586" t="s">
        <v>602</v>
      </c>
      <c r="I510" s="586"/>
      <c r="J510" s="586"/>
      <c r="K510" s="587"/>
      <c r="L510" s="413">
        <f>SUMIF(G9:G508,"141017020",L9:L508)</f>
        <v>0</v>
      </c>
      <c r="M510" s="413">
        <f>SUMIF(G9:G508,"141017020",M9:M508)</f>
        <v>0</v>
      </c>
      <c r="N510" s="440"/>
    </row>
    <row r="511" spans="1:17" ht="50.1" customHeight="1" x14ac:dyDescent="0.25">
      <c r="A511" s="305"/>
      <c r="B511" s="306"/>
      <c r="C511" s="306"/>
      <c r="D511" s="306"/>
      <c r="E511" s="306"/>
      <c r="F511" s="306"/>
      <c r="G511" s="306"/>
      <c r="H511" s="586" t="s">
        <v>603</v>
      </c>
      <c r="I511" s="586"/>
      <c r="J511" s="586"/>
      <c r="K511" s="587"/>
      <c r="L511" s="413">
        <f>SUMIF(G9:G508,"241017020",L9:L508)</f>
        <v>0</v>
      </c>
      <c r="M511" s="413">
        <f>SUMIF(G9:G508,"241017020",M9:M508)</f>
        <v>0</v>
      </c>
      <c r="N511" s="440"/>
    </row>
    <row r="512" spans="1:17" ht="50.1" customHeight="1" x14ac:dyDescent="0.25">
      <c r="A512" s="585" t="s">
        <v>604</v>
      </c>
      <c r="B512" s="586"/>
      <c r="C512" s="586"/>
      <c r="D512" s="586"/>
      <c r="E512" s="586"/>
      <c r="F512" s="586"/>
      <c r="G512" s="586"/>
      <c r="H512" s="586"/>
      <c r="I512" s="586"/>
      <c r="J512" s="586"/>
      <c r="K512" s="587"/>
      <c r="L512" s="414">
        <v>0</v>
      </c>
      <c r="M512" s="414">
        <v>0</v>
      </c>
      <c r="N512" s="440"/>
    </row>
    <row r="513" spans="1:15" ht="50.1" customHeight="1" x14ac:dyDescent="0.25">
      <c r="A513" s="585" t="s">
        <v>605</v>
      </c>
      <c r="B513" s="586"/>
      <c r="C513" s="586"/>
      <c r="D513" s="586"/>
      <c r="E513" s="586"/>
      <c r="F513" s="586"/>
      <c r="G513" s="586"/>
      <c r="H513" s="586"/>
      <c r="I513" s="586"/>
      <c r="J513" s="586"/>
      <c r="K513" s="587"/>
      <c r="L513" s="414">
        <v>0</v>
      </c>
      <c r="M513" s="414">
        <v>0</v>
      </c>
      <c r="N513" s="440"/>
    </row>
    <row r="514" spans="1:15" ht="50.1" customHeight="1" x14ac:dyDescent="0.25">
      <c r="A514" s="588" t="s">
        <v>606</v>
      </c>
      <c r="B514" s="589"/>
      <c r="C514" s="589"/>
      <c r="D514" s="589"/>
      <c r="E514" s="589"/>
      <c r="F514" s="589"/>
      <c r="G514" s="589"/>
      <c r="H514" s="589"/>
      <c r="I514" s="589"/>
      <c r="J514" s="589"/>
      <c r="K514" s="590"/>
      <c r="L514" s="415">
        <f>ROUNDUP((L510-L512),0)</f>
        <v>0</v>
      </c>
      <c r="M514" s="415">
        <f>ROUNDUP((M510-M512),0)</f>
        <v>0</v>
      </c>
      <c r="N514" s="440"/>
    </row>
    <row r="515" spans="1:15" ht="50.1" customHeight="1" x14ac:dyDescent="0.25">
      <c r="A515" s="588" t="s">
        <v>607</v>
      </c>
      <c r="B515" s="589"/>
      <c r="C515" s="589"/>
      <c r="D515" s="589"/>
      <c r="E515" s="589"/>
      <c r="F515" s="589"/>
      <c r="G515" s="589"/>
      <c r="H515" s="589"/>
      <c r="I515" s="589"/>
      <c r="J515" s="589"/>
      <c r="K515" s="590"/>
      <c r="L515" s="415">
        <f>ROUNDUP((L511-L513),0)</f>
        <v>0</v>
      </c>
      <c r="M515" s="415">
        <f>ROUNDUP((M511-M513),0)</f>
        <v>0</v>
      </c>
      <c r="N515" s="440"/>
    </row>
    <row r="516" spans="1:15" ht="50.1" customHeight="1" x14ac:dyDescent="0.25">
      <c r="A516" s="585" t="s">
        <v>543</v>
      </c>
      <c r="B516" s="586"/>
      <c r="C516" s="586"/>
      <c r="D516" s="586"/>
      <c r="E516" s="586"/>
      <c r="F516" s="586"/>
      <c r="G516" s="586"/>
      <c r="H516" s="586"/>
      <c r="I516" s="586"/>
      <c r="J516" s="586"/>
      <c r="K516" s="587"/>
      <c r="L516" s="413">
        <f>SUM(L514:L515)</f>
        <v>0</v>
      </c>
      <c r="M516" s="413">
        <f>SUM(M514:M515)</f>
        <v>0</v>
      </c>
      <c r="N516" s="440"/>
    </row>
    <row r="517" spans="1:15" ht="33" x14ac:dyDescent="0.25">
      <c r="A517" s="51" t="s">
        <v>546</v>
      </c>
      <c r="L517" s="90"/>
      <c r="M517" s="90"/>
    </row>
    <row r="518" spans="1:15" ht="50.25" customHeight="1" x14ac:dyDescent="0.25">
      <c r="A518" s="51" t="s">
        <v>588</v>
      </c>
      <c r="L518" s="90"/>
      <c r="M518" s="90"/>
    </row>
    <row r="519" spans="1:15" ht="35.25" customHeight="1" x14ac:dyDescent="0.25">
      <c r="A519" s="222" t="s">
        <v>589</v>
      </c>
      <c r="B519" s="21"/>
      <c r="C519" s="21"/>
      <c r="D519" s="21"/>
      <c r="E519" s="21"/>
      <c r="F519" s="21"/>
      <c r="G519" s="21"/>
      <c r="H519" s="21"/>
      <c r="I519" s="21"/>
      <c r="J519" s="21"/>
      <c r="K519" s="21"/>
      <c r="L519" s="21"/>
      <c r="M519" s="21"/>
      <c r="N519" s="21"/>
      <c r="O519" s="21"/>
    </row>
    <row r="520" spans="1:15" ht="35.25" customHeight="1" x14ac:dyDescent="0.25">
      <c r="A520" s="51" t="s">
        <v>615</v>
      </c>
      <c r="B520" s="21"/>
      <c r="C520" s="21"/>
      <c r="D520" s="21"/>
      <c r="E520" s="21"/>
      <c r="F520" s="21"/>
      <c r="G520" s="21"/>
      <c r="H520" s="21"/>
      <c r="I520" s="21"/>
      <c r="J520" s="21"/>
      <c r="K520" s="21"/>
      <c r="L520" s="21"/>
      <c r="M520" s="21"/>
      <c r="N520" s="21"/>
      <c r="O520" s="21"/>
    </row>
    <row r="521" spans="1:15" ht="35.25" customHeight="1" x14ac:dyDescent="0.25">
      <c r="A521" s="21" t="s">
        <v>477</v>
      </c>
      <c r="B521" s="22"/>
      <c r="C521" s="21"/>
      <c r="D521" s="21"/>
      <c r="E521" s="21"/>
      <c r="F521" s="21"/>
      <c r="G521" s="21"/>
      <c r="H521" s="21"/>
      <c r="I521" s="21"/>
      <c r="J521" s="21"/>
      <c r="K521" s="21"/>
      <c r="L521" s="21"/>
      <c r="M521" s="21"/>
      <c r="N521" s="21"/>
      <c r="O521" s="21"/>
    </row>
    <row r="522" spans="1:15" ht="35.25" customHeight="1" x14ac:dyDescent="0.25">
      <c r="A522" s="22" t="s">
        <v>497</v>
      </c>
      <c r="B522" s="23"/>
      <c r="C522" s="21"/>
      <c r="D522" s="21"/>
      <c r="E522" s="21"/>
      <c r="F522" s="21"/>
      <c r="G522" s="21"/>
      <c r="H522" s="21"/>
      <c r="I522" s="21"/>
      <c r="J522" s="21"/>
      <c r="K522" s="21"/>
      <c r="L522" s="21"/>
      <c r="M522" s="21"/>
      <c r="N522" s="21"/>
      <c r="O522" s="21"/>
    </row>
    <row r="523" spans="1:15" ht="35.25" customHeight="1" x14ac:dyDescent="0.25">
      <c r="A523" s="22" t="s">
        <v>479</v>
      </c>
      <c r="B523" s="23"/>
      <c r="C523" s="22"/>
      <c r="D523" s="22"/>
      <c r="E523" s="22"/>
      <c r="F523" s="22"/>
      <c r="G523" s="22"/>
    </row>
    <row r="524" spans="1:15" ht="18.75" customHeight="1" x14ac:dyDescent="0.25">
      <c r="A524" s="23"/>
      <c r="B524" s="23"/>
      <c r="C524" s="23"/>
      <c r="D524" s="23"/>
      <c r="E524" s="23"/>
      <c r="F524" s="23"/>
      <c r="G524" s="23"/>
      <c r="N524" s="23"/>
      <c r="O524" s="23"/>
    </row>
    <row r="525" spans="1:15" ht="32.25" customHeight="1" x14ac:dyDescent="0.25">
      <c r="A525" s="593" t="s">
        <v>42</v>
      </c>
      <c r="B525" s="593"/>
      <c r="C525" s="316"/>
      <c r="D525" s="23"/>
      <c r="E525" s="23"/>
      <c r="F525" s="23"/>
      <c r="G525" s="23"/>
      <c r="L525" s="592"/>
      <c r="M525" s="592"/>
      <c r="N525" s="23"/>
    </row>
    <row r="526" spans="1:15" ht="36" customHeight="1" x14ac:dyDescent="0.25">
      <c r="A526" s="23"/>
      <c r="B526" s="23"/>
      <c r="C526" s="23"/>
      <c r="D526" s="23"/>
      <c r="E526" s="23"/>
      <c r="F526" s="23"/>
      <c r="G526" s="23"/>
      <c r="L526" s="591"/>
      <c r="M526" s="591"/>
      <c r="N526" s="23"/>
    </row>
    <row r="527" spans="1:15" ht="27" customHeight="1" x14ac:dyDescent="0.25">
      <c r="A527" s="22"/>
      <c r="B527" s="22"/>
      <c r="C527" s="22"/>
      <c r="D527" s="22"/>
      <c r="E527" s="22"/>
      <c r="F527" s="22"/>
      <c r="G527" s="22"/>
      <c r="L527" s="591"/>
      <c r="M527" s="591"/>
    </row>
    <row r="528" spans="1:15" x14ac:dyDescent="0.25">
      <c r="L528" s="23"/>
      <c r="M528" s="23"/>
    </row>
  </sheetData>
  <sheetProtection password="9D8B" sheet="1" objects="1" scenarios="1" formatRows="0" selectLockedCells="1"/>
  <dataConsolidate/>
  <mergeCells count="18">
    <mergeCell ref="A6:B6"/>
    <mergeCell ref="L526:M526"/>
    <mergeCell ref="L527:M527"/>
    <mergeCell ref="A514:K514"/>
    <mergeCell ref="A515:K515"/>
    <mergeCell ref="A516:K516"/>
    <mergeCell ref="A525:B525"/>
    <mergeCell ref="L525:M525"/>
    <mergeCell ref="A509:K509"/>
    <mergeCell ref="H510:K510"/>
    <mergeCell ref="H511:K511"/>
    <mergeCell ref="A512:K512"/>
    <mergeCell ref="A513:K513"/>
    <mergeCell ref="A5:B5"/>
    <mergeCell ref="C5:L5"/>
    <mergeCell ref="E3:J3"/>
    <mergeCell ref="E4:J4"/>
    <mergeCell ref="B3:C3"/>
  </mergeCells>
  <conditionalFormatting sqref="N9:N508">
    <cfRule type="cellIs" dxfId="50" priority="391" operator="lessThan">
      <formula>0</formula>
    </cfRule>
    <cfRule type="cellIs" dxfId="49" priority="392" operator="lessThan">
      <formula>0</formula>
    </cfRule>
    <cfRule type="containsErrors" dxfId="48" priority="393">
      <formula>ISERROR(N9)</formula>
    </cfRule>
  </conditionalFormatting>
  <dataValidations count="15">
    <dataValidation type="whole" allowBlank="1" showErrorMessage="1" errorTitle="Tájékoztatás" error="A nettó átadott mennyiség nem lehet nagyobb a bruttó átadott mennyiségnél. _x000a__x000a_Kattintson a Mégse gombra és adja meg a helyes értéket." sqref="M512:M513">
      <formula1>0</formula1>
      <formula2>M510</formula2>
    </dataValidation>
    <dataValidation type="whole" allowBlank="1" showErrorMessage="1" errorTitle="Tájékoztatás" error="Az összesen átadott mennyiségnél nem lehet nagyobb a beírt összeg. _x000a__x000a_Kattintson a Mégse gombra és adja meg a helyes értéket." sqref="L512:L513">
      <formula1>0</formula1>
      <formula2>L510</formula2>
    </dataValidation>
    <dataValidation type="whole" operator="lessThan" allowBlank="1" showErrorMessage="1" errorTitle="Tájékoztatás" error="A nettó átadott mennyiség nem lehet nagyobb a bruttó átadott mennyiségnél. _x000a__x000a_Kattintson a Mégse gombra és adja meg a helyes értéket." sqref="M509">
      <formula1>L509</formula1>
    </dataValidation>
    <dataValidation allowBlank="1" showErrorMessage="1" errorTitle="Tájékoztatás" error="A cellába egész számok írhatóak és pontosan 11 karaktert kell, hogy tartalmazzon!_x000a_" sqref="C6"/>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L9">
      <formula1>0</formula1>
    </dataValidation>
    <dataValidation type="list" allowBlank="1" showErrorMessage="1" errorTitle="Tájékoztatás" error="Csak hiánypótlás esetén töltendő ki!" sqref="B3">
      <formula1>"Kifizetési kérelem, Hiánypótlás"</formula1>
    </dataValidation>
    <dataValidation type="list" allowBlank="1" showInputMessage="1" showErrorMessage="1" sqref="F9:F508">
      <formula1>"GYŰJTÉS,ELŐKEZELÉS,HASZNOSÍTÁS,KEZELÉS,KERESKEDÉS"</formula1>
    </dataValidation>
    <dataValidation operator="greaterThan" allowBlank="1" showInputMessage="1" showErrorMessage="1" sqref="O9:Q508"/>
    <dataValidation type="list" allowBlank="1" showInputMessage="1" showErrorMessage="1" sqref="G9:G508">
      <formula1>"141017020,241017020"</formula1>
    </dataValidation>
    <dataValidation allowBlank="1" showErrorMessage="1" errorTitle="Tájékoztatás" error="A beírt szám 1 és 100 közé kell, hogy essen._x000a__x000a_Kattintson a Mégse gombra és adja meg a helyes értéket." sqref="A9:A50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508">
      <formula1>0</formula1>
    </dataValidation>
    <dataValidation type="whole" operator="lessThanOrEqual" showErrorMessage="1" errorTitle="Tájékoztatás" error="Nem lehet nagyobb, mint 100%!" sqref="N9:N508">
      <formula1>100</formula1>
    </dataValidation>
    <dataValidation type="whole" allowBlank="1" showErrorMessage="1" errorTitle="Tájékoztatás" error="A nettó átadott mennyiség nem lehet nagyobb a bruttó átadott mennyiségnél. Valamint csak egész szám írható a cellába._x000a__x000a_Kattintson a Mégse gombra és adja meg a helyes értéket." sqref="M9:M508">
      <formula1>0</formula1>
      <formula2>L9</formula2>
    </dataValidation>
    <dataValidation type="date" allowBlank="1" showErrorMessage="1" errorTitle="Tájékoztatás" error="A beírt dátum 2014.01.01 és 2015.12.31 közé kell, hogy essen._x000a__x000a_Kattintson a Mégse gombra és adja meg a helyes értéket." sqref="K9:K508 C525">
      <formula1>41640</formula1>
      <formula2>42369</formula2>
    </dataValidation>
    <dataValidation type="date" allowBlank="1" showErrorMessage="1" errorTitle="Tájékoztatás" error="A beírt dátum 2013.12.01 és 2014.12.31 közé kell, hogy essen._x000a__x000a_Kattintson a Mégse gombra és adja meg a helyes értéket." sqref="B9:B508">
      <formula1>41609</formula1>
      <formula2>42004</formula2>
    </dataValidation>
  </dataValidations>
  <printOptions horizontalCentered="1"/>
  <pageMargins left="0.25" right="0.25" top="0.75" bottom="0.75" header="0.3" footer="0.3"/>
  <pageSetup paperSize="9" scale="26" orientation="landscape" r:id="rId1"/>
  <headerFooter>
    <oddHeader>&amp;L&amp;"Times New Roman,Normál"&amp;20&amp;A</oddHeader>
    <oddFooter>&amp;C&amp;"Times New Roman,Félkövér"&amp;20&amp;P&amp;R&amp;28Cégszerű aláírás(P.H.):__________________________________________</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21</vt:i4>
      </vt:variant>
      <vt:variant>
        <vt:lpstr>Névvel ellátott tartományok</vt:lpstr>
      </vt:variant>
      <vt:variant>
        <vt:i4>20</vt:i4>
      </vt:variant>
    </vt:vector>
  </HeadingPairs>
  <TitlesOfParts>
    <vt:vector size="41" baseType="lpstr">
      <vt:lpstr>Kitöltési útmutató</vt:lpstr>
      <vt:lpstr>FŐLAP</vt:lpstr>
      <vt:lpstr>PAPÍR (hullám)</vt:lpstr>
      <vt:lpstr>PAPÍR (vegyes)</vt:lpstr>
      <vt:lpstr>MŰANYAG (PET)</vt:lpstr>
      <vt:lpstr>MŰANYAG (PP+HDPE)</vt:lpstr>
      <vt:lpstr>MŰANYAG (egyéb)</vt:lpstr>
      <vt:lpstr>FÉM (alumínium)</vt:lpstr>
      <vt:lpstr>FÉM (vas)</vt:lpstr>
      <vt:lpstr>TSZH uv.FÉM (vas)</vt:lpstr>
      <vt:lpstr>TÁRSÍTOTT (italkarton)</vt:lpstr>
      <vt:lpstr>TÁRSÍTOTT (egyéb papír)</vt:lpstr>
      <vt:lpstr>TÁRSÍTOTT (egyéb műanyag)</vt:lpstr>
      <vt:lpstr>ÜVEG (vegyes)</vt:lpstr>
      <vt:lpstr>HAVI JELENTÉS 1. melléklet</vt:lpstr>
      <vt:lpstr>HAVI JELENTÉS 2. melléklet  </vt:lpstr>
      <vt:lpstr>HAVI JELENTÉS 3. melléklet</vt:lpstr>
      <vt:lpstr>HAVI JELENTÉS 4. melléklet</vt:lpstr>
      <vt:lpstr>HAVI JELENTÉS 5. melléklet</vt:lpstr>
      <vt:lpstr>HAVI JELENTÉS 6. melléklet </vt:lpstr>
      <vt:lpstr>AZONOSÍTÓK</vt:lpstr>
      <vt:lpstr>AZONOSÍTÓK!Nyomtatási_terület</vt:lpstr>
      <vt:lpstr>'FÉM (alumínium)'!Nyomtatási_terület</vt:lpstr>
      <vt:lpstr>'FÉM (vas)'!Nyomtatási_terület</vt:lpstr>
      <vt:lpstr>FŐLAP!Nyomtatási_terület</vt:lpstr>
      <vt:lpstr>'HAVI JELENTÉS 1. melléklet'!Nyomtatási_terület</vt:lpstr>
      <vt:lpstr>'HAVI JELENTÉS 2. melléklet  '!Nyomtatási_terület</vt:lpstr>
      <vt:lpstr>'HAVI JELENTÉS 3. melléklet'!Nyomtatási_terület</vt:lpstr>
      <vt:lpstr>'HAVI JELENTÉS 4. melléklet'!Nyomtatási_terület</vt:lpstr>
      <vt:lpstr>'HAVI JELENTÉS 5. melléklet'!Nyomtatási_terület</vt:lpstr>
      <vt:lpstr>'HAVI JELENTÉS 6. melléklet '!Nyomtatási_terület</vt:lpstr>
      <vt:lpstr>'MŰANYAG (egyéb)'!Nyomtatási_terület</vt:lpstr>
      <vt:lpstr>'MŰANYAG (PET)'!Nyomtatási_terület</vt:lpstr>
      <vt:lpstr>'MŰANYAG (PP+HDPE)'!Nyomtatási_terület</vt:lpstr>
      <vt:lpstr>'PAPÍR (hullám)'!Nyomtatási_terület</vt:lpstr>
      <vt:lpstr>'PAPÍR (vegyes)'!Nyomtatási_terület</vt:lpstr>
      <vt:lpstr>'TÁRSÍTOTT (egyéb műanyag)'!Nyomtatási_terület</vt:lpstr>
      <vt:lpstr>'TÁRSÍTOTT (egyéb papír)'!Nyomtatási_terület</vt:lpstr>
      <vt:lpstr>'TÁRSÍTOTT (italkarton)'!Nyomtatási_terület</vt:lpstr>
      <vt:lpstr>'TSZH uv.FÉM (vas)'!Nyomtatási_terület</vt:lpstr>
      <vt:lpstr>'ÜVEG (vegyes)'!Nyomtatási_terület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havi_jelentes 2_1 (500 sor)</dc:title>
  <dc:subject>havi_jelentes 2_1 (500 sor)</dc:subject>
  <dc:creator>Bodnar.Maria@ohukft.hu</dc:creator>
  <cp:keywords>havi_jelentes 2_1 (500 sor)</cp:keywords>
  <dc:description>2.1 verzió</dc:description>
  <cp:lastModifiedBy>Bodnár Mária</cp:lastModifiedBy>
  <cp:lastPrinted>2014-04-15T15:30:31Z</cp:lastPrinted>
  <dcterms:created xsi:type="dcterms:W3CDTF">2012-01-25T13:56:41Z</dcterms:created>
  <dcterms:modified xsi:type="dcterms:W3CDTF">2014-08-01T08:26:53Z</dcterms:modified>
  <cp:version>2.1</cp:version>
</cp:coreProperties>
</file>