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730" windowHeight="9525"/>
  </bookViews>
  <sheets>
    <sheet name="Alul-túlt._ellenőrzés " sheetId="5" r:id="rId1"/>
  </sheets>
  <definedNames>
    <definedName name="_xlnm.Print_Area" localSheetId="0">'Alul-túlt._ellenőrzés '!$A$1:$M$32</definedName>
  </definedNames>
  <calcPr calcId="145621"/>
</workbook>
</file>

<file path=xl/calcChain.xml><?xml version="1.0" encoding="utf-8"?>
<calcChain xmlns="http://schemas.openxmlformats.org/spreadsheetml/2006/main">
  <c r="L38" i="5" l="1"/>
  <c r="L5" i="5"/>
  <c r="D61" i="5" l="1"/>
  <c r="H60" i="5"/>
  <c r="B56" i="5"/>
  <c r="C56" i="5" s="1"/>
  <c r="B55" i="5"/>
  <c r="C55" i="5" s="1"/>
  <c r="B51" i="5"/>
  <c r="M47" i="5"/>
  <c r="M61" i="5" s="1"/>
  <c r="L47" i="5"/>
  <c r="L61" i="5" s="1"/>
  <c r="K47" i="5"/>
  <c r="K61" i="5" s="1"/>
  <c r="J47" i="5"/>
  <c r="J61" i="5" s="1"/>
  <c r="I47" i="5"/>
  <c r="I61" i="5" s="1"/>
  <c r="H47" i="5"/>
  <c r="H61" i="5" s="1"/>
  <c r="G47" i="5"/>
  <c r="G61" i="5" s="1"/>
  <c r="F47" i="5"/>
  <c r="F61" i="5" s="1"/>
  <c r="E47" i="5"/>
  <c r="E61" i="5" s="1"/>
  <c r="D47" i="5"/>
  <c r="C47" i="5"/>
  <c r="C61" i="5" s="1"/>
  <c r="B47" i="5"/>
  <c r="B61" i="5" s="1"/>
  <c r="M46" i="5"/>
  <c r="M44" i="5" s="1"/>
  <c r="L46" i="5"/>
  <c r="L44" i="5" s="1"/>
  <c r="K46" i="5"/>
  <c r="K44" i="5" s="1"/>
  <c r="J46" i="5"/>
  <c r="J44" i="5" s="1"/>
  <c r="I46" i="5"/>
  <c r="I44" i="5" s="1"/>
  <c r="H46" i="5"/>
  <c r="H44" i="5" s="1"/>
  <c r="G46" i="5"/>
  <c r="G44" i="5" s="1"/>
  <c r="F46" i="5"/>
  <c r="F44" i="5" s="1"/>
  <c r="E46" i="5"/>
  <c r="E44" i="5" s="1"/>
  <c r="D46" i="5"/>
  <c r="C46" i="5"/>
  <c r="C44" i="5" s="1"/>
  <c r="B46" i="5"/>
  <c r="B44" i="5" s="1"/>
  <c r="M45" i="5"/>
  <c r="L45" i="5"/>
  <c r="K45" i="5"/>
  <c r="J45" i="5"/>
  <c r="I45" i="5"/>
  <c r="H45" i="5"/>
  <c r="G45" i="5"/>
  <c r="F45" i="5"/>
  <c r="E45" i="5"/>
  <c r="D45" i="5"/>
  <c r="C45" i="5"/>
  <c r="B45" i="5"/>
  <c r="D44" i="5"/>
  <c r="J38" i="5"/>
  <c r="H28" i="5"/>
  <c r="B24" i="5"/>
  <c r="C24" i="5" s="1"/>
  <c r="B23" i="5"/>
  <c r="C23" i="5" s="1"/>
  <c r="D23" i="5" s="1"/>
  <c r="E23" i="5" s="1"/>
  <c r="B19" i="5"/>
  <c r="M15" i="5"/>
  <c r="M29" i="5" s="1"/>
  <c r="L15" i="5"/>
  <c r="L29" i="5" s="1"/>
  <c r="K15" i="5"/>
  <c r="K29" i="5" s="1"/>
  <c r="J15" i="5"/>
  <c r="J29" i="5" s="1"/>
  <c r="I15" i="5"/>
  <c r="I29" i="5" s="1"/>
  <c r="H15" i="5"/>
  <c r="H29" i="5" s="1"/>
  <c r="G15" i="5"/>
  <c r="G29" i="5" s="1"/>
  <c r="F15" i="5"/>
  <c r="F29" i="5" s="1"/>
  <c r="E15" i="5"/>
  <c r="E29" i="5" s="1"/>
  <c r="D15" i="5"/>
  <c r="D29" i="5" s="1"/>
  <c r="C15" i="5"/>
  <c r="C29" i="5" s="1"/>
  <c r="B15" i="5"/>
  <c r="B29" i="5" s="1"/>
  <c r="M14" i="5"/>
  <c r="M12" i="5" s="1"/>
  <c r="L14" i="5"/>
  <c r="L12" i="5" s="1"/>
  <c r="K14" i="5"/>
  <c r="K12" i="5" s="1"/>
  <c r="J14" i="5"/>
  <c r="J12" i="5" s="1"/>
  <c r="I14" i="5"/>
  <c r="I12" i="5" s="1"/>
  <c r="H14" i="5"/>
  <c r="H12" i="5" s="1"/>
  <c r="G14" i="5"/>
  <c r="G12" i="5" s="1"/>
  <c r="F14" i="5"/>
  <c r="F12" i="5" s="1"/>
  <c r="E14" i="5"/>
  <c r="E12" i="5" s="1"/>
  <c r="D14" i="5"/>
  <c r="D12" i="5" s="1"/>
  <c r="C14" i="5"/>
  <c r="C12" i="5" s="1"/>
  <c r="B14" i="5"/>
  <c r="B12" i="5" s="1"/>
  <c r="M13" i="5"/>
  <c r="L13" i="5"/>
  <c r="K13" i="5"/>
  <c r="J13" i="5"/>
  <c r="I13" i="5"/>
  <c r="H13" i="5"/>
  <c r="G13" i="5"/>
  <c r="F13" i="5"/>
  <c r="E13" i="5"/>
  <c r="D13" i="5"/>
  <c r="C13" i="5"/>
  <c r="B13" i="5"/>
  <c r="L6" i="5"/>
  <c r="J6" i="5"/>
  <c r="B30" i="5" l="1"/>
  <c r="F23" i="5"/>
  <c r="D24" i="5"/>
  <c r="C19" i="5"/>
  <c r="C22" i="5" s="1"/>
  <c r="B21" i="5"/>
  <c r="C51" i="5"/>
  <c r="C54" i="5" s="1"/>
  <c r="B62" i="5"/>
  <c r="B53" i="5"/>
  <c r="B54" i="5"/>
  <c r="C53" i="5"/>
  <c r="D55" i="5"/>
  <c r="D56" i="5"/>
  <c r="B22" i="5"/>
  <c r="E56" i="5" l="1"/>
  <c r="E24" i="5"/>
  <c r="E55" i="5"/>
  <c r="C30" i="5"/>
  <c r="C21" i="5"/>
  <c r="D19" i="5"/>
  <c r="D22" i="5" s="1"/>
  <c r="G23" i="5"/>
  <c r="D51" i="5"/>
  <c r="C62" i="5"/>
  <c r="E51" i="5" l="1"/>
  <c r="D62" i="5"/>
  <c r="F56" i="5"/>
  <c r="H23" i="5"/>
  <c r="F55" i="5"/>
  <c r="D54" i="5"/>
  <c r="D30" i="5"/>
  <c r="E19" i="5"/>
  <c r="E22" i="5" s="1"/>
  <c r="D21" i="5"/>
  <c r="D53" i="5"/>
  <c r="F24" i="5"/>
  <c r="I23" i="5" l="1"/>
  <c r="E62" i="5"/>
  <c r="F51" i="5"/>
  <c r="E53" i="5"/>
  <c r="E54" i="5"/>
  <c r="G24" i="5"/>
  <c r="F19" i="5"/>
  <c r="F22" i="5" s="1"/>
  <c r="E30" i="5"/>
  <c r="E21" i="5"/>
  <c r="G55" i="5"/>
  <c r="F53" i="5"/>
  <c r="G56" i="5"/>
  <c r="F54" i="5"/>
  <c r="H24" i="5" l="1"/>
  <c r="H55" i="5"/>
  <c r="H56" i="5"/>
  <c r="G51" i="5"/>
  <c r="G54" i="5" s="1"/>
  <c r="F62" i="5"/>
  <c r="J23" i="5"/>
  <c r="F30" i="5"/>
  <c r="G19" i="5"/>
  <c r="F21" i="5"/>
  <c r="G30" i="5" l="1"/>
  <c r="H19" i="5"/>
  <c r="H22" i="5" s="1"/>
  <c r="G21" i="5"/>
  <c r="I55" i="5"/>
  <c r="H51" i="5"/>
  <c r="H54" i="5" s="1"/>
  <c r="G62" i="5"/>
  <c r="G53" i="5"/>
  <c r="I56" i="5"/>
  <c r="G22" i="5"/>
  <c r="K23" i="5"/>
  <c r="I24" i="5"/>
  <c r="L23" i="5" l="1"/>
  <c r="J56" i="5"/>
  <c r="H62" i="5"/>
  <c r="I51" i="5"/>
  <c r="I54" i="5" s="1"/>
  <c r="H59" i="5"/>
  <c r="H58" i="5"/>
  <c r="H30" i="5"/>
  <c r="I19" i="5"/>
  <c r="I22" i="5" s="1"/>
  <c r="H26" i="5"/>
  <c r="H27" i="5"/>
  <c r="H21" i="5"/>
  <c r="J24" i="5"/>
  <c r="H53" i="5"/>
  <c r="J55" i="5"/>
  <c r="I53" i="5" l="1"/>
  <c r="K55" i="5"/>
  <c r="K24" i="5"/>
  <c r="M23" i="5"/>
  <c r="J19" i="5"/>
  <c r="I30" i="5"/>
  <c r="I21" i="5"/>
  <c r="I62" i="5"/>
  <c r="J51" i="5"/>
  <c r="J53" i="5" s="1"/>
  <c r="K56" i="5"/>
  <c r="J54" i="5" l="1"/>
  <c r="L56" i="5"/>
  <c r="K51" i="5"/>
  <c r="K54" i="5" s="1"/>
  <c r="J62" i="5"/>
  <c r="J30" i="5"/>
  <c r="K19" i="5"/>
  <c r="K22" i="5" s="1"/>
  <c r="J21" i="5"/>
  <c r="J22" i="5"/>
  <c r="L55" i="5"/>
  <c r="L24" i="5"/>
  <c r="K53" i="5" l="1"/>
  <c r="M24" i="5"/>
  <c r="M55" i="5"/>
  <c r="L51" i="5"/>
  <c r="K62" i="5"/>
  <c r="L19" i="5"/>
  <c r="L22" i="5" s="1"/>
  <c r="K30" i="5"/>
  <c r="K21" i="5"/>
  <c r="L54" i="5"/>
  <c r="M56" i="5"/>
  <c r="L30" i="5" l="1"/>
  <c r="M19" i="5"/>
  <c r="M22" i="5" s="1"/>
  <c r="L21" i="5"/>
  <c r="L62" i="5"/>
  <c r="M51" i="5"/>
  <c r="M62" i="5" s="1"/>
  <c r="L53" i="5"/>
  <c r="M54" i="5" l="1"/>
  <c r="M30" i="5"/>
  <c r="M21" i="5"/>
  <c r="M53" i="5"/>
</calcChain>
</file>

<file path=xl/sharedStrings.xml><?xml version="1.0" encoding="utf-8"?>
<sst xmlns="http://schemas.openxmlformats.org/spreadsheetml/2006/main" count="106" uniqueCount="29">
  <si>
    <t>Alul és -túlteljesítés ellenőrzés(kg)</t>
  </si>
  <si>
    <t>Szerződött partner:</t>
  </si>
  <si>
    <t>Anyagáram:</t>
  </si>
  <si>
    <t>Vállalt mennyiség (kg)</t>
  </si>
  <si>
    <t>túlt.</t>
  </si>
  <si>
    <t>Időszak:</t>
  </si>
  <si>
    <t>alult.</t>
  </si>
  <si>
    <t>Tervezési időszakok Teljesítése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</si>
  <si>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</si>
  <si>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</si>
  <si>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</si>
  <si>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</si>
  <si>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</si>
  <si>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</si>
  <si>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</si>
  <si>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</si>
  <si>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</si>
  <si>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</si>
  <si>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</si>
  <si>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</si>
  <si>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Teljesítés</t>
  </si>
  <si>
    <t>95% arány</t>
  </si>
  <si>
    <t>110% arány</t>
  </si>
  <si>
    <t>JAN–</t>
  </si>
  <si>
    <r>
      <t xml:space="preserve">Teljesítés </t>
    </r>
    <r>
      <rPr>
        <b/>
        <sz val="12"/>
        <rFont val="Symbol"/>
        <family val="1"/>
        <charset val="2"/>
      </rPr>
      <t>S</t>
    </r>
  </si>
  <si>
    <t>75% arány</t>
  </si>
  <si>
    <t>Havi 110% fölötti eltérés</t>
  </si>
  <si>
    <r>
      <t xml:space="preserve">110% fölötti eltérés </t>
    </r>
    <r>
      <rPr>
        <b/>
        <sz val="12"/>
        <rFont val="Symbol"/>
        <family val="1"/>
        <charset val="2"/>
      </rPr>
      <t>S</t>
    </r>
  </si>
  <si>
    <t xml:space="preserve">1/12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</si>
</sst>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16" x14ac:knownFonts="1">
    <font>
      <sz val="10"/>
      <name val="Arial"/>
    </font>
    <font>
      <b/>
      <sz val="26"/>
      <name val="Arial"/>
      <family val="2"/>
    </font>
    <font>
      <b/>
      <sz val="20"/>
      <name val="Arial"/>
      <family val="2"/>
    </font>
    <font>
      <b/>
      <sz val="24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  <charset val="238"/>
    </font>
    <font>
      <b/>
      <sz val="12"/>
      <name val="Symbol"/>
      <family val="1"/>
      <charset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3" fontId="6" fillId="5" borderId="5" xfId="0" applyNumberFormat="1" applyFont="1" applyFill="1" applyBorder="1" applyProtection="1">
      <protection locked="0"/>
    </xf>
    <xf numFmtId="0" fontId="7" fillId="3" borderId="6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9" fillId="0" borderId="7" xfId="0" applyFont="1" applyBorder="1"/>
    <xf numFmtId="3" fontId="10" fillId="6" borderId="16" xfId="0" applyNumberFormat="1" applyFont="1" applyFill="1" applyBorder="1" applyProtection="1">
      <protection locked="0"/>
    </xf>
    <xf numFmtId="3" fontId="10" fillId="6" borderId="17" xfId="0" applyNumberFormat="1" applyFont="1" applyFill="1" applyBorder="1" applyProtection="1">
      <protection locked="0"/>
    </xf>
    <xf numFmtId="0" fontId="0" fillId="0" borderId="7" xfId="0" applyBorder="1"/>
    <xf numFmtId="164" fontId="10" fillId="2" borderId="18" xfId="0" applyNumberFormat="1" applyFont="1" applyFill="1" applyBorder="1" applyProtection="1">
      <protection hidden="1"/>
    </xf>
    <xf numFmtId="164" fontId="10" fillId="2" borderId="19" xfId="0" applyNumberFormat="1" applyFont="1" applyFill="1" applyBorder="1" applyProtection="1">
      <protection hidden="1"/>
    </xf>
    <xf numFmtId="164" fontId="11" fillId="0" borderId="18" xfId="0" applyNumberFormat="1" applyFont="1" applyFill="1" applyBorder="1" applyAlignment="1" applyProtection="1">
      <alignment horizontal="center"/>
      <protection hidden="1"/>
    </xf>
    <xf numFmtId="164" fontId="11" fillId="0" borderId="19" xfId="0" applyNumberFormat="1" applyFont="1" applyFill="1" applyBorder="1" applyAlignment="1" applyProtection="1">
      <alignment horizontal="center"/>
      <protection hidden="1"/>
    </xf>
    <xf numFmtId="3" fontId="10" fillId="0" borderId="20" xfId="0" applyNumberFormat="1" applyFont="1" applyFill="1" applyBorder="1" applyProtection="1">
      <protection hidden="1"/>
    </xf>
    <xf numFmtId="3" fontId="0" fillId="0" borderId="0" xfId="0" applyNumberFormat="1"/>
    <xf numFmtId="3" fontId="10" fillId="0" borderId="21" xfId="0" applyNumberFormat="1" applyFont="1" applyFill="1" applyBorder="1" applyProtection="1">
      <protection hidden="1"/>
    </xf>
    <xf numFmtId="164" fontId="10" fillId="7" borderId="18" xfId="0" applyNumberFormat="1" applyFont="1" applyFill="1" applyBorder="1" applyProtection="1">
      <protection hidden="1"/>
    </xf>
    <xf numFmtId="164" fontId="10" fillId="7" borderId="19" xfId="0" applyNumberFormat="1" applyFont="1" applyFill="1" applyBorder="1" applyProtection="1">
      <protection hidden="1"/>
    </xf>
    <xf numFmtId="0" fontId="12" fillId="0" borderId="7" xfId="0" applyFont="1" applyBorder="1"/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10" fillId="0" borderId="15" xfId="0" applyFont="1" applyBorder="1" applyAlignment="1" applyProtection="1">
      <alignment horizontal="center"/>
      <protection hidden="1"/>
    </xf>
    <xf numFmtId="164" fontId="10" fillId="8" borderId="22" xfId="0" applyNumberFormat="1" applyFont="1" applyFill="1" applyBorder="1" applyProtection="1">
      <protection hidden="1"/>
    </xf>
    <xf numFmtId="164" fontId="10" fillId="8" borderId="23" xfId="0" applyNumberFormat="1" applyFont="1" applyFill="1" applyBorder="1" applyProtection="1">
      <protection hidden="1"/>
    </xf>
    <xf numFmtId="164" fontId="10" fillId="2" borderId="24" xfId="0" applyNumberFormat="1" applyFont="1" applyFill="1" applyBorder="1" applyProtection="1">
      <protection hidden="1"/>
    </xf>
    <xf numFmtId="164" fontId="11" fillId="0" borderId="25" xfId="0" applyNumberFormat="1" applyFont="1" applyFill="1" applyBorder="1" applyAlignment="1" applyProtection="1">
      <alignment horizontal="center"/>
      <protection hidden="1"/>
    </xf>
    <xf numFmtId="164" fontId="11" fillId="0" borderId="21" xfId="0" applyNumberFormat="1" applyFont="1" applyFill="1" applyBorder="1" applyAlignment="1" applyProtection="1">
      <alignment horizontal="center"/>
      <protection hidden="1"/>
    </xf>
    <xf numFmtId="3" fontId="10" fillId="0" borderId="26" xfId="0" applyNumberFormat="1" applyFont="1" applyFill="1" applyBorder="1" applyProtection="1">
      <protection hidden="1"/>
    </xf>
    <xf numFmtId="3" fontId="10" fillId="0" borderId="27" xfId="0" applyNumberFormat="1" applyFont="1" applyFill="1" applyBorder="1" applyProtection="1">
      <protection hidden="1"/>
    </xf>
    <xf numFmtId="3" fontId="10" fillId="0" borderId="28" xfId="0" applyNumberFormat="1" applyFont="1" applyFill="1" applyBorder="1" applyProtection="1">
      <protection hidden="1"/>
    </xf>
    <xf numFmtId="3" fontId="10" fillId="0" borderId="29" xfId="0" applyNumberFormat="1" applyFont="1" applyFill="1" applyBorder="1" applyProtection="1">
      <protection hidden="1"/>
    </xf>
    <xf numFmtId="3" fontId="10" fillId="0" borderId="30" xfId="0" applyNumberFormat="1" applyFont="1" applyFill="1" applyBorder="1" applyProtection="1">
      <protection hidden="1"/>
    </xf>
    <xf numFmtId="3" fontId="10" fillId="0" borderId="31" xfId="0" applyNumberFormat="1" applyFont="1" applyFill="1" applyBorder="1" applyProtection="1">
      <protection hidden="1"/>
    </xf>
    <xf numFmtId="3" fontId="10" fillId="0" borderId="32" xfId="0" applyNumberFormat="1" applyFont="1" applyFill="1" applyBorder="1" applyProtection="1">
      <protection hidden="1"/>
    </xf>
    <xf numFmtId="0" fontId="0" fillId="0" borderId="5" xfId="0" applyBorder="1" applyProtection="1">
      <protection hidden="1"/>
    </xf>
    <xf numFmtId="164" fontId="10" fillId="2" borderId="33" xfId="0" applyNumberFormat="1" applyFont="1" applyFill="1" applyBorder="1" applyProtection="1">
      <protection hidden="1"/>
    </xf>
    <xf numFmtId="164" fontId="10" fillId="2" borderId="34" xfId="0" applyNumberFormat="1" applyFont="1" applyFill="1" applyBorder="1" applyProtection="1">
      <protection hidden="1"/>
    </xf>
    <xf numFmtId="164" fontId="10" fillId="2" borderId="35" xfId="0" applyNumberFormat="1" applyFont="1" applyFill="1" applyBorder="1" applyProtection="1">
      <protection hidden="1"/>
    </xf>
    <xf numFmtId="164" fontId="10" fillId="2" borderId="36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164" fontId="11" fillId="0" borderId="37" xfId="0" applyNumberFormat="1" applyFont="1" applyFill="1" applyBorder="1" applyAlignment="1" applyProtection="1">
      <alignment horizontal="center"/>
      <protection hidden="1"/>
    </xf>
    <xf numFmtId="0" fontId="9" fillId="0" borderId="7" xfId="0" applyFont="1" applyBorder="1" applyProtection="1">
      <protection hidden="1"/>
    </xf>
    <xf numFmtId="3" fontId="4" fillId="0" borderId="38" xfId="0" applyNumberFormat="1" applyFont="1" applyFill="1" applyBorder="1" applyProtection="1">
      <protection hidden="1"/>
    </xf>
    <xf numFmtId="0" fontId="9" fillId="0" borderId="5" xfId="0" applyFont="1" applyBorder="1" applyAlignment="1" applyProtection="1">
      <alignment wrapText="1"/>
      <protection hidden="1"/>
    </xf>
    <xf numFmtId="165" fontId="6" fillId="3" borderId="5" xfId="0" applyNumberFormat="1" applyFont="1" applyFill="1" applyBorder="1" applyProtection="1">
      <protection hidden="1"/>
    </xf>
    <xf numFmtId="3" fontId="14" fillId="0" borderId="0" xfId="0" applyNumberFormat="1" applyFont="1"/>
    <xf numFmtId="49" fontId="15" fillId="0" borderId="0" xfId="0" applyNumberFormat="1" applyFont="1" applyAlignment="1">
      <alignment horizontal="right"/>
    </xf>
    <xf numFmtId="0" fontId="4" fillId="3" borderId="4" xfId="0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63500</xdr:colOff>
      <xdr:row>6</xdr:row>
      <xdr:rowOff>241300</xdr:rowOff>
    </xdr:from>
    <xdr:to>
      <xdr:col>15</xdr:col>
      <xdr:colOff>368300</xdr:colOff>
      <xdr:row>12</xdr:row>
      <xdr:rowOff>127000</xdr:rowOff>
    </xdr:to>
    <xdr:sp macro="" textlink="">
      <xdr:nvSpPr>
        <xdr:cNvPr id="2" name="Jobbra nyíl 1"/>
        <xdr:cNvSpPr/>
      </xdr:nvSpPr>
      <xdr:spPr>
        <a:xfrm flipH="1">
          <a:off x="14055725" y="2203450"/>
          <a:ext cx="1828800" cy="108585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20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961721</xdr:colOff>
      <xdr:row>2</xdr:row>
      <xdr:rowOff>57586</xdr:rowOff>
    </xdr:from>
    <xdr:to>
      <xdr:col>12</xdr:col>
      <xdr:colOff>323589</xdr:colOff>
      <xdr:row>3</xdr:row>
      <xdr:rowOff>349164</xdr:rowOff>
    </xdr:to>
    <xdr:sp macro="" textlink="">
      <xdr:nvSpPr>
        <xdr:cNvPr id="3" name="Jobbra nyíl 2"/>
        <xdr:cNvSpPr/>
      </xdr:nvSpPr>
      <xdr:spPr>
        <a:xfrm flipH="1">
          <a:off x="11724971" y="514786"/>
          <a:ext cx="1514518" cy="68210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20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63500</xdr:colOff>
      <xdr:row>38</xdr:row>
      <xdr:rowOff>241300</xdr:rowOff>
    </xdr:from>
    <xdr:to>
      <xdr:col>15</xdr:col>
      <xdr:colOff>368300</xdr:colOff>
      <xdr:row>44</xdr:row>
      <xdr:rowOff>127000</xdr:rowOff>
    </xdr:to>
    <xdr:sp macro="" textlink="">
      <xdr:nvSpPr>
        <xdr:cNvPr id="4" name="Jobbra nyíl 3"/>
        <xdr:cNvSpPr/>
      </xdr:nvSpPr>
      <xdr:spPr>
        <a:xfrm flipH="1">
          <a:off x="14055725" y="9471025"/>
          <a:ext cx="1828800" cy="109537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20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961721</xdr:colOff>
      <xdr:row>34</xdr:row>
      <xdr:rowOff>57586</xdr:rowOff>
    </xdr:from>
    <xdr:to>
      <xdr:col>12</xdr:col>
      <xdr:colOff>323589</xdr:colOff>
      <xdr:row>35</xdr:row>
      <xdr:rowOff>349164</xdr:rowOff>
    </xdr:to>
    <xdr:sp macro="" textlink="">
      <xdr:nvSpPr>
        <xdr:cNvPr id="5" name="Jobbra nyíl 4"/>
        <xdr:cNvSpPr/>
      </xdr:nvSpPr>
      <xdr:spPr>
        <a:xfrm flipH="1">
          <a:off x="11724971" y="8201461"/>
          <a:ext cx="1514518" cy="548753"/>
        </a:xfrm>
        <a:prstGeom prst="rightArrow">
          <a:avLst>
            <a:gd name="adj1" fmla="val 50000"/>
            <a:gd name="adj2" fmla="val 44269"/>
          </a:avLst>
        </a:prstGeom>
        <a:solidFill>
          <a:srgbClr val="FF0000"/>
        </a:solidFill>
        <a:scene3d>
          <a:camera prst="orthographicFront">
            <a:rot lat="0" lon="0" rev="18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2000">
              <a:solidFill>
                <a:schemeClr val="tx1"/>
              </a:solidFill>
            </a:rPr>
            <a:t>kitöltendő!!!!</a:t>
          </a:r>
        </a:p>
        <a:p>
          <a:pPr algn="l"/>
          <a:endParaRPr lang="hu-HU" sz="2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zoomScale="59" zoomScaleNormal="59" workbookViewId="0">
      <selection activeCell="B13" sqref="B13"/>
    </sheetView>
  </sheetViews>
  <sheetFormatPr defaultColWidth="11.42578125" defaultRowHeight="12.75" x14ac:dyDescent="0.2"/>
  <cols>
    <col min="1" max="1" width="16.5703125" customWidth="1"/>
    <col min="2" max="8" width="16.140625" customWidth="1"/>
    <col min="9" max="9" width="15.7109375" customWidth="1"/>
    <col min="10" max="13" width="16.140625" customWidth="1"/>
    <col min="14" max="15" width="11.42578125" customWidth="1"/>
    <col min="16" max="16" width="6.140625" customWidth="1"/>
  </cols>
  <sheetData>
    <row r="1" spans="1:14" ht="22.5" customHeight="1" thickBot="1" x14ac:dyDescent="0.55000000000000004">
      <c r="B1" s="1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4" ht="13.5" thickTop="1" x14ac:dyDescent="0.2"/>
    <row r="3" spans="1:14" ht="30.75" thickBot="1" x14ac:dyDescent="0.45">
      <c r="B3" s="60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ht="30.75" customHeight="1" thickTop="1" thickBot="1" x14ac:dyDescent="0.3">
      <c r="B4" s="62" t="s">
        <v>1</v>
      </c>
      <c r="C4" s="62"/>
      <c r="D4" s="63"/>
      <c r="E4" s="63"/>
      <c r="F4" s="63"/>
      <c r="G4" s="63"/>
      <c r="L4" s="56" t="s">
        <v>28</v>
      </c>
    </row>
    <row r="5" spans="1:14" ht="28.5" customHeight="1" thickTop="1" x14ac:dyDescent="0.25">
      <c r="B5" s="57" t="s">
        <v>2</v>
      </c>
      <c r="C5" s="57"/>
      <c r="D5" s="58"/>
      <c r="E5" s="58"/>
      <c r="F5" s="58"/>
      <c r="G5" s="58"/>
      <c r="I5" s="59" t="s">
        <v>3</v>
      </c>
      <c r="J5" s="59"/>
      <c r="K5" s="4">
        <v>0</v>
      </c>
      <c r="L5" s="55">
        <f>K5/12</f>
        <v>0</v>
      </c>
      <c r="M5" s="5" t="s">
        <v>4</v>
      </c>
    </row>
    <row r="6" spans="1:14" ht="28.5" customHeight="1" thickBot="1" x14ac:dyDescent="0.3">
      <c r="B6" s="57" t="s">
        <v>5</v>
      </c>
      <c r="C6" s="57"/>
      <c r="D6" s="64"/>
      <c r="E6" s="64"/>
      <c r="F6" s="64"/>
      <c r="G6" s="64"/>
      <c r="I6" s="6">
        <v>0.95</v>
      </c>
      <c r="J6" s="7">
        <f>K5*0.95</f>
        <v>0</v>
      </c>
      <c r="K6" s="6">
        <v>1.1000000000000001</v>
      </c>
      <c r="L6" s="7">
        <f>K5*1.1</f>
        <v>0</v>
      </c>
      <c r="M6" s="8" t="s">
        <v>6</v>
      </c>
    </row>
    <row r="7" spans="1:14" ht="19.5" thickTop="1" thickBot="1" x14ac:dyDescent="0.3">
      <c r="B7" s="65" t="s">
        <v>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7"/>
    </row>
    <row r="8" spans="1:14" ht="15.75" x14ac:dyDescent="0.25">
      <c r="B8" s="9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I8" s="10" t="s">
        <v>15</v>
      </c>
      <c r="J8" s="10" t="s">
        <v>16</v>
      </c>
      <c r="K8" s="10" t="s">
        <v>17</v>
      </c>
      <c r="L8" s="10" t="s">
        <v>18</v>
      </c>
      <c r="M8" s="10" t="s">
        <v>19</v>
      </c>
    </row>
    <row r="9" spans="1:14" ht="13.5" thickBo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 ht="21" customHeight="1" thickTop="1" x14ac:dyDescent="0.25">
      <c r="A10" s="13" t="s">
        <v>20</v>
      </c>
      <c r="B10" s="14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</row>
    <row r="11" spans="1:14" ht="6.75" customHeight="1" x14ac:dyDescent="0.25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4" ht="18" customHeight="1" x14ac:dyDescent="0.25">
      <c r="A12" s="16"/>
      <c r="B12" s="20" t="str">
        <f t="shared" ref="B12:M12" si="0">IF(B14&lt;=B10," ","Alult.")</f>
        <v xml:space="preserve"> </v>
      </c>
      <c r="C12" s="20" t="str">
        <f t="shared" si="0"/>
        <v xml:space="preserve"> </v>
      </c>
      <c r="D12" s="20" t="str">
        <f t="shared" si="0"/>
        <v xml:space="preserve"> </v>
      </c>
      <c r="E12" s="20" t="str">
        <f t="shared" si="0"/>
        <v xml:space="preserve"> </v>
      </c>
      <c r="F12" s="20" t="str">
        <f t="shared" si="0"/>
        <v xml:space="preserve"> </v>
      </c>
      <c r="G12" s="20" t="str">
        <f t="shared" si="0"/>
        <v xml:space="preserve"> </v>
      </c>
      <c r="H12" s="20" t="str">
        <f t="shared" si="0"/>
        <v xml:space="preserve"> </v>
      </c>
      <c r="I12" s="20" t="str">
        <f t="shared" si="0"/>
        <v xml:space="preserve"> </v>
      </c>
      <c r="J12" s="20" t="str">
        <f t="shared" si="0"/>
        <v xml:space="preserve"> </v>
      </c>
      <c r="K12" s="20" t="str">
        <f t="shared" si="0"/>
        <v xml:space="preserve"> </v>
      </c>
      <c r="L12" s="20" t="str">
        <f t="shared" si="0"/>
        <v xml:space="preserve"> </v>
      </c>
      <c r="M12" s="20" t="str">
        <f t="shared" si="0"/>
        <v xml:space="preserve"> </v>
      </c>
    </row>
    <row r="13" spans="1:14" ht="15" customHeight="1" thickBot="1" x14ac:dyDescent="0.3">
      <c r="A13" s="16"/>
      <c r="B13" s="19" t="str">
        <f>IF(B15&gt;=B10," ","Túlt.")</f>
        <v xml:space="preserve"> </v>
      </c>
      <c r="C13" s="20" t="str">
        <f t="shared" ref="C13:M13" si="1">IF(C15&gt;=C10," ","Túlt.")</f>
        <v xml:space="preserve"> </v>
      </c>
      <c r="D13" s="20" t="str">
        <f t="shared" si="1"/>
        <v xml:space="preserve"> </v>
      </c>
      <c r="E13" s="20" t="str">
        <f t="shared" si="1"/>
        <v xml:space="preserve"> </v>
      </c>
      <c r="F13" s="20" t="str">
        <f t="shared" si="1"/>
        <v xml:space="preserve"> </v>
      </c>
      <c r="G13" s="20" t="str">
        <f t="shared" si="1"/>
        <v xml:space="preserve"> </v>
      </c>
      <c r="H13" s="20" t="str">
        <f t="shared" si="1"/>
        <v xml:space="preserve"> </v>
      </c>
      <c r="I13" s="20" t="str">
        <f t="shared" si="1"/>
        <v xml:space="preserve"> </v>
      </c>
      <c r="J13" s="20" t="str">
        <f t="shared" si="1"/>
        <v xml:space="preserve"> </v>
      </c>
      <c r="K13" s="20" t="str">
        <f t="shared" si="1"/>
        <v xml:space="preserve"> </v>
      </c>
      <c r="L13" s="20" t="str">
        <f t="shared" si="1"/>
        <v xml:space="preserve"> </v>
      </c>
      <c r="M13" s="20" t="str">
        <f t="shared" si="1"/>
        <v xml:space="preserve"> </v>
      </c>
    </row>
    <row r="14" spans="1:14" ht="18.75" customHeight="1" thickBot="1" x14ac:dyDescent="0.3">
      <c r="A14" s="13" t="s">
        <v>21</v>
      </c>
      <c r="B14" s="21">
        <f>$K$5/12*0.95</f>
        <v>0</v>
      </c>
      <c r="C14" s="21">
        <f t="shared" ref="C14:M14" si="2">$K$5/12*0.95</f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  <c r="J14" s="21">
        <f t="shared" si="2"/>
        <v>0</v>
      </c>
      <c r="K14" s="21">
        <f t="shared" si="2"/>
        <v>0</v>
      </c>
      <c r="L14" s="21">
        <f t="shared" si="2"/>
        <v>0</v>
      </c>
      <c r="M14" s="21">
        <f t="shared" si="2"/>
        <v>0</v>
      </c>
      <c r="N14" s="22"/>
    </row>
    <row r="15" spans="1:14" ht="18.75" customHeight="1" thickBot="1" x14ac:dyDescent="0.3">
      <c r="A15" s="13" t="s">
        <v>22</v>
      </c>
      <c r="B15" s="23">
        <f t="shared" ref="B15:M15" si="3">$K$5/12*1.1</f>
        <v>0</v>
      </c>
      <c r="C15" s="23">
        <f t="shared" si="3"/>
        <v>0</v>
      </c>
      <c r="D15" s="23">
        <f t="shared" si="3"/>
        <v>0</v>
      </c>
      <c r="E15" s="23">
        <f t="shared" si="3"/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3"/>
        <v>0</v>
      </c>
      <c r="J15" s="23">
        <f t="shared" si="3"/>
        <v>0</v>
      </c>
      <c r="K15" s="23">
        <f t="shared" si="3"/>
        <v>0</v>
      </c>
      <c r="L15" s="23">
        <f t="shared" si="3"/>
        <v>0</v>
      </c>
      <c r="M15" s="23">
        <f t="shared" si="3"/>
        <v>0</v>
      </c>
    </row>
    <row r="16" spans="1:14" ht="15" customHeight="1" thickBot="1" x14ac:dyDescent="0.3">
      <c r="A16" s="16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ht="15" customHeight="1" x14ac:dyDescent="0.25">
      <c r="A17" s="26"/>
      <c r="B17" s="27" t="s">
        <v>8</v>
      </c>
      <c r="C17" s="28" t="s">
        <v>23</v>
      </c>
      <c r="D17" s="28" t="s">
        <v>23</v>
      </c>
      <c r="E17" s="28" t="s">
        <v>23</v>
      </c>
      <c r="F17" s="28" t="s">
        <v>23</v>
      </c>
      <c r="G17" s="28" t="s">
        <v>23</v>
      </c>
      <c r="H17" s="28" t="s">
        <v>23</v>
      </c>
      <c r="I17" s="28" t="s">
        <v>23</v>
      </c>
      <c r="J17" s="28" t="s">
        <v>23</v>
      </c>
      <c r="K17" s="28" t="s">
        <v>23</v>
      </c>
      <c r="L17" s="28" t="s">
        <v>23</v>
      </c>
      <c r="M17" s="29" t="s">
        <v>23</v>
      </c>
    </row>
    <row r="18" spans="1:13" ht="15" customHeight="1" thickBot="1" x14ac:dyDescent="0.3">
      <c r="A18" s="26"/>
      <c r="B18" s="30"/>
      <c r="C18" s="31" t="s">
        <v>9</v>
      </c>
      <c r="D18" s="31" t="s">
        <v>10</v>
      </c>
      <c r="E18" s="31" t="s">
        <v>11</v>
      </c>
      <c r="F18" s="31" t="s">
        <v>12</v>
      </c>
      <c r="G18" s="31" t="s">
        <v>13</v>
      </c>
      <c r="H18" s="31" t="s">
        <v>14</v>
      </c>
      <c r="I18" s="31" t="s">
        <v>15</v>
      </c>
      <c r="J18" s="31" t="s">
        <v>16</v>
      </c>
      <c r="K18" s="31" t="s">
        <v>17</v>
      </c>
      <c r="L18" s="31" t="s">
        <v>18</v>
      </c>
      <c r="M18" s="31" t="s">
        <v>19</v>
      </c>
    </row>
    <row r="19" spans="1:13" ht="18" customHeight="1" thickTop="1" x14ac:dyDescent="0.25">
      <c r="A19" s="13" t="s">
        <v>24</v>
      </c>
      <c r="B19" s="32">
        <f>B10</f>
        <v>0</v>
      </c>
      <c r="C19" s="33">
        <f t="shared" ref="C19:M19" si="4">B19+C10</f>
        <v>0</v>
      </c>
      <c r="D19" s="33">
        <f t="shared" si="4"/>
        <v>0</v>
      </c>
      <c r="E19" s="33">
        <f t="shared" si="4"/>
        <v>0</v>
      </c>
      <c r="F19" s="33">
        <f t="shared" si="4"/>
        <v>0</v>
      </c>
      <c r="G19" s="33">
        <f t="shared" si="4"/>
        <v>0</v>
      </c>
      <c r="H19" s="33">
        <f t="shared" si="4"/>
        <v>0</v>
      </c>
      <c r="I19" s="33">
        <f t="shared" si="4"/>
        <v>0</v>
      </c>
      <c r="J19" s="33">
        <f t="shared" si="4"/>
        <v>0</v>
      </c>
      <c r="K19" s="33">
        <f t="shared" si="4"/>
        <v>0</v>
      </c>
      <c r="L19" s="33">
        <f t="shared" si="4"/>
        <v>0</v>
      </c>
      <c r="M19" s="33">
        <f t="shared" si="4"/>
        <v>0</v>
      </c>
    </row>
    <row r="20" spans="1:13" ht="9" customHeight="1" x14ac:dyDescent="0.25">
      <c r="A20" s="26"/>
      <c r="B20" s="3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5" customHeight="1" x14ac:dyDescent="0.25">
      <c r="A21" s="16"/>
      <c r="B21" s="19" t="str">
        <f t="shared" ref="B21:M21" si="5">IF(B23&lt;=B19," ","Alult.")</f>
        <v xml:space="preserve"> </v>
      </c>
      <c r="C21" s="20" t="str">
        <f t="shared" si="5"/>
        <v xml:space="preserve"> </v>
      </c>
      <c r="D21" s="20" t="str">
        <f t="shared" si="5"/>
        <v xml:space="preserve"> </v>
      </c>
      <c r="E21" s="20" t="str">
        <f t="shared" si="5"/>
        <v xml:space="preserve"> </v>
      </c>
      <c r="F21" s="20" t="str">
        <f t="shared" si="5"/>
        <v xml:space="preserve"> </v>
      </c>
      <c r="G21" s="20" t="str">
        <f t="shared" si="5"/>
        <v xml:space="preserve"> </v>
      </c>
      <c r="H21" s="20" t="str">
        <f t="shared" si="5"/>
        <v xml:space="preserve"> </v>
      </c>
      <c r="I21" s="20" t="str">
        <f t="shared" si="5"/>
        <v xml:space="preserve"> </v>
      </c>
      <c r="J21" s="20" t="str">
        <f t="shared" si="5"/>
        <v xml:space="preserve"> </v>
      </c>
      <c r="K21" s="20" t="str">
        <f t="shared" si="5"/>
        <v xml:space="preserve"> </v>
      </c>
      <c r="L21" s="20" t="str">
        <f t="shared" si="5"/>
        <v xml:space="preserve"> </v>
      </c>
      <c r="M21" s="20" t="str">
        <f t="shared" si="5"/>
        <v xml:space="preserve"> </v>
      </c>
    </row>
    <row r="22" spans="1:13" ht="15" customHeight="1" thickBot="1" x14ac:dyDescent="0.3">
      <c r="A22" s="16"/>
      <c r="B22" s="35" t="str">
        <f t="shared" ref="B22:M22" si="6">IF(B24&gt;=B19," ","Túlt.")</f>
        <v xml:space="preserve"> </v>
      </c>
      <c r="C22" s="36" t="str">
        <f t="shared" si="6"/>
        <v xml:space="preserve"> </v>
      </c>
      <c r="D22" s="36" t="str">
        <f t="shared" si="6"/>
        <v xml:space="preserve"> </v>
      </c>
      <c r="E22" s="36" t="str">
        <f t="shared" si="6"/>
        <v xml:space="preserve"> </v>
      </c>
      <c r="F22" s="36" t="str">
        <f t="shared" si="6"/>
        <v xml:space="preserve"> </v>
      </c>
      <c r="G22" s="36" t="str">
        <f t="shared" si="6"/>
        <v xml:space="preserve"> </v>
      </c>
      <c r="H22" s="36" t="str">
        <f t="shared" si="6"/>
        <v xml:space="preserve"> </v>
      </c>
      <c r="I22" s="36" t="str">
        <f t="shared" si="6"/>
        <v xml:space="preserve"> </v>
      </c>
      <c r="J22" s="20" t="str">
        <f t="shared" si="6"/>
        <v xml:space="preserve"> </v>
      </c>
      <c r="K22" s="20" t="str">
        <f t="shared" si="6"/>
        <v xml:space="preserve"> </v>
      </c>
      <c r="L22" s="20" t="str">
        <f t="shared" si="6"/>
        <v xml:space="preserve"> </v>
      </c>
      <c r="M22" s="20" t="str">
        <f t="shared" si="6"/>
        <v xml:space="preserve"> </v>
      </c>
    </row>
    <row r="23" spans="1:13" ht="20.25" customHeight="1" thickBot="1" x14ac:dyDescent="0.3">
      <c r="A23" s="13" t="s">
        <v>21</v>
      </c>
      <c r="B23" s="37">
        <f>$K$5/12*0.95</f>
        <v>0</v>
      </c>
      <c r="C23" s="38">
        <f>$K$5/12*0.95+B23</f>
        <v>0</v>
      </c>
      <c r="D23" s="38">
        <f t="shared" ref="D23:M23" si="7">$K$5/12*0.95+C23</f>
        <v>0</v>
      </c>
      <c r="E23" s="38">
        <f t="shared" si="7"/>
        <v>0</v>
      </c>
      <c r="F23" s="38">
        <f t="shared" si="7"/>
        <v>0</v>
      </c>
      <c r="G23" s="38">
        <f t="shared" si="7"/>
        <v>0</v>
      </c>
      <c r="H23" s="38">
        <f t="shared" si="7"/>
        <v>0</v>
      </c>
      <c r="I23" s="39">
        <f t="shared" si="7"/>
        <v>0</v>
      </c>
      <c r="J23" s="40">
        <f t="shared" si="7"/>
        <v>0</v>
      </c>
      <c r="K23" s="40">
        <f t="shared" si="7"/>
        <v>0</v>
      </c>
      <c r="L23" s="40">
        <f t="shared" si="7"/>
        <v>0</v>
      </c>
      <c r="M23" s="40">
        <f t="shared" si="7"/>
        <v>0</v>
      </c>
    </row>
    <row r="24" spans="1:13" ht="20.25" customHeight="1" thickTop="1" thickBot="1" x14ac:dyDescent="0.3">
      <c r="A24" s="13" t="s">
        <v>22</v>
      </c>
      <c r="B24" s="41">
        <f t="shared" ref="B24" si="8">$K$5/12*1.1</f>
        <v>0</v>
      </c>
      <c r="C24" s="42">
        <f>$K$5/12*1.1+B24</f>
        <v>0</v>
      </c>
      <c r="D24" s="42">
        <f t="shared" ref="D24:M24" si="9">$K$5/12*1.1+C24</f>
        <v>0</v>
      </c>
      <c r="E24" s="42">
        <f t="shared" si="9"/>
        <v>0</v>
      </c>
      <c r="F24" s="42">
        <f t="shared" si="9"/>
        <v>0</v>
      </c>
      <c r="G24" s="42">
        <f t="shared" si="9"/>
        <v>0</v>
      </c>
      <c r="H24" s="42">
        <f t="shared" si="9"/>
        <v>0</v>
      </c>
      <c r="I24" s="43">
        <f t="shared" si="9"/>
        <v>0</v>
      </c>
      <c r="J24" s="23">
        <f t="shared" si="9"/>
        <v>0</v>
      </c>
      <c r="K24" s="23">
        <f t="shared" si="9"/>
        <v>0</v>
      </c>
      <c r="L24" s="23">
        <f t="shared" si="9"/>
        <v>0</v>
      </c>
      <c r="M24" s="23">
        <f t="shared" si="9"/>
        <v>0</v>
      </c>
    </row>
    <row r="25" spans="1:13" ht="9" customHeight="1" x14ac:dyDescent="0.25">
      <c r="A25" s="44"/>
      <c r="B25" s="45"/>
      <c r="C25" s="46"/>
      <c r="D25" s="47"/>
      <c r="E25" s="45"/>
      <c r="F25" s="46"/>
      <c r="G25" s="47"/>
      <c r="H25" s="45"/>
      <c r="I25" s="46"/>
      <c r="J25" s="47"/>
      <c r="K25" s="45"/>
      <c r="L25" s="46"/>
      <c r="M25" s="48"/>
    </row>
    <row r="26" spans="1:13" ht="15" x14ac:dyDescent="0.25">
      <c r="A26" s="49"/>
      <c r="B26" s="45"/>
      <c r="C26" s="45"/>
      <c r="D26" s="45"/>
      <c r="E26" s="45"/>
      <c r="F26" s="45"/>
      <c r="G26" s="45"/>
      <c r="H26" s="50" t="str">
        <f>IF(H28&lt;=H19," ","Alult.")</f>
        <v xml:space="preserve"> </v>
      </c>
      <c r="I26" s="45"/>
      <c r="J26" s="45"/>
      <c r="K26" s="45"/>
      <c r="L26" s="45"/>
      <c r="M26" s="45"/>
    </row>
    <row r="27" spans="1:13" ht="15.75" thickBot="1" x14ac:dyDescent="0.3">
      <c r="A27" s="49"/>
      <c r="B27" s="45"/>
      <c r="C27" s="45"/>
      <c r="D27" s="45"/>
      <c r="E27" s="45"/>
      <c r="F27" s="45"/>
      <c r="G27" s="45"/>
      <c r="H27" s="50" t="str">
        <f>IF(H28&gt;=H19," ","Túlt.")</f>
        <v xml:space="preserve"> </v>
      </c>
      <c r="I27" s="45"/>
      <c r="J27" s="45"/>
      <c r="K27" s="45"/>
      <c r="L27" s="45"/>
      <c r="M27" s="45"/>
    </row>
    <row r="28" spans="1:13" ht="15.75" x14ac:dyDescent="0.25">
      <c r="A28" s="51" t="s">
        <v>25</v>
      </c>
      <c r="B28" s="45"/>
      <c r="C28" s="45"/>
      <c r="D28" s="45"/>
      <c r="E28" s="45"/>
      <c r="F28" s="45"/>
      <c r="G28" s="45"/>
      <c r="H28" s="52">
        <f>(K5/12)*7*0.75</f>
        <v>0</v>
      </c>
      <c r="I28" s="45"/>
      <c r="J28" s="45"/>
      <c r="K28" s="45"/>
      <c r="L28" s="45"/>
      <c r="M28" s="45"/>
    </row>
    <row r="29" spans="1:13" ht="39" customHeight="1" x14ac:dyDescent="0.25">
      <c r="A29" s="53" t="s">
        <v>26</v>
      </c>
      <c r="B29" s="54">
        <f t="shared" ref="B29:M29" si="10">B10-B15</f>
        <v>0</v>
      </c>
      <c r="C29" s="54">
        <f t="shared" si="10"/>
        <v>0</v>
      </c>
      <c r="D29" s="54">
        <f t="shared" si="10"/>
        <v>0</v>
      </c>
      <c r="E29" s="54">
        <f t="shared" si="10"/>
        <v>0</v>
      </c>
      <c r="F29" s="54">
        <f t="shared" si="10"/>
        <v>0</v>
      </c>
      <c r="G29" s="54">
        <f t="shared" si="10"/>
        <v>0</v>
      </c>
      <c r="H29" s="54">
        <f t="shared" si="10"/>
        <v>0</v>
      </c>
      <c r="I29" s="54">
        <f t="shared" si="10"/>
        <v>0</v>
      </c>
      <c r="J29" s="54">
        <f t="shared" si="10"/>
        <v>0</v>
      </c>
      <c r="K29" s="54">
        <f t="shared" si="10"/>
        <v>0</v>
      </c>
      <c r="L29" s="54">
        <f t="shared" si="10"/>
        <v>0</v>
      </c>
      <c r="M29" s="54">
        <f t="shared" si="10"/>
        <v>0</v>
      </c>
    </row>
    <row r="30" spans="1:13" ht="31.5" x14ac:dyDescent="0.25">
      <c r="A30" s="53" t="s">
        <v>27</v>
      </c>
      <c r="B30" s="54">
        <f>B19-B24</f>
        <v>0</v>
      </c>
      <c r="C30" s="54">
        <f t="shared" ref="C30:M30" si="11">C19-C24</f>
        <v>0</v>
      </c>
      <c r="D30" s="54">
        <f t="shared" si="11"/>
        <v>0</v>
      </c>
      <c r="E30" s="54">
        <f t="shared" si="11"/>
        <v>0</v>
      </c>
      <c r="F30" s="54">
        <f t="shared" si="11"/>
        <v>0</v>
      </c>
      <c r="G30" s="54">
        <f t="shared" si="11"/>
        <v>0</v>
      </c>
      <c r="H30" s="54">
        <f t="shared" si="11"/>
        <v>0</v>
      </c>
      <c r="I30" s="54">
        <f t="shared" si="11"/>
        <v>0</v>
      </c>
      <c r="J30" s="54">
        <f t="shared" si="11"/>
        <v>0</v>
      </c>
      <c r="K30" s="54">
        <f t="shared" si="11"/>
        <v>0</v>
      </c>
      <c r="L30" s="54">
        <f t="shared" si="11"/>
        <v>0</v>
      </c>
      <c r="M30" s="54">
        <f t="shared" si="11"/>
        <v>0</v>
      </c>
    </row>
    <row r="33" spans="1:14" ht="34.5" thickBot="1" x14ac:dyDescent="0.55000000000000004">
      <c r="B33" s="1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</row>
    <row r="34" spans="1:14" ht="13.5" thickTop="1" x14ac:dyDescent="0.2"/>
    <row r="35" spans="1:14" ht="30.75" thickBot="1" x14ac:dyDescent="0.45">
      <c r="B35" s="60" t="s">
        <v>0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4" ht="24.75" customHeight="1" thickTop="1" thickBot="1" x14ac:dyDescent="0.3">
      <c r="B36" s="62" t="s">
        <v>1</v>
      </c>
      <c r="C36" s="62"/>
      <c r="D36" s="63"/>
      <c r="E36" s="63"/>
      <c r="F36" s="63"/>
      <c r="G36" s="63"/>
    </row>
    <row r="37" spans="1:14" ht="24.75" customHeight="1" thickTop="1" x14ac:dyDescent="0.25">
      <c r="B37" s="57" t="s">
        <v>2</v>
      </c>
      <c r="C37" s="57"/>
      <c r="D37" s="58"/>
      <c r="E37" s="58"/>
      <c r="F37" s="58"/>
      <c r="G37" s="58"/>
      <c r="I37" s="59" t="s">
        <v>3</v>
      </c>
      <c r="J37" s="59"/>
      <c r="K37" s="4">
        <v>0</v>
      </c>
      <c r="L37" s="56" t="s">
        <v>28</v>
      </c>
      <c r="M37" s="5" t="s">
        <v>4</v>
      </c>
    </row>
    <row r="38" spans="1:14" ht="24.75" customHeight="1" thickBot="1" x14ac:dyDescent="0.3">
      <c r="B38" s="57" t="s">
        <v>5</v>
      </c>
      <c r="C38" s="57"/>
      <c r="D38" s="64"/>
      <c r="E38" s="64"/>
      <c r="F38" s="64"/>
      <c r="G38" s="64"/>
      <c r="I38" s="6">
        <v>0.95</v>
      </c>
      <c r="J38" s="7">
        <f>K37*0.95</f>
        <v>0</v>
      </c>
      <c r="K38" s="6">
        <v>1.1000000000000001</v>
      </c>
      <c r="L38" s="55">
        <f>K38/12</f>
        <v>9.1666666666666674E-2</v>
      </c>
      <c r="M38" s="8" t="s">
        <v>6</v>
      </c>
    </row>
    <row r="39" spans="1:14" ht="19.5" thickTop="1" thickBot="1" x14ac:dyDescent="0.3">
      <c r="B39" s="65" t="s">
        <v>7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</row>
    <row r="40" spans="1:14" ht="15.75" x14ac:dyDescent="0.25">
      <c r="B40" s="9" t="s">
        <v>8</v>
      </c>
      <c r="C40" s="10" t="s">
        <v>9</v>
      </c>
      <c r="D40" s="10" t="s">
        <v>10</v>
      </c>
      <c r="E40" s="10" t="s">
        <v>11</v>
      </c>
      <c r="F40" s="10" t="s">
        <v>12</v>
      </c>
      <c r="G40" s="10" t="s">
        <v>13</v>
      </c>
      <c r="H40" s="10" t="s">
        <v>14</v>
      </c>
      <c r="I40" s="10" t="s">
        <v>15</v>
      </c>
      <c r="J40" s="10" t="s">
        <v>16</v>
      </c>
      <c r="K40" s="10" t="s">
        <v>17</v>
      </c>
      <c r="L40" s="10" t="s">
        <v>18</v>
      </c>
      <c r="M40" s="10" t="s">
        <v>19</v>
      </c>
    </row>
    <row r="41" spans="1:14" ht="13.5" thickBot="1" x14ac:dyDescent="0.25"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4" ht="20.25" customHeight="1" thickTop="1" x14ac:dyDescent="0.25">
      <c r="A42" s="13" t="s">
        <v>20</v>
      </c>
      <c r="B42" s="14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</row>
    <row r="43" spans="1:14" ht="7.5" customHeight="1" x14ac:dyDescent="0.25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4" ht="20.25" customHeight="1" x14ac:dyDescent="0.25">
      <c r="A44" s="16"/>
      <c r="B44" s="20" t="str">
        <f t="shared" ref="B44:M44" si="12">IF(B46&lt;=B42," ","Alult.")</f>
        <v xml:space="preserve"> </v>
      </c>
      <c r="C44" s="20" t="str">
        <f t="shared" si="12"/>
        <v xml:space="preserve"> </v>
      </c>
      <c r="D44" s="20" t="str">
        <f t="shared" si="12"/>
        <v xml:space="preserve"> </v>
      </c>
      <c r="E44" s="20" t="str">
        <f t="shared" si="12"/>
        <v xml:space="preserve"> </v>
      </c>
      <c r="F44" s="20" t="str">
        <f t="shared" si="12"/>
        <v xml:space="preserve"> </v>
      </c>
      <c r="G44" s="20" t="str">
        <f t="shared" si="12"/>
        <v xml:space="preserve"> </v>
      </c>
      <c r="H44" s="20" t="str">
        <f t="shared" si="12"/>
        <v xml:space="preserve"> </v>
      </c>
      <c r="I44" s="20" t="str">
        <f t="shared" si="12"/>
        <v xml:space="preserve"> </v>
      </c>
      <c r="J44" s="20" t="str">
        <f t="shared" si="12"/>
        <v xml:space="preserve"> </v>
      </c>
      <c r="K44" s="20" t="str">
        <f t="shared" si="12"/>
        <v xml:space="preserve"> </v>
      </c>
      <c r="L44" s="20" t="str">
        <f t="shared" si="12"/>
        <v xml:space="preserve"> </v>
      </c>
      <c r="M44" s="20" t="str">
        <f t="shared" si="12"/>
        <v xml:space="preserve"> </v>
      </c>
    </row>
    <row r="45" spans="1:14" ht="20.25" customHeight="1" thickBot="1" x14ac:dyDescent="0.3">
      <c r="A45" s="16"/>
      <c r="B45" s="19" t="str">
        <f>IF(B47&gt;=B42," ","Túlt.")</f>
        <v xml:space="preserve"> </v>
      </c>
      <c r="C45" s="20" t="str">
        <f t="shared" ref="C45:M45" si="13">IF(C47&gt;=C42," ","Túlt.")</f>
        <v xml:space="preserve"> </v>
      </c>
      <c r="D45" s="20" t="str">
        <f t="shared" si="13"/>
        <v xml:space="preserve"> </v>
      </c>
      <c r="E45" s="20" t="str">
        <f t="shared" si="13"/>
        <v xml:space="preserve"> </v>
      </c>
      <c r="F45" s="20" t="str">
        <f t="shared" si="13"/>
        <v xml:space="preserve"> </v>
      </c>
      <c r="G45" s="20" t="str">
        <f t="shared" si="13"/>
        <v xml:space="preserve"> </v>
      </c>
      <c r="H45" s="20" t="str">
        <f t="shared" si="13"/>
        <v xml:space="preserve"> </v>
      </c>
      <c r="I45" s="20" t="str">
        <f t="shared" si="13"/>
        <v xml:space="preserve"> </v>
      </c>
      <c r="J45" s="20" t="str">
        <f t="shared" si="13"/>
        <v xml:space="preserve"> </v>
      </c>
      <c r="K45" s="20" t="str">
        <f t="shared" si="13"/>
        <v xml:space="preserve"> </v>
      </c>
      <c r="L45" s="20" t="str">
        <f t="shared" si="13"/>
        <v xml:space="preserve"> </v>
      </c>
      <c r="M45" s="20" t="str">
        <f t="shared" si="13"/>
        <v xml:space="preserve"> </v>
      </c>
    </row>
    <row r="46" spans="1:14" ht="20.25" customHeight="1" thickBot="1" x14ac:dyDescent="0.3">
      <c r="A46" s="13" t="s">
        <v>21</v>
      </c>
      <c r="B46" s="21">
        <f>$K$37/12*0.95</f>
        <v>0</v>
      </c>
      <c r="C46" s="21">
        <f>$K$37/12*0.95</f>
        <v>0</v>
      </c>
      <c r="D46" s="21">
        <f t="shared" ref="D46:M46" si="14">$K$37/12*0.95</f>
        <v>0</v>
      </c>
      <c r="E46" s="21">
        <f t="shared" si="14"/>
        <v>0</v>
      </c>
      <c r="F46" s="21">
        <f t="shared" si="14"/>
        <v>0</v>
      </c>
      <c r="G46" s="21">
        <f t="shared" si="14"/>
        <v>0</v>
      </c>
      <c r="H46" s="21">
        <f t="shared" si="14"/>
        <v>0</v>
      </c>
      <c r="I46" s="21">
        <f t="shared" si="14"/>
        <v>0</v>
      </c>
      <c r="J46" s="21">
        <f t="shared" si="14"/>
        <v>0</v>
      </c>
      <c r="K46" s="21">
        <f t="shared" si="14"/>
        <v>0</v>
      </c>
      <c r="L46" s="21">
        <f t="shared" si="14"/>
        <v>0</v>
      </c>
      <c r="M46" s="21">
        <f t="shared" si="14"/>
        <v>0</v>
      </c>
      <c r="N46" s="22"/>
    </row>
    <row r="47" spans="1:14" ht="20.25" customHeight="1" thickBot="1" x14ac:dyDescent="0.3">
      <c r="A47" s="13" t="s">
        <v>22</v>
      </c>
      <c r="B47" s="23">
        <f>$K$37/12*1.1</f>
        <v>0</v>
      </c>
      <c r="C47" s="23">
        <f t="shared" ref="C47:M47" si="15">$K$37/12*1.1</f>
        <v>0</v>
      </c>
      <c r="D47" s="23">
        <f t="shared" si="15"/>
        <v>0</v>
      </c>
      <c r="E47" s="23">
        <f t="shared" si="15"/>
        <v>0</v>
      </c>
      <c r="F47" s="23">
        <f t="shared" si="15"/>
        <v>0</v>
      </c>
      <c r="G47" s="23">
        <f t="shared" si="15"/>
        <v>0</v>
      </c>
      <c r="H47" s="23">
        <f t="shared" si="15"/>
        <v>0</v>
      </c>
      <c r="I47" s="23">
        <f t="shared" si="15"/>
        <v>0</v>
      </c>
      <c r="J47" s="23">
        <f t="shared" si="15"/>
        <v>0</v>
      </c>
      <c r="K47" s="23">
        <f t="shared" si="15"/>
        <v>0</v>
      </c>
      <c r="L47" s="23">
        <f t="shared" si="15"/>
        <v>0</v>
      </c>
      <c r="M47" s="23">
        <f t="shared" si="15"/>
        <v>0</v>
      </c>
    </row>
    <row r="48" spans="1:14" ht="20.25" customHeight="1" thickBot="1" x14ac:dyDescent="0.3">
      <c r="A48" s="16"/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ht="20.25" customHeight="1" x14ac:dyDescent="0.25">
      <c r="A49" s="26"/>
      <c r="B49" s="27" t="s">
        <v>8</v>
      </c>
      <c r="C49" s="28" t="s">
        <v>23</v>
      </c>
      <c r="D49" s="28" t="s">
        <v>23</v>
      </c>
      <c r="E49" s="28" t="s">
        <v>23</v>
      </c>
      <c r="F49" s="28" t="s">
        <v>23</v>
      </c>
      <c r="G49" s="28" t="s">
        <v>23</v>
      </c>
      <c r="H49" s="28" t="s">
        <v>23</v>
      </c>
      <c r="I49" s="28" t="s">
        <v>23</v>
      </c>
      <c r="J49" s="28" t="s">
        <v>23</v>
      </c>
      <c r="K49" s="28" t="s">
        <v>23</v>
      </c>
      <c r="L49" s="28" t="s">
        <v>23</v>
      </c>
      <c r="M49" s="29" t="s">
        <v>23</v>
      </c>
    </row>
    <row r="50" spans="1:13" ht="20.25" customHeight="1" thickBot="1" x14ac:dyDescent="0.3">
      <c r="A50" s="26"/>
      <c r="B50" s="30"/>
      <c r="C50" s="31" t="s">
        <v>9</v>
      </c>
      <c r="D50" s="31" t="s">
        <v>10</v>
      </c>
      <c r="E50" s="31" t="s">
        <v>11</v>
      </c>
      <c r="F50" s="31" t="s">
        <v>12</v>
      </c>
      <c r="G50" s="31" t="s">
        <v>13</v>
      </c>
      <c r="H50" s="31" t="s">
        <v>14</v>
      </c>
      <c r="I50" s="31" t="s">
        <v>15</v>
      </c>
      <c r="J50" s="31" t="s">
        <v>16</v>
      </c>
      <c r="K50" s="31" t="s">
        <v>17</v>
      </c>
      <c r="L50" s="31" t="s">
        <v>18</v>
      </c>
      <c r="M50" s="31" t="s">
        <v>19</v>
      </c>
    </row>
    <row r="51" spans="1:13" ht="21.75" customHeight="1" thickTop="1" x14ac:dyDescent="0.25">
      <c r="A51" s="13" t="s">
        <v>24</v>
      </c>
      <c r="B51" s="32">
        <f>B42</f>
        <v>0</v>
      </c>
      <c r="C51" s="33">
        <f t="shared" ref="C51:M51" si="16">B51+C42</f>
        <v>0</v>
      </c>
      <c r="D51" s="33">
        <f t="shared" si="16"/>
        <v>0</v>
      </c>
      <c r="E51" s="33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 t="shared" si="16"/>
        <v>0</v>
      </c>
      <c r="K51" s="33">
        <f t="shared" si="16"/>
        <v>0</v>
      </c>
      <c r="L51" s="33">
        <f t="shared" si="16"/>
        <v>0</v>
      </c>
      <c r="M51" s="33">
        <f t="shared" si="16"/>
        <v>0</v>
      </c>
    </row>
    <row r="52" spans="1:13" ht="7.5" customHeight="1" x14ac:dyDescent="0.25">
      <c r="A52" s="26"/>
      <c r="B52" s="3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ht="20.25" customHeight="1" x14ac:dyDescent="0.25">
      <c r="A53" s="16"/>
      <c r="B53" s="19" t="str">
        <f t="shared" ref="B53:M53" si="17">IF(B55&lt;=B51," ","Alult.")</f>
        <v xml:space="preserve"> </v>
      </c>
      <c r="C53" s="20" t="str">
        <f t="shared" si="17"/>
        <v xml:space="preserve"> </v>
      </c>
      <c r="D53" s="20" t="str">
        <f t="shared" si="17"/>
        <v xml:space="preserve"> </v>
      </c>
      <c r="E53" s="20" t="str">
        <f t="shared" si="17"/>
        <v xml:space="preserve"> </v>
      </c>
      <c r="F53" s="20" t="str">
        <f t="shared" si="17"/>
        <v xml:space="preserve"> </v>
      </c>
      <c r="G53" s="20" t="str">
        <f t="shared" si="17"/>
        <v xml:space="preserve"> </v>
      </c>
      <c r="H53" s="20" t="str">
        <f t="shared" si="17"/>
        <v xml:space="preserve"> </v>
      </c>
      <c r="I53" s="20" t="str">
        <f t="shared" si="17"/>
        <v xml:space="preserve"> </v>
      </c>
      <c r="J53" s="20" t="str">
        <f t="shared" si="17"/>
        <v xml:space="preserve"> </v>
      </c>
      <c r="K53" s="20" t="str">
        <f t="shared" si="17"/>
        <v xml:space="preserve"> </v>
      </c>
      <c r="L53" s="20" t="str">
        <f t="shared" si="17"/>
        <v xml:space="preserve"> </v>
      </c>
      <c r="M53" s="20" t="str">
        <f t="shared" si="17"/>
        <v xml:space="preserve"> </v>
      </c>
    </row>
    <row r="54" spans="1:13" ht="20.25" customHeight="1" thickBot="1" x14ac:dyDescent="0.3">
      <c r="A54" s="16"/>
      <c r="B54" s="35" t="str">
        <f t="shared" ref="B54:M54" si="18">IF(B56&gt;=B51," ","Túlt.")</f>
        <v xml:space="preserve"> </v>
      </c>
      <c r="C54" s="36" t="str">
        <f t="shared" si="18"/>
        <v xml:space="preserve"> </v>
      </c>
      <c r="D54" s="36" t="str">
        <f t="shared" si="18"/>
        <v xml:space="preserve"> </v>
      </c>
      <c r="E54" s="36" t="str">
        <f t="shared" si="18"/>
        <v xml:space="preserve"> </v>
      </c>
      <c r="F54" s="36" t="str">
        <f t="shared" si="18"/>
        <v xml:space="preserve"> </v>
      </c>
      <c r="G54" s="36" t="str">
        <f t="shared" si="18"/>
        <v xml:space="preserve"> </v>
      </c>
      <c r="H54" s="36" t="str">
        <f t="shared" si="18"/>
        <v xml:space="preserve"> </v>
      </c>
      <c r="I54" s="36" t="str">
        <f t="shared" si="18"/>
        <v xml:space="preserve"> </v>
      </c>
      <c r="J54" s="20" t="str">
        <f t="shared" si="18"/>
        <v xml:space="preserve"> </v>
      </c>
      <c r="K54" s="20" t="str">
        <f t="shared" si="18"/>
        <v xml:space="preserve"> </v>
      </c>
      <c r="L54" s="20" t="str">
        <f t="shared" si="18"/>
        <v xml:space="preserve"> </v>
      </c>
      <c r="M54" s="20" t="str">
        <f t="shared" si="18"/>
        <v xml:space="preserve"> </v>
      </c>
    </row>
    <row r="55" spans="1:13" ht="20.25" customHeight="1" thickBot="1" x14ac:dyDescent="0.3">
      <c r="A55" s="13" t="s">
        <v>21</v>
      </c>
      <c r="B55" s="37">
        <f>$K$37/12*0.95</f>
        <v>0</v>
      </c>
      <c r="C55" s="38">
        <f>$K$37/12*0.95+B55</f>
        <v>0</v>
      </c>
      <c r="D55" s="38">
        <f t="shared" ref="D55:M55" si="19">$K$37/12*0.95+C55</f>
        <v>0</v>
      </c>
      <c r="E55" s="38">
        <f t="shared" si="19"/>
        <v>0</v>
      </c>
      <c r="F55" s="38">
        <f t="shared" si="19"/>
        <v>0</v>
      </c>
      <c r="G55" s="38">
        <f t="shared" si="19"/>
        <v>0</v>
      </c>
      <c r="H55" s="38">
        <f t="shared" si="19"/>
        <v>0</v>
      </c>
      <c r="I55" s="38">
        <f t="shared" si="19"/>
        <v>0</v>
      </c>
      <c r="J55" s="38">
        <f t="shared" si="19"/>
        <v>0</v>
      </c>
      <c r="K55" s="38">
        <f t="shared" si="19"/>
        <v>0</v>
      </c>
      <c r="L55" s="38">
        <f t="shared" si="19"/>
        <v>0</v>
      </c>
      <c r="M55" s="38">
        <f t="shared" si="19"/>
        <v>0</v>
      </c>
    </row>
    <row r="56" spans="1:13" ht="20.25" customHeight="1" thickTop="1" thickBot="1" x14ac:dyDescent="0.3">
      <c r="A56" s="13" t="s">
        <v>22</v>
      </c>
      <c r="B56" s="41">
        <f>$K$37/12*1.1</f>
        <v>0</v>
      </c>
      <c r="C56" s="42">
        <f>$K$37/12*1.1+B56</f>
        <v>0</v>
      </c>
      <c r="D56" s="42">
        <f t="shared" ref="D56:M56" si="20">$K$37/12*1.1+C56</f>
        <v>0</v>
      </c>
      <c r="E56" s="42">
        <f t="shared" si="20"/>
        <v>0</v>
      </c>
      <c r="F56" s="42">
        <f t="shared" si="20"/>
        <v>0</v>
      </c>
      <c r="G56" s="42">
        <f t="shared" si="20"/>
        <v>0</v>
      </c>
      <c r="H56" s="42">
        <f t="shared" si="20"/>
        <v>0</v>
      </c>
      <c r="I56" s="42">
        <f t="shared" si="20"/>
        <v>0</v>
      </c>
      <c r="J56" s="42">
        <f t="shared" si="20"/>
        <v>0</v>
      </c>
      <c r="K56" s="42">
        <f t="shared" si="20"/>
        <v>0</v>
      </c>
      <c r="L56" s="42">
        <f t="shared" si="20"/>
        <v>0</v>
      </c>
      <c r="M56" s="42">
        <f t="shared" si="20"/>
        <v>0</v>
      </c>
    </row>
    <row r="57" spans="1:13" ht="15" x14ac:dyDescent="0.25">
      <c r="A57" s="44"/>
      <c r="B57" s="45"/>
      <c r="C57" s="46"/>
      <c r="D57" s="47"/>
      <c r="E57" s="45"/>
      <c r="F57" s="46"/>
      <c r="G57" s="47"/>
      <c r="H57" s="45"/>
      <c r="I57" s="46"/>
      <c r="J57" s="47"/>
      <c r="K57" s="45"/>
      <c r="L57" s="46"/>
      <c r="M57" s="48"/>
    </row>
    <row r="58" spans="1:13" ht="15" x14ac:dyDescent="0.25">
      <c r="A58" s="49"/>
      <c r="B58" s="45"/>
      <c r="C58" s="45"/>
      <c r="D58" s="45"/>
      <c r="E58" s="45"/>
      <c r="F58" s="45"/>
      <c r="G58" s="45"/>
      <c r="H58" s="50" t="str">
        <f>IF(H60&lt;=H51," ","Alult.")</f>
        <v xml:space="preserve"> </v>
      </c>
      <c r="I58" s="45"/>
      <c r="J58" s="45"/>
      <c r="K58" s="45"/>
      <c r="L58" s="45"/>
      <c r="M58" s="45"/>
    </row>
    <row r="59" spans="1:13" ht="15.75" thickBot="1" x14ac:dyDescent="0.3">
      <c r="A59" s="49"/>
      <c r="B59" s="45"/>
      <c r="C59" s="45"/>
      <c r="D59" s="45"/>
      <c r="E59" s="45"/>
      <c r="F59" s="45"/>
      <c r="G59" s="45"/>
      <c r="H59" s="50" t="str">
        <f>IF(H60&gt;=H51," ","Túlt.")</f>
        <v xml:space="preserve"> </v>
      </c>
      <c r="I59" s="45"/>
      <c r="J59" s="45"/>
      <c r="K59" s="45"/>
      <c r="L59" s="45"/>
      <c r="M59" s="45"/>
    </row>
    <row r="60" spans="1:13" ht="15.75" x14ac:dyDescent="0.25">
      <c r="A60" s="51" t="s">
        <v>25</v>
      </c>
      <c r="B60" s="45"/>
      <c r="C60" s="45"/>
      <c r="D60" s="45"/>
      <c r="E60" s="45"/>
      <c r="F60" s="45"/>
      <c r="G60" s="45"/>
      <c r="H60" s="52">
        <f>(K37/12)*7*0.75</f>
        <v>0</v>
      </c>
      <c r="I60" s="45"/>
      <c r="J60" s="45"/>
      <c r="K60" s="45"/>
      <c r="L60" s="45"/>
      <c r="M60" s="45"/>
    </row>
    <row r="61" spans="1:13" ht="31.5" x14ac:dyDescent="0.25">
      <c r="A61" s="53" t="s">
        <v>26</v>
      </c>
      <c r="B61" s="54">
        <f t="shared" ref="B61:M61" si="21">B42-B47</f>
        <v>0</v>
      </c>
      <c r="C61" s="54">
        <f t="shared" si="21"/>
        <v>0</v>
      </c>
      <c r="D61" s="54">
        <f t="shared" si="21"/>
        <v>0</v>
      </c>
      <c r="E61" s="54">
        <f t="shared" si="21"/>
        <v>0</v>
      </c>
      <c r="F61" s="54">
        <f t="shared" si="21"/>
        <v>0</v>
      </c>
      <c r="G61" s="54">
        <f t="shared" si="21"/>
        <v>0</v>
      </c>
      <c r="H61" s="54">
        <f t="shared" si="21"/>
        <v>0</v>
      </c>
      <c r="I61" s="54">
        <f t="shared" si="21"/>
        <v>0</v>
      </c>
      <c r="J61" s="54">
        <f t="shared" si="21"/>
        <v>0</v>
      </c>
      <c r="K61" s="54">
        <f t="shared" si="21"/>
        <v>0</v>
      </c>
      <c r="L61" s="54">
        <f t="shared" si="21"/>
        <v>0</v>
      </c>
      <c r="M61" s="54">
        <f t="shared" si="21"/>
        <v>0</v>
      </c>
    </row>
    <row r="62" spans="1:13" ht="31.5" x14ac:dyDescent="0.25">
      <c r="A62" s="53" t="s">
        <v>27</v>
      </c>
      <c r="B62" s="54">
        <f>B51-B56</f>
        <v>0</v>
      </c>
      <c r="C62" s="54">
        <f t="shared" ref="C62:M62" si="22">C51-C56</f>
        <v>0</v>
      </c>
      <c r="D62" s="54">
        <f t="shared" si="22"/>
        <v>0</v>
      </c>
      <c r="E62" s="54">
        <f t="shared" si="22"/>
        <v>0</v>
      </c>
      <c r="F62" s="54">
        <f t="shared" si="22"/>
        <v>0</v>
      </c>
      <c r="G62" s="54">
        <f t="shared" si="22"/>
        <v>0</v>
      </c>
      <c r="H62" s="54">
        <f t="shared" si="22"/>
        <v>0</v>
      </c>
      <c r="I62" s="54">
        <f t="shared" si="22"/>
        <v>0</v>
      </c>
      <c r="J62" s="54">
        <f t="shared" si="22"/>
        <v>0</v>
      </c>
      <c r="K62" s="54">
        <f t="shared" si="22"/>
        <v>0</v>
      </c>
      <c r="L62" s="54">
        <f t="shared" si="22"/>
        <v>0</v>
      </c>
      <c r="M62" s="54">
        <f t="shared" si="22"/>
        <v>0</v>
      </c>
    </row>
  </sheetData>
  <sheetProtection password="CC53" sheet="1" objects="1" scenarios="1"/>
  <mergeCells count="18">
    <mergeCell ref="B38:C38"/>
    <mergeCell ref="D38:G38"/>
    <mergeCell ref="B39:M39"/>
    <mergeCell ref="B37:C37"/>
    <mergeCell ref="D37:G37"/>
    <mergeCell ref="I37:J37"/>
    <mergeCell ref="B35:M35"/>
    <mergeCell ref="B36:C36"/>
    <mergeCell ref="D36:G36"/>
    <mergeCell ref="B6:C6"/>
    <mergeCell ref="D6:G6"/>
    <mergeCell ref="B7:M7"/>
    <mergeCell ref="B5:C5"/>
    <mergeCell ref="D5:G5"/>
    <mergeCell ref="I5:J5"/>
    <mergeCell ref="B3:M3"/>
    <mergeCell ref="B4:C4"/>
    <mergeCell ref="D4:G4"/>
  </mergeCells>
  <printOptions horizontalCentered="1" verticalCentered="1" headings="1"/>
  <pageMargins left="0.39370078740157483" right="0.39370078740157483" top="0.39370078740157483" bottom="0.39370078740157483" header="0.39370078740157483" footer="0.39370078740157483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Alul-túlt._ellenőrzés </vt:lpstr>
      <vt:lpstr>'Alul-túlt._ellenőrzés '!Nyomtatási_terület</vt:lpstr>
    </vt:vector>
  </TitlesOfParts>
  <Company>OHÜ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Alul-túl tel.j segéd tábla</dc:title>
  <dc:subject>alul_tul_telj_tabla</dc:subject>
  <dc:creator>Bodnár Mária</dc:creator>
  <cp:lastModifiedBy>Bodnár Mária</cp:lastModifiedBy>
  <dcterms:created xsi:type="dcterms:W3CDTF">2013-05-14T14:50:50Z</dcterms:created>
  <dcterms:modified xsi:type="dcterms:W3CDTF">2013-07-19T11:44:44Z</dcterms:modified>
</cp:coreProperties>
</file>